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465" windowWidth="24120" windowHeight="13620" tabRatio="500" firstSheet="2" activeTab="7"/>
  </bookViews>
  <sheets>
    <sheet name="Sheet1" sheetId="1" r:id="rId1"/>
    <sheet name="All" sheetId="9" r:id="rId2"/>
    <sheet name="Heart_Attack" sheetId="13" r:id="rId3"/>
    <sheet name="Stroke" sheetId="12" r:id="rId4"/>
    <sheet name="Cancer" sheetId="11" r:id="rId5"/>
    <sheet name="Kidney" sheetId="10" r:id="rId6"/>
    <sheet name="Sheet2" sheetId="2" r:id="rId7"/>
    <sheet name="All_Value" sheetId="14" r:id="rId8"/>
    <sheet name="Heart_Attack_Value" sheetId="15" r:id="rId9"/>
    <sheet name="Stroke_Value" sheetId="16" r:id="rId10"/>
    <sheet name="Cancer_Value" sheetId="17" r:id="rId11"/>
    <sheet name="Kidney_Value" sheetId="18" r:id="rId12"/>
  </sheets>
  <definedNames>
    <definedName name="_xlnm._FilterDatabase" localSheetId="1" hidden="1">All!$A$1:$T$1168</definedName>
    <definedName name="_xlnm._FilterDatabase" localSheetId="7" hidden="1">All_Value!$A$1:$H$1168</definedName>
    <definedName name="_xlnm._FilterDatabase" localSheetId="0" hidden="1">Sheet1!$A$1:$T$1290</definedName>
  </definedName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3" i="1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3" i="1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" i="10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3" i="9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H2" i="1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2" i="1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2" i="1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2" i="10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2" i="9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C1290" i="1"/>
  <c r="D1290"/>
  <c r="C1289"/>
  <c r="D1289"/>
  <c r="C1288"/>
  <c r="D1288"/>
  <c r="C1287"/>
  <c r="J1287" s="1"/>
  <c r="D1287"/>
  <c r="C1286"/>
  <c r="D1286"/>
  <c r="C1285"/>
  <c r="F1285" s="1"/>
  <c r="D1285"/>
  <c r="C1284"/>
  <c r="D1284"/>
  <c r="C1283"/>
  <c r="D1283"/>
  <c r="C1282"/>
  <c r="D1282"/>
  <c r="C1281"/>
  <c r="D1281"/>
  <c r="C1280"/>
  <c r="D1280"/>
  <c r="C1279"/>
  <c r="D1279"/>
  <c r="C1278"/>
  <c r="D1278"/>
  <c r="C1277"/>
  <c r="D1277"/>
  <c r="C1276"/>
  <c r="D1276"/>
  <c r="C1275"/>
  <c r="F1275" s="1"/>
  <c r="D1275"/>
  <c r="C1274"/>
  <c r="D1274"/>
  <c r="C1273"/>
  <c r="F1273" s="1"/>
  <c r="D1273"/>
  <c r="C1272"/>
  <c r="D1272"/>
  <c r="C1271"/>
  <c r="J1271" s="1"/>
  <c r="D1271"/>
  <c r="C1270"/>
  <c r="D1270"/>
  <c r="C1269"/>
  <c r="F1269" s="1"/>
  <c r="D1269"/>
  <c r="C1268"/>
  <c r="D1268"/>
  <c r="C1267"/>
  <c r="F1267" s="1"/>
  <c r="D1267"/>
  <c r="C1266"/>
  <c r="D1266"/>
  <c r="C1265"/>
  <c r="F1265" s="1"/>
  <c r="D1265"/>
  <c r="C1264"/>
  <c r="D1264"/>
  <c r="C1263"/>
  <c r="D1263"/>
  <c r="C1262"/>
  <c r="D1262"/>
  <c r="C1261"/>
  <c r="D1261"/>
  <c r="C1260"/>
  <c r="D1260"/>
  <c r="C1259"/>
  <c r="D1259"/>
  <c r="C1258"/>
  <c r="D1258"/>
  <c r="C1257"/>
  <c r="D1257"/>
  <c r="C1256"/>
  <c r="D1256"/>
  <c r="C1255"/>
  <c r="J1255" s="1"/>
  <c r="D1255"/>
  <c r="C1254"/>
  <c r="D1254"/>
  <c r="C1253"/>
  <c r="J1253" s="1"/>
  <c r="D1253"/>
  <c r="C1252"/>
  <c r="D1252"/>
  <c r="C1251"/>
  <c r="D1251"/>
  <c r="C1250"/>
  <c r="D1250"/>
  <c r="C1249"/>
  <c r="D1249"/>
  <c r="C1248"/>
  <c r="D1248"/>
  <c r="C1247"/>
  <c r="D1247"/>
  <c r="C1246"/>
  <c r="D1246"/>
  <c r="C1245"/>
  <c r="D1245"/>
  <c r="C1244"/>
  <c r="D1244"/>
  <c r="C1243"/>
  <c r="D1243"/>
  <c r="C1242"/>
  <c r="D1242"/>
  <c r="C1241"/>
  <c r="D1241"/>
  <c r="C1240"/>
  <c r="D1240"/>
  <c r="C1239"/>
  <c r="D1239"/>
  <c r="C1238"/>
  <c r="D1238"/>
  <c r="C1237"/>
  <c r="D1237"/>
  <c r="C1236"/>
  <c r="D1236"/>
  <c r="C1235"/>
  <c r="F1235" s="1"/>
  <c r="D1235"/>
  <c r="C1234"/>
  <c r="D1234"/>
  <c r="C1233"/>
  <c r="F1233" s="1"/>
  <c r="D1233"/>
  <c r="C1232"/>
  <c r="D1232"/>
  <c r="C1231"/>
  <c r="D1231"/>
  <c r="C1230"/>
  <c r="D1230"/>
  <c r="C1229"/>
  <c r="D1229"/>
  <c r="C1228"/>
  <c r="D1228"/>
  <c r="F1228"/>
  <c r="C1227"/>
  <c r="D1227"/>
  <c r="C1226"/>
  <c r="D1226"/>
  <c r="J1226" s="1"/>
  <c r="C1225"/>
  <c r="D1225"/>
  <c r="C1224"/>
  <c r="D1224"/>
  <c r="J1224" s="1"/>
  <c r="C1223"/>
  <c r="J1223" s="1"/>
  <c r="D1223"/>
  <c r="C1222"/>
  <c r="D1222"/>
  <c r="J1222" s="1"/>
  <c r="C1221"/>
  <c r="F1221" s="1"/>
  <c r="D1221"/>
  <c r="C1220"/>
  <c r="D1220"/>
  <c r="J1220" s="1"/>
  <c r="C1219"/>
  <c r="J1219" s="1"/>
  <c r="D1219"/>
  <c r="C1218"/>
  <c r="D1218"/>
  <c r="C1217"/>
  <c r="J1217" s="1"/>
  <c r="D1217"/>
  <c r="C1216"/>
  <c r="D1216"/>
  <c r="C1215"/>
  <c r="D1215"/>
  <c r="C1214"/>
  <c r="D1214"/>
  <c r="C1213"/>
  <c r="D1213"/>
  <c r="C1212"/>
  <c r="D1212"/>
  <c r="J1212" s="1"/>
  <c r="C1211"/>
  <c r="F1211" s="1"/>
  <c r="D1211"/>
  <c r="C1210"/>
  <c r="D1210"/>
  <c r="C1209"/>
  <c r="F1209" s="1"/>
  <c r="D1209"/>
  <c r="C1208"/>
  <c r="D1208"/>
  <c r="C1207"/>
  <c r="D1207"/>
  <c r="C1206"/>
  <c r="D1206"/>
  <c r="J1206" s="1"/>
  <c r="C1205"/>
  <c r="F1205" s="1"/>
  <c r="D1205"/>
  <c r="C1204"/>
  <c r="D1204"/>
  <c r="F1204" s="1"/>
  <c r="C1203"/>
  <c r="F1203" s="1"/>
  <c r="D1203"/>
  <c r="C1202"/>
  <c r="D1202"/>
  <c r="C1201"/>
  <c r="F1201" s="1"/>
  <c r="D1201"/>
  <c r="C1200"/>
  <c r="D1200"/>
  <c r="C1199"/>
  <c r="D1199"/>
  <c r="C1198"/>
  <c r="D1198"/>
  <c r="C1197"/>
  <c r="D1197"/>
  <c r="C1196"/>
  <c r="D1196"/>
  <c r="J1196" s="1"/>
  <c r="C1195"/>
  <c r="D1195"/>
  <c r="C1194"/>
  <c r="D1194"/>
  <c r="C1193"/>
  <c r="D1193"/>
  <c r="C1192"/>
  <c r="D1192"/>
  <c r="C1191"/>
  <c r="D1191"/>
  <c r="C1190"/>
  <c r="D1190"/>
  <c r="C1189"/>
  <c r="D1189"/>
  <c r="C1188"/>
  <c r="D1188"/>
  <c r="F1188" s="1"/>
  <c r="C1187"/>
  <c r="F1187" s="1"/>
  <c r="D1187"/>
  <c r="C1186"/>
  <c r="D1186"/>
  <c r="C1185"/>
  <c r="F1185" s="1"/>
  <c r="D1185"/>
  <c r="C1184"/>
  <c r="D1184"/>
  <c r="C1183"/>
  <c r="J1183" s="1"/>
  <c r="D1183"/>
  <c r="C1182"/>
  <c r="D1182"/>
  <c r="C1181"/>
  <c r="D1181"/>
  <c r="C1180"/>
  <c r="D1180"/>
  <c r="C1179"/>
  <c r="F1179" s="1"/>
  <c r="D1179"/>
  <c r="C1178"/>
  <c r="D1178"/>
  <c r="C1177"/>
  <c r="F1177" s="1"/>
  <c r="D1177"/>
  <c r="C1176"/>
  <c r="D1176"/>
  <c r="C1175"/>
  <c r="D1175"/>
  <c r="C1174"/>
  <c r="D1174"/>
  <c r="C1173"/>
  <c r="F1173" s="1"/>
  <c r="D1173"/>
  <c r="C1172"/>
  <c r="D1172"/>
  <c r="C1171"/>
  <c r="D1171"/>
  <c r="C1170"/>
  <c r="D1170"/>
  <c r="C1169"/>
  <c r="J1169" s="1"/>
  <c r="D1169"/>
  <c r="C1168"/>
  <c r="D1168"/>
  <c r="J1168" s="1"/>
  <c r="C1167"/>
  <c r="D1167"/>
  <c r="C1166"/>
  <c r="D1166"/>
  <c r="C1165"/>
  <c r="D1165"/>
  <c r="C1164"/>
  <c r="D1164"/>
  <c r="C1163"/>
  <c r="D1163"/>
  <c r="C1162"/>
  <c r="D1162"/>
  <c r="C1161"/>
  <c r="D1161"/>
  <c r="C1160"/>
  <c r="D1160"/>
  <c r="C1159"/>
  <c r="D1159"/>
  <c r="C1158"/>
  <c r="D1158"/>
  <c r="J1158" s="1"/>
  <c r="C1157"/>
  <c r="D1157"/>
  <c r="C1156"/>
  <c r="D1156"/>
  <c r="J1156" s="1"/>
  <c r="C1155"/>
  <c r="D1155"/>
  <c r="C1154"/>
  <c r="D1154"/>
  <c r="C1153"/>
  <c r="D1153"/>
  <c r="C1152"/>
  <c r="D1152"/>
  <c r="C1151"/>
  <c r="D1151"/>
  <c r="C1150"/>
  <c r="D1150"/>
  <c r="C1149"/>
  <c r="D1149"/>
  <c r="C1148"/>
  <c r="D1148"/>
  <c r="J1148" s="1"/>
  <c r="C1147"/>
  <c r="D1147"/>
  <c r="C1146"/>
  <c r="D1146"/>
  <c r="C1145"/>
  <c r="D1145"/>
  <c r="C1144"/>
  <c r="D1144"/>
  <c r="C1143"/>
  <c r="J1143" s="1"/>
  <c r="D1143"/>
  <c r="C1142"/>
  <c r="D1142"/>
  <c r="J1142" s="1"/>
  <c r="C1141"/>
  <c r="D1141"/>
  <c r="C1140"/>
  <c r="D1140"/>
  <c r="J1140" s="1"/>
  <c r="C1139"/>
  <c r="J1139" s="1"/>
  <c r="D1139"/>
  <c r="C1138"/>
  <c r="D1138"/>
  <c r="C1137"/>
  <c r="D1137"/>
  <c r="C1136"/>
  <c r="D1136"/>
  <c r="C1135"/>
  <c r="D1135"/>
  <c r="C1134"/>
  <c r="D1134"/>
  <c r="C1133"/>
  <c r="D1133"/>
  <c r="C1132"/>
  <c r="D1132"/>
  <c r="C1131"/>
  <c r="D1131"/>
  <c r="C1130"/>
  <c r="D1130"/>
  <c r="C1129"/>
  <c r="D1129"/>
  <c r="C1128"/>
  <c r="D1128"/>
  <c r="C1127"/>
  <c r="J1127" s="1"/>
  <c r="D1127"/>
  <c r="C1126"/>
  <c r="D1126"/>
  <c r="C1125"/>
  <c r="J1125" s="1"/>
  <c r="D1125"/>
  <c r="C1124"/>
  <c r="D1124"/>
  <c r="J1124" s="1"/>
  <c r="C1123"/>
  <c r="D1123"/>
  <c r="C1122"/>
  <c r="D1122"/>
  <c r="C1121"/>
  <c r="J1121" s="1"/>
  <c r="D1121"/>
  <c r="C1120"/>
  <c r="D1120"/>
  <c r="C1119"/>
  <c r="D1119"/>
  <c r="C1118"/>
  <c r="D1118"/>
  <c r="C1117"/>
  <c r="D1117"/>
  <c r="C1116"/>
  <c r="D1116"/>
  <c r="J1116" s="1"/>
  <c r="C1115"/>
  <c r="D1115"/>
  <c r="C1114"/>
  <c r="D1114"/>
  <c r="C1113"/>
  <c r="D1113"/>
  <c r="C1112"/>
  <c r="D1112"/>
  <c r="C1111"/>
  <c r="J1111" s="1"/>
  <c r="D1111"/>
  <c r="C1110"/>
  <c r="D1110"/>
  <c r="C1109"/>
  <c r="J1109" s="1"/>
  <c r="D1109"/>
  <c r="C1108"/>
  <c r="D1108"/>
  <c r="J1108" s="1"/>
  <c r="C1107"/>
  <c r="D1107"/>
  <c r="C1106"/>
  <c r="D1106"/>
  <c r="C1105"/>
  <c r="D1105"/>
  <c r="C1104"/>
  <c r="D1104"/>
  <c r="C1103"/>
  <c r="D1103"/>
  <c r="C1102"/>
  <c r="D1102"/>
  <c r="C1101"/>
  <c r="D1101"/>
  <c r="C1100"/>
  <c r="D1100"/>
  <c r="J1100" s="1"/>
  <c r="C1099"/>
  <c r="D1099"/>
  <c r="C1098"/>
  <c r="D1098"/>
  <c r="C1097"/>
  <c r="D1097"/>
  <c r="C1096"/>
  <c r="D1096"/>
  <c r="J1096" s="1"/>
  <c r="C1095"/>
  <c r="D1095"/>
  <c r="C1094"/>
  <c r="D1094"/>
  <c r="C1093"/>
  <c r="F1093" s="1"/>
  <c r="D1093"/>
  <c r="C1092"/>
  <c r="D1092"/>
  <c r="C1091"/>
  <c r="J1091" s="1"/>
  <c r="D1091"/>
  <c r="C1090"/>
  <c r="D1090"/>
  <c r="C1089"/>
  <c r="J1089" s="1"/>
  <c r="D1089"/>
  <c r="C1088"/>
  <c r="D1088"/>
  <c r="C1087"/>
  <c r="D1087"/>
  <c r="C1086"/>
  <c r="D1086"/>
  <c r="C1085"/>
  <c r="D1085"/>
  <c r="C1084"/>
  <c r="D1084"/>
  <c r="C1083"/>
  <c r="F1083" s="1"/>
  <c r="D1083"/>
  <c r="C1082"/>
  <c r="D1082"/>
  <c r="C1081"/>
  <c r="F1081" s="1"/>
  <c r="D1081"/>
  <c r="C1080"/>
  <c r="D1080"/>
  <c r="C1079"/>
  <c r="J1079" s="1"/>
  <c r="D1079"/>
  <c r="C1078"/>
  <c r="D1078"/>
  <c r="J1078" s="1"/>
  <c r="C1077"/>
  <c r="F1077" s="1"/>
  <c r="D1077"/>
  <c r="C1076"/>
  <c r="D1076"/>
  <c r="J1076" s="1"/>
  <c r="C1075"/>
  <c r="F1075" s="1"/>
  <c r="D1075"/>
  <c r="C1074"/>
  <c r="D1074"/>
  <c r="C1073"/>
  <c r="F1073" s="1"/>
  <c r="D1073"/>
  <c r="C1072"/>
  <c r="D1072"/>
  <c r="C1071"/>
  <c r="D1071"/>
  <c r="C1070"/>
  <c r="D1070"/>
  <c r="C1069"/>
  <c r="D1069"/>
  <c r="C1068"/>
  <c r="D1068"/>
  <c r="C1067"/>
  <c r="D1067"/>
  <c r="C1066"/>
  <c r="D1066"/>
  <c r="C1065"/>
  <c r="D1065"/>
  <c r="C1064"/>
  <c r="D1064"/>
  <c r="C1063"/>
  <c r="J1063" s="1"/>
  <c r="D1063"/>
  <c r="C1062"/>
  <c r="D1062"/>
  <c r="C1061"/>
  <c r="D1061"/>
  <c r="C1060"/>
  <c r="D1060"/>
  <c r="J1060" s="1"/>
  <c r="C1059"/>
  <c r="J1059" s="1"/>
  <c r="D1059"/>
  <c r="C1058"/>
  <c r="D1058"/>
  <c r="C1057"/>
  <c r="D1057"/>
  <c r="C1056"/>
  <c r="D1056"/>
  <c r="C1055"/>
  <c r="D1055"/>
  <c r="C1054"/>
  <c r="D1054"/>
  <c r="C1053"/>
  <c r="D1053"/>
  <c r="C1052"/>
  <c r="D1052"/>
  <c r="C1051"/>
  <c r="J1051" s="1"/>
  <c r="D1051"/>
  <c r="C1050"/>
  <c r="D1050"/>
  <c r="C1049"/>
  <c r="D1049"/>
  <c r="C1048"/>
  <c r="D1048"/>
  <c r="C1047"/>
  <c r="D1047"/>
  <c r="C1046"/>
  <c r="D1046"/>
  <c r="C1045"/>
  <c r="F1045" s="1"/>
  <c r="D1045"/>
  <c r="C1044"/>
  <c r="D1044"/>
  <c r="C1043"/>
  <c r="D1043"/>
  <c r="C1042"/>
  <c r="D1042"/>
  <c r="C1041"/>
  <c r="D1041"/>
  <c r="C1040"/>
  <c r="D1040"/>
  <c r="C1039"/>
  <c r="D1039"/>
  <c r="C1038"/>
  <c r="D1038"/>
  <c r="C1037"/>
  <c r="D1037"/>
  <c r="C1036"/>
  <c r="D1036"/>
  <c r="J1036" s="1"/>
  <c r="C1035"/>
  <c r="D1035"/>
  <c r="C1034"/>
  <c r="D1034"/>
  <c r="C1033"/>
  <c r="D1033"/>
  <c r="C1032"/>
  <c r="D1032"/>
  <c r="C1031"/>
  <c r="D1031"/>
  <c r="C1030"/>
  <c r="D1030"/>
  <c r="C1029"/>
  <c r="D1029"/>
  <c r="C1028"/>
  <c r="D1028"/>
  <c r="C1027"/>
  <c r="D1027"/>
  <c r="C1026"/>
  <c r="D1026"/>
  <c r="C1025"/>
  <c r="D1025"/>
  <c r="C1024"/>
  <c r="D1024"/>
  <c r="C1023"/>
  <c r="D1023"/>
  <c r="C1022"/>
  <c r="D1022"/>
  <c r="C1021"/>
  <c r="D1021"/>
  <c r="C1020"/>
  <c r="D1020"/>
  <c r="C1019"/>
  <c r="D1019"/>
  <c r="C1018"/>
  <c r="D1018"/>
  <c r="C1017"/>
  <c r="D1017"/>
  <c r="C1016"/>
  <c r="D1016"/>
  <c r="C1015"/>
  <c r="D1015"/>
  <c r="C1014"/>
  <c r="D1014"/>
  <c r="C1013"/>
  <c r="D1013"/>
  <c r="C1012"/>
  <c r="D1012"/>
  <c r="C1011"/>
  <c r="F1011" s="1"/>
  <c r="D1011"/>
  <c r="C1010"/>
  <c r="D1010"/>
  <c r="C1009"/>
  <c r="F1009" s="1"/>
  <c r="D1009"/>
  <c r="C1008"/>
  <c r="D1008"/>
  <c r="C1007"/>
  <c r="D1007"/>
  <c r="C1006"/>
  <c r="D1006"/>
  <c r="C1005"/>
  <c r="D1005"/>
  <c r="C1004"/>
  <c r="D1004"/>
  <c r="C1003"/>
  <c r="D1003"/>
  <c r="C1002"/>
  <c r="D1002"/>
  <c r="C1001"/>
  <c r="D1001"/>
  <c r="C1000"/>
  <c r="D1000"/>
  <c r="C999"/>
  <c r="J999" s="1"/>
  <c r="D999"/>
  <c r="C998"/>
  <c r="D998"/>
  <c r="J998" s="1"/>
  <c r="C997"/>
  <c r="D997"/>
  <c r="C996"/>
  <c r="D996"/>
  <c r="C995"/>
  <c r="D995"/>
  <c r="C994"/>
  <c r="D994"/>
  <c r="C993"/>
  <c r="J993" s="1"/>
  <c r="D993"/>
  <c r="C992"/>
  <c r="D992"/>
  <c r="C991"/>
  <c r="D991"/>
  <c r="C990"/>
  <c r="D990"/>
  <c r="C989"/>
  <c r="D989"/>
  <c r="C988"/>
  <c r="D988"/>
  <c r="C987"/>
  <c r="D987"/>
  <c r="C986"/>
  <c r="D986"/>
  <c r="C985"/>
  <c r="D985"/>
  <c r="C984"/>
  <c r="D984"/>
  <c r="C983"/>
  <c r="J983" s="1"/>
  <c r="D983"/>
  <c r="C982"/>
  <c r="D982"/>
  <c r="C981"/>
  <c r="F981" s="1"/>
  <c r="D981"/>
  <c r="C980"/>
  <c r="D980"/>
  <c r="C979"/>
  <c r="F979" s="1"/>
  <c r="D979"/>
  <c r="C978"/>
  <c r="D978"/>
  <c r="C977"/>
  <c r="F977" s="1"/>
  <c r="D977"/>
  <c r="C976"/>
  <c r="D976"/>
  <c r="C975"/>
  <c r="D975"/>
  <c r="C974"/>
  <c r="D974"/>
  <c r="C973"/>
  <c r="D973"/>
  <c r="C972"/>
  <c r="D972"/>
  <c r="C971"/>
  <c r="D971"/>
  <c r="C970"/>
  <c r="D970"/>
  <c r="C969"/>
  <c r="D969"/>
  <c r="C968"/>
  <c r="D968"/>
  <c r="C967"/>
  <c r="D967"/>
  <c r="C966"/>
  <c r="D966"/>
  <c r="C965"/>
  <c r="D965"/>
  <c r="C964"/>
  <c r="D964"/>
  <c r="C963"/>
  <c r="J963" s="1"/>
  <c r="D963"/>
  <c r="C962"/>
  <c r="D962"/>
  <c r="C961"/>
  <c r="D961"/>
  <c r="C960"/>
  <c r="D960"/>
  <c r="C959"/>
  <c r="D959"/>
  <c r="C958"/>
  <c r="D958"/>
  <c r="C957"/>
  <c r="D957"/>
  <c r="C956"/>
  <c r="D956"/>
  <c r="C955"/>
  <c r="D955"/>
  <c r="C954"/>
  <c r="D954"/>
  <c r="C953"/>
  <c r="D953"/>
  <c r="C952"/>
  <c r="D952"/>
  <c r="C951"/>
  <c r="D951"/>
  <c r="C950"/>
  <c r="D950"/>
  <c r="C949"/>
  <c r="D949"/>
  <c r="C948"/>
  <c r="D948"/>
  <c r="C947"/>
  <c r="D947"/>
  <c r="C946"/>
  <c r="D946"/>
  <c r="C945"/>
  <c r="D945"/>
  <c r="C944"/>
  <c r="D944"/>
  <c r="C943"/>
  <c r="D943"/>
  <c r="C942"/>
  <c r="D942"/>
  <c r="C941"/>
  <c r="D941"/>
  <c r="C940"/>
  <c r="D940"/>
  <c r="C939"/>
  <c r="D939"/>
  <c r="C938"/>
  <c r="D938"/>
  <c r="C937"/>
  <c r="D937"/>
  <c r="C936"/>
  <c r="D936"/>
  <c r="C935"/>
  <c r="D935"/>
  <c r="C934"/>
  <c r="D934"/>
  <c r="C933"/>
  <c r="D933"/>
  <c r="C932"/>
  <c r="D932"/>
  <c r="C931"/>
  <c r="F931" s="1"/>
  <c r="D931"/>
  <c r="C930"/>
  <c r="D930"/>
  <c r="C929"/>
  <c r="F929" s="1"/>
  <c r="D929"/>
  <c r="C928"/>
  <c r="D928"/>
  <c r="C927"/>
  <c r="J927" s="1"/>
  <c r="D927"/>
  <c r="C926"/>
  <c r="D926"/>
  <c r="C925"/>
  <c r="D925"/>
  <c r="C924"/>
  <c r="D924"/>
  <c r="C923"/>
  <c r="F923" s="1"/>
  <c r="D923"/>
  <c r="C922"/>
  <c r="D922"/>
  <c r="C921"/>
  <c r="F921" s="1"/>
  <c r="D921"/>
  <c r="C920"/>
  <c r="D920"/>
  <c r="C919"/>
  <c r="J919" s="1"/>
  <c r="D919"/>
  <c r="C918"/>
  <c r="D918"/>
  <c r="C917"/>
  <c r="F917" s="1"/>
  <c r="D917"/>
  <c r="C916"/>
  <c r="D916"/>
  <c r="C915"/>
  <c r="D915"/>
  <c r="C914"/>
  <c r="D914"/>
  <c r="C913"/>
  <c r="D913"/>
  <c r="C912"/>
  <c r="D912"/>
  <c r="C911"/>
  <c r="D911"/>
  <c r="C910"/>
  <c r="D910"/>
  <c r="C909"/>
  <c r="D909"/>
  <c r="C908"/>
  <c r="D908"/>
  <c r="C907"/>
  <c r="D907"/>
  <c r="C906"/>
  <c r="D906"/>
  <c r="C905"/>
  <c r="D905"/>
  <c r="C904"/>
  <c r="D904"/>
  <c r="C903"/>
  <c r="J903" s="1"/>
  <c r="D903"/>
  <c r="C902"/>
  <c r="D902"/>
  <c r="C901"/>
  <c r="D901"/>
  <c r="C900"/>
  <c r="D900"/>
  <c r="C899"/>
  <c r="F899" s="1"/>
  <c r="D899"/>
  <c r="C898"/>
  <c r="D898"/>
  <c r="C897"/>
  <c r="D897"/>
  <c r="C896"/>
  <c r="D896"/>
  <c r="C895"/>
  <c r="J895" s="1"/>
  <c r="D895"/>
  <c r="C894"/>
  <c r="D894"/>
  <c r="C893"/>
  <c r="J893" s="1"/>
  <c r="D893"/>
  <c r="C892"/>
  <c r="D892"/>
  <c r="C891"/>
  <c r="D891"/>
  <c r="C890"/>
  <c r="D890"/>
  <c r="C889"/>
  <c r="F889" s="1"/>
  <c r="D889"/>
  <c r="C888"/>
  <c r="D888"/>
  <c r="C887"/>
  <c r="D887"/>
  <c r="C886"/>
  <c r="D886"/>
  <c r="C885"/>
  <c r="D885"/>
  <c r="C884"/>
  <c r="D884"/>
  <c r="C883"/>
  <c r="J883" s="1"/>
  <c r="D883"/>
  <c r="C882"/>
  <c r="D882"/>
  <c r="C881"/>
  <c r="F881" s="1"/>
  <c r="D881"/>
  <c r="C880"/>
  <c r="D880"/>
  <c r="C879"/>
  <c r="J879" s="1"/>
  <c r="D879"/>
  <c r="C878"/>
  <c r="D878"/>
  <c r="C877"/>
  <c r="J877" s="1"/>
  <c r="D877"/>
  <c r="C876"/>
  <c r="D876"/>
  <c r="C875"/>
  <c r="J875" s="1"/>
  <c r="D875"/>
  <c r="C874"/>
  <c r="D874"/>
  <c r="C873"/>
  <c r="D873"/>
  <c r="C872"/>
  <c r="D872"/>
  <c r="C871"/>
  <c r="D871"/>
  <c r="C870"/>
  <c r="D870"/>
  <c r="C869"/>
  <c r="D869"/>
  <c r="C868"/>
  <c r="D868"/>
  <c r="C867"/>
  <c r="D867"/>
  <c r="C866"/>
  <c r="D866"/>
  <c r="C865"/>
  <c r="D865"/>
  <c r="C864"/>
  <c r="D864"/>
  <c r="C863"/>
  <c r="D863"/>
  <c r="C862"/>
  <c r="D862"/>
  <c r="C861"/>
  <c r="D861"/>
  <c r="C860"/>
  <c r="D860"/>
  <c r="J860" s="1"/>
  <c r="C859"/>
  <c r="D859"/>
  <c r="C858"/>
  <c r="D858"/>
  <c r="C857"/>
  <c r="D857"/>
  <c r="C856"/>
  <c r="D856"/>
  <c r="C855"/>
  <c r="D855"/>
  <c r="C854"/>
  <c r="D854"/>
  <c r="C853"/>
  <c r="D853"/>
  <c r="C852"/>
  <c r="D852"/>
  <c r="C851"/>
  <c r="D851"/>
  <c r="C850"/>
  <c r="D850"/>
  <c r="C849"/>
  <c r="D849"/>
  <c r="C848"/>
  <c r="D848"/>
  <c r="C847"/>
  <c r="D847"/>
  <c r="C846"/>
  <c r="D846"/>
  <c r="C845"/>
  <c r="D845"/>
  <c r="C844"/>
  <c r="D844"/>
  <c r="C843"/>
  <c r="D843"/>
  <c r="C842"/>
  <c r="D842"/>
  <c r="C841"/>
  <c r="D841"/>
  <c r="C840"/>
  <c r="D840"/>
  <c r="C839"/>
  <c r="D839"/>
  <c r="C838"/>
  <c r="D838"/>
  <c r="C837"/>
  <c r="D837"/>
  <c r="C836"/>
  <c r="D836"/>
  <c r="C835"/>
  <c r="D835"/>
  <c r="C834"/>
  <c r="D834"/>
  <c r="C833"/>
  <c r="D833"/>
  <c r="C832"/>
  <c r="D832"/>
  <c r="C831"/>
  <c r="D831"/>
  <c r="C830"/>
  <c r="D830"/>
  <c r="C829"/>
  <c r="J829" s="1"/>
  <c r="D829"/>
  <c r="C828"/>
  <c r="D828"/>
  <c r="C827"/>
  <c r="D827"/>
  <c r="C826"/>
  <c r="D826"/>
  <c r="C825"/>
  <c r="D825"/>
  <c r="C824"/>
  <c r="D824"/>
  <c r="C823"/>
  <c r="D823"/>
  <c r="C822"/>
  <c r="D822"/>
  <c r="C821"/>
  <c r="D821"/>
  <c r="C820"/>
  <c r="D820"/>
  <c r="C819"/>
  <c r="J819" s="1"/>
  <c r="D819"/>
  <c r="C818"/>
  <c r="D818"/>
  <c r="C817"/>
  <c r="F817" s="1"/>
  <c r="D817"/>
  <c r="C816"/>
  <c r="D816"/>
  <c r="C815"/>
  <c r="D815"/>
  <c r="C814"/>
  <c r="D814"/>
  <c r="C813"/>
  <c r="D813"/>
  <c r="C812"/>
  <c r="D812"/>
  <c r="C811"/>
  <c r="D811"/>
  <c r="C810"/>
  <c r="D810"/>
  <c r="C809"/>
  <c r="J809" s="1"/>
  <c r="D809"/>
  <c r="C808"/>
  <c r="D808"/>
  <c r="C807"/>
  <c r="D807"/>
  <c r="C806"/>
  <c r="D806"/>
  <c r="C805"/>
  <c r="D805"/>
  <c r="C804"/>
  <c r="D804"/>
  <c r="C803"/>
  <c r="D803"/>
  <c r="C802"/>
  <c r="D802"/>
  <c r="C801"/>
  <c r="J801" s="1"/>
  <c r="D801"/>
  <c r="C800"/>
  <c r="D800"/>
  <c r="C799"/>
  <c r="J799" s="1"/>
  <c r="D799"/>
  <c r="C798"/>
  <c r="D798"/>
  <c r="C797"/>
  <c r="D797"/>
  <c r="C796"/>
  <c r="D796"/>
  <c r="C795"/>
  <c r="D795"/>
  <c r="C794"/>
  <c r="D794"/>
  <c r="C793"/>
  <c r="J793" s="1"/>
  <c r="D793"/>
  <c r="C792"/>
  <c r="D792"/>
  <c r="C791"/>
  <c r="F791" s="1"/>
  <c r="D791"/>
  <c r="C790"/>
  <c r="D790"/>
  <c r="C789"/>
  <c r="J789" s="1"/>
  <c r="D789"/>
  <c r="C788"/>
  <c r="D788"/>
  <c r="C787"/>
  <c r="J787" s="1"/>
  <c r="D787"/>
  <c r="C786"/>
  <c r="D786"/>
  <c r="C785"/>
  <c r="J785" s="1"/>
  <c r="D785"/>
  <c r="C784"/>
  <c r="D784"/>
  <c r="C783"/>
  <c r="D783"/>
  <c r="C782"/>
  <c r="D782"/>
  <c r="C781"/>
  <c r="J781" s="1"/>
  <c r="D781"/>
  <c r="C780"/>
  <c r="D780"/>
  <c r="C779"/>
  <c r="D779"/>
  <c r="C778"/>
  <c r="D778"/>
  <c r="C777"/>
  <c r="D777"/>
  <c r="C776"/>
  <c r="D776"/>
  <c r="C775"/>
  <c r="D775"/>
  <c r="C774"/>
  <c r="D774"/>
  <c r="C773"/>
  <c r="D773"/>
  <c r="C772"/>
  <c r="D772"/>
  <c r="C771"/>
  <c r="D771"/>
  <c r="C770"/>
  <c r="D770"/>
  <c r="C769"/>
  <c r="D769"/>
  <c r="C768"/>
  <c r="D768"/>
  <c r="C767"/>
  <c r="D767"/>
  <c r="C766"/>
  <c r="D766"/>
  <c r="C765"/>
  <c r="D765"/>
  <c r="C764"/>
  <c r="D764"/>
  <c r="C763"/>
  <c r="D763"/>
  <c r="C762"/>
  <c r="D762"/>
  <c r="C761"/>
  <c r="D761"/>
  <c r="C760"/>
  <c r="D760"/>
  <c r="C759"/>
  <c r="D759"/>
  <c r="C758"/>
  <c r="D758"/>
  <c r="C757"/>
  <c r="D757"/>
  <c r="C756"/>
  <c r="D756"/>
  <c r="C755"/>
  <c r="J755" s="1"/>
  <c r="D755"/>
  <c r="C754"/>
  <c r="D754"/>
  <c r="C753"/>
  <c r="F753" s="1"/>
  <c r="D753"/>
  <c r="C752"/>
  <c r="D752"/>
  <c r="C751"/>
  <c r="D751"/>
  <c r="C750"/>
  <c r="D750"/>
  <c r="C749"/>
  <c r="D749"/>
  <c r="C748"/>
  <c r="D748"/>
  <c r="C747"/>
  <c r="D747"/>
  <c r="C746"/>
  <c r="D746"/>
  <c r="C745"/>
  <c r="D745"/>
  <c r="C744"/>
  <c r="D744"/>
  <c r="C743"/>
  <c r="D743"/>
  <c r="C742"/>
  <c r="D742"/>
  <c r="C741"/>
  <c r="D741"/>
  <c r="C740"/>
  <c r="D740"/>
  <c r="C739"/>
  <c r="D739"/>
  <c r="C738"/>
  <c r="D738"/>
  <c r="C737"/>
  <c r="D737"/>
  <c r="C736"/>
  <c r="D736"/>
  <c r="C735"/>
  <c r="J735" s="1"/>
  <c r="D735"/>
  <c r="C734"/>
  <c r="D734"/>
  <c r="C733"/>
  <c r="J733" s="1"/>
  <c r="D733"/>
  <c r="C732"/>
  <c r="D732"/>
  <c r="C731"/>
  <c r="D731"/>
  <c r="C730"/>
  <c r="D730"/>
  <c r="C729"/>
  <c r="D729"/>
  <c r="C728"/>
  <c r="D728"/>
  <c r="C727"/>
  <c r="J727" s="1"/>
  <c r="D727"/>
  <c r="C726"/>
  <c r="D726"/>
  <c r="C725"/>
  <c r="J725" s="1"/>
  <c r="D725"/>
  <c r="C724"/>
  <c r="D724"/>
  <c r="C723"/>
  <c r="J723" s="1"/>
  <c r="D723"/>
  <c r="C722"/>
  <c r="D722"/>
  <c r="C721"/>
  <c r="J721" s="1"/>
  <c r="D721"/>
  <c r="C720"/>
  <c r="D720"/>
  <c r="J720" s="1"/>
  <c r="C719"/>
  <c r="D719"/>
  <c r="C718"/>
  <c r="D718"/>
  <c r="C717"/>
  <c r="J717" s="1"/>
  <c r="D717"/>
  <c r="C716"/>
  <c r="D716"/>
  <c r="C715"/>
  <c r="D715"/>
  <c r="C714"/>
  <c r="D714"/>
  <c r="C713"/>
  <c r="D713"/>
  <c r="C712"/>
  <c r="D712"/>
  <c r="C711"/>
  <c r="D711"/>
  <c r="C710"/>
  <c r="D710"/>
  <c r="C709"/>
  <c r="D709"/>
  <c r="C708"/>
  <c r="D708"/>
  <c r="C707"/>
  <c r="D707"/>
  <c r="C706"/>
  <c r="D706"/>
  <c r="C705"/>
  <c r="D705"/>
  <c r="C704"/>
  <c r="D704"/>
  <c r="C703"/>
  <c r="D703"/>
  <c r="C702"/>
  <c r="D702"/>
  <c r="J702" s="1"/>
  <c r="C701"/>
  <c r="J701" s="1"/>
  <c r="D701"/>
  <c r="C700"/>
  <c r="D700"/>
  <c r="C699"/>
  <c r="D699"/>
  <c r="C698"/>
  <c r="D698"/>
  <c r="C697"/>
  <c r="D697"/>
  <c r="C696"/>
  <c r="D696"/>
  <c r="C695"/>
  <c r="D695"/>
  <c r="C694"/>
  <c r="D694"/>
  <c r="C693"/>
  <c r="D693"/>
  <c r="C692"/>
  <c r="D692"/>
  <c r="C691"/>
  <c r="D691"/>
  <c r="C690"/>
  <c r="D690"/>
  <c r="C689"/>
  <c r="D689"/>
  <c r="C688"/>
  <c r="D688"/>
  <c r="C687"/>
  <c r="D687"/>
  <c r="C686"/>
  <c r="D686"/>
  <c r="J686" s="1"/>
  <c r="C685"/>
  <c r="D685"/>
  <c r="C684"/>
  <c r="D684"/>
  <c r="C683"/>
  <c r="D683"/>
  <c r="C682"/>
  <c r="D682"/>
  <c r="C681"/>
  <c r="D681"/>
  <c r="C680"/>
  <c r="D680"/>
  <c r="C679"/>
  <c r="D679"/>
  <c r="C678"/>
  <c r="D678"/>
  <c r="C677"/>
  <c r="D677"/>
  <c r="C676"/>
  <c r="D676"/>
  <c r="C675"/>
  <c r="D675"/>
  <c r="C674"/>
  <c r="D674"/>
  <c r="C673"/>
  <c r="D673"/>
  <c r="C672"/>
  <c r="D672"/>
  <c r="C671"/>
  <c r="D671"/>
  <c r="C670"/>
  <c r="D670"/>
  <c r="C669"/>
  <c r="D669"/>
  <c r="C668"/>
  <c r="D668"/>
  <c r="J668" s="1"/>
  <c r="C667"/>
  <c r="D667"/>
  <c r="C666"/>
  <c r="D666"/>
  <c r="C665"/>
  <c r="D665"/>
  <c r="C664"/>
  <c r="D664"/>
  <c r="C663"/>
  <c r="D663"/>
  <c r="C662"/>
  <c r="D662"/>
  <c r="C661"/>
  <c r="D661"/>
  <c r="C660"/>
  <c r="D660"/>
  <c r="J660" s="1"/>
  <c r="C659"/>
  <c r="D659"/>
  <c r="C658"/>
  <c r="D658"/>
  <c r="C657"/>
  <c r="D657"/>
  <c r="C656"/>
  <c r="D656"/>
  <c r="C655"/>
  <c r="D655"/>
  <c r="C654"/>
  <c r="D654"/>
  <c r="C653"/>
  <c r="D653"/>
  <c r="C652"/>
  <c r="D652"/>
  <c r="C651"/>
  <c r="D651"/>
  <c r="C650"/>
  <c r="D650"/>
  <c r="C649"/>
  <c r="D649"/>
  <c r="C648"/>
  <c r="D648"/>
  <c r="C647"/>
  <c r="D647"/>
  <c r="C646"/>
  <c r="D646"/>
  <c r="C645"/>
  <c r="D645"/>
  <c r="C644"/>
  <c r="D644"/>
  <c r="J644" s="1"/>
  <c r="C643"/>
  <c r="D643"/>
  <c r="C642"/>
  <c r="D642"/>
  <c r="C641"/>
  <c r="D641"/>
  <c r="C640"/>
  <c r="D640"/>
  <c r="C639"/>
  <c r="D639"/>
  <c r="C638"/>
  <c r="D638"/>
  <c r="C637"/>
  <c r="D637"/>
  <c r="C636"/>
  <c r="D636"/>
  <c r="C635"/>
  <c r="D635"/>
  <c r="C634"/>
  <c r="D634"/>
  <c r="C633"/>
  <c r="D633"/>
  <c r="C632"/>
  <c r="D632"/>
  <c r="C631"/>
  <c r="D631"/>
  <c r="C630"/>
  <c r="D630"/>
  <c r="C629"/>
  <c r="D629"/>
  <c r="C628"/>
  <c r="D628"/>
  <c r="C627"/>
  <c r="D627"/>
  <c r="C626"/>
  <c r="D626"/>
  <c r="C625"/>
  <c r="D625"/>
  <c r="C624"/>
  <c r="D624"/>
  <c r="C623"/>
  <c r="D623"/>
  <c r="C622"/>
  <c r="D622"/>
  <c r="C621"/>
  <c r="J621" s="1"/>
  <c r="D621"/>
  <c r="C620"/>
  <c r="D620"/>
  <c r="C619"/>
  <c r="D619"/>
  <c r="C618"/>
  <c r="D618"/>
  <c r="C617"/>
  <c r="D617"/>
  <c r="C616"/>
  <c r="D616"/>
  <c r="C615"/>
  <c r="D615"/>
  <c r="C614"/>
  <c r="D614"/>
  <c r="C613"/>
  <c r="D613"/>
  <c r="C612"/>
  <c r="D612"/>
  <c r="C611"/>
  <c r="D611"/>
  <c r="C610"/>
  <c r="D610"/>
  <c r="C609"/>
  <c r="D609"/>
  <c r="C608"/>
  <c r="D608"/>
  <c r="C607"/>
  <c r="D607"/>
  <c r="C606"/>
  <c r="D606"/>
  <c r="C605"/>
  <c r="D605"/>
  <c r="C604"/>
  <c r="D604"/>
  <c r="C603"/>
  <c r="D603"/>
  <c r="C602"/>
  <c r="D602"/>
  <c r="C601"/>
  <c r="D601"/>
  <c r="C600"/>
  <c r="D600"/>
  <c r="J600" s="1"/>
  <c r="C599"/>
  <c r="D599"/>
  <c r="C598"/>
  <c r="D598"/>
  <c r="C597"/>
  <c r="D597"/>
  <c r="C596"/>
  <c r="D596"/>
  <c r="C595"/>
  <c r="D595"/>
  <c r="C594"/>
  <c r="D594"/>
  <c r="C593"/>
  <c r="D593"/>
  <c r="C592"/>
  <c r="D592"/>
  <c r="C591"/>
  <c r="D591"/>
  <c r="C590"/>
  <c r="D590"/>
  <c r="C589"/>
  <c r="D589"/>
  <c r="C588"/>
  <c r="D588"/>
  <c r="C587"/>
  <c r="D587"/>
  <c r="C586"/>
  <c r="D586"/>
  <c r="C585"/>
  <c r="D585"/>
  <c r="C584"/>
  <c r="D584"/>
  <c r="C583"/>
  <c r="D583"/>
  <c r="C582"/>
  <c r="D582"/>
  <c r="C581"/>
  <c r="D581"/>
  <c r="C580"/>
  <c r="D580"/>
  <c r="C579"/>
  <c r="D579"/>
  <c r="C578"/>
  <c r="D578"/>
  <c r="C577"/>
  <c r="D577"/>
  <c r="C576"/>
  <c r="D576"/>
  <c r="C575"/>
  <c r="D575"/>
  <c r="C574"/>
  <c r="D574"/>
  <c r="C573"/>
  <c r="D573"/>
  <c r="C572"/>
  <c r="D572"/>
  <c r="C571"/>
  <c r="D571"/>
  <c r="C570"/>
  <c r="D570"/>
  <c r="C569"/>
  <c r="D569"/>
  <c r="C568"/>
  <c r="D568"/>
  <c r="C567"/>
  <c r="D567"/>
  <c r="C566"/>
  <c r="D566"/>
  <c r="C565"/>
  <c r="D565"/>
  <c r="C564"/>
  <c r="D564"/>
  <c r="C563"/>
  <c r="D563"/>
  <c r="C562"/>
  <c r="D562"/>
  <c r="C561"/>
  <c r="D561"/>
  <c r="C560"/>
  <c r="D560"/>
  <c r="C559"/>
  <c r="D559"/>
  <c r="C558"/>
  <c r="D558"/>
  <c r="C557"/>
  <c r="D557"/>
  <c r="C556"/>
  <c r="D556"/>
  <c r="C555"/>
  <c r="D555"/>
  <c r="C554"/>
  <c r="D554"/>
  <c r="C553"/>
  <c r="D553"/>
  <c r="C552"/>
  <c r="D552"/>
  <c r="C551"/>
  <c r="D551"/>
  <c r="C550"/>
  <c r="D550"/>
  <c r="C549"/>
  <c r="D549"/>
  <c r="C548"/>
  <c r="D548"/>
  <c r="C547"/>
  <c r="D547"/>
  <c r="C546"/>
  <c r="D546"/>
  <c r="C545"/>
  <c r="D545"/>
  <c r="C544"/>
  <c r="D544"/>
  <c r="C543"/>
  <c r="D543"/>
  <c r="C542"/>
  <c r="D542"/>
  <c r="C541"/>
  <c r="D541"/>
  <c r="C540"/>
  <c r="D540"/>
  <c r="C539"/>
  <c r="J539" s="1"/>
  <c r="D539"/>
  <c r="C538"/>
  <c r="D538"/>
  <c r="C537"/>
  <c r="D537"/>
  <c r="C536"/>
  <c r="D536"/>
  <c r="C535"/>
  <c r="D535"/>
  <c r="C534"/>
  <c r="D534"/>
  <c r="C533"/>
  <c r="D533"/>
  <c r="C532"/>
  <c r="D532"/>
  <c r="C531"/>
  <c r="D531"/>
  <c r="C530"/>
  <c r="D530"/>
  <c r="C529"/>
  <c r="D529"/>
  <c r="C528"/>
  <c r="D528"/>
  <c r="J528" s="1"/>
  <c r="C527"/>
  <c r="D527"/>
  <c r="C526"/>
  <c r="D526"/>
  <c r="J526" s="1"/>
  <c r="C525"/>
  <c r="D525"/>
  <c r="C524"/>
  <c r="D524"/>
  <c r="J524" s="1"/>
  <c r="C523"/>
  <c r="D523"/>
  <c r="C522"/>
  <c r="D522"/>
  <c r="C521"/>
  <c r="D521"/>
  <c r="C520"/>
  <c r="D520"/>
  <c r="C519"/>
  <c r="D519"/>
  <c r="C518"/>
  <c r="D518"/>
  <c r="C517"/>
  <c r="D517"/>
  <c r="C516"/>
  <c r="D516"/>
  <c r="J516" s="1"/>
  <c r="C515"/>
  <c r="D515"/>
  <c r="C514"/>
  <c r="D514"/>
  <c r="C513"/>
  <c r="D513"/>
  <c r="C512"/>
  <c r="D512"/>
  <c r="C511"/>
  <c r="D511"/>
  <c r="C510"/>
  <c r="D510"/>
  <c r="C509"/>
  <c r="D509"/>
  <c r="C508"/>
  <c r="D508"/>
  <c r="C507"/>
  <c r="D507"/>
  <c r="C506"/>
  <c r="D506"/>
  <c r="C505"/>
  <c r="D505"/>
  <c r="C504"/>
  <c r="D504"/>
  <c r="C503"/>
  <c r="D503"/>
  <c r="C502"/>
  <c r="D502"/>
  <c r="J502" s="1"/>
  <c r="C501"/>
  <c r="D501"/>
  <c r="C500"/>
  <c r="D500"/>
  <c r="C499"/>
  <c r="D499"/>
  <c r="C498"/>
  <c r="D498"/>
  <c r="C497"/>
  <c r="D497"/>
  <c r="C496"/>
  <c r="D496"/>
  <c r="C495"/>
  <c r="D495"/>
  <c r="C494"/>
  <c r="D494"/>
  <c r="C493"/>
  <c r="D493"/>
  <c r="C492"/>
  <c r="D492"/>
  <c r="F492" s="1"/>
  <c r="C491"/>
  <c r="J491" s="1"/>
  <c r="D491"/>
  <c r="C490"/>
  <c r="D490"/>
  <c r="C489"/>
  <c r="J489" s="1"/>
  <c r="D489"/>
  <c r="C488"/>
  <c r="D488"/>
  <c r="C487"/>
  <c r="D487"/>
  <c r="C486"/>
  <c r="D486"/>
  <c r="C485"/>
  <c r="D485"/>
  <c r="C484"/>
  <c r="D484"/>
  <c r="C483"/>
  <c r="D483"/>
  <c r="C482"/>
  <c r="D482"/>
  <c r="C481"/>
  <c r="D481"/>
  <c r="C480"/>
  <c r="D480"/>
  <c r="C479"/>
  <c r="D479"/>
  <c r="C478"/>
  <c r="D478"/>
  <c r="C477"/>
  <c r="D477"/>
  <c r="C476"/>
  <c r="D476"/>
  <c r="C475"/>
  <c r="D475"/>
  <c r="C474"/>
  <c r="D474"/>
  <c r="C473"/>
  <c r="D473"/>
  <c r="C472"/>
  <c r="D472"/>
  <c r="C471"/>
  <c r="D471"/>
  <c r="C470"/>
  <c r="D470"/>
  <c r="C469"/>
  <c r="D469"/>
  <c r="C468"/>
  <c r="D468"/>
  <c r="C467"/>
  <c r="D467"/>
  <c r="C466"/>
  <c r="D466"/>
  <c r="C465"/>
  <c r="J465" s="1"/>
  <c r="D465"/>
  <c r="C464"/>
  <c r="D464"/>
  <c r="C463"/>
  <c r="D463"/>
  <c r="C462"/>
  <c r="D462"/>
  <c r="C461"/>
  <c r="D461"/>
  <c r="C460"/>
  <c r="D460"/>
  <c r="C459"/>
  <c r="J459" s="1"/>
  <c r="D459"/>
  <c r="C458"/>
  <c r="D458"/>
  <c r="C457"/>
  <c r="D457"/>
  <c r="C456"/>
  <c r="D456"/>
  <c r="C455"/>
  <c r="J455" s="1"/>
  <c r="D455"/>
  <c r="C454"/>
  <c r="D454"/>
  <c r="C453"/>
  <c r="D453"/>
  <c r="C452"/>
  <c r="D452"/>
  <c r="C451"/>
  <c r="D451"/>
  <c r="C450"/>
  <c r="D450"/>
  <c r="C449"/>
  <c r="D449"/>
  <c r="C448"/>
  <c r="D448"/>
  <c r="C447"/>
  <c r="J447" s="1"/>
  <c r="D447"/>
  <c r="C446"/>
  <c r="D446"/>
  <c r="C445"/>
  <c r="D445"/>
  <c r="C444"/>
  <c r="D444"/>
  <c r="C443"/>
  <c r="J443" s="1"/>
  <c r="D443"/>
  <c r="C442"/>
  <c r="D442"/>
  <c r="C441"/>
  <c r="F441" s="1"/>
  <c r="D441"/>
  <c r="C440"/>
  <c r="D440"/>
  <c r="C439"/>
  <c r="D439"/>
  <c r="C438"/>
  <c r="D438"/>
  <c r="C437"/>
  <c r="D437"/>
  <c r="C436"/>
  <c r="D436"/>
  <c r="C435"/>
  <c r="D435"/>
  <c r="C434"/>
  <c r="D434"/>
  <c r="C433"/>
  <c r="J433" s="1"/>
  <c r="D433"/>
  <c r="C432"/>
  <c r="D432"/>
  <c r="C431"/>
  <c r="D431"/>
  <c r="C430"/>
  <c r="D430"/>
  <c r="C429"/>
  <c r="D429"/>
  <c r="C428"/>
  <c r="D428"/>
  <c r="J428" s="1"/>
  <c r="C427"/>
  <c r="D427"/>
  <c r="C426"/>
  <c r="D426"/>
  <c r="C425"/>
  <c r="D425"/>
  <c r="C424"/>
  <c r="D424"/>
  <c r="J424" s="1"/>
  <c r="C423"/>
  <c r="D423"/>
  <c r="C422"/>
  <c r="D422"/>
  <c r="C421"/>
  <c r="D421"/>
  <c r="C420"/>
  <c r="D420"/>
  <c r="C419"/>
  <c r="D419"/>
  <c r="C418"/>
  <c r="D418"/>
  <c r="C417"/>
  <c r="D417"/>
  <c r="C416"/>
  <c r="D416"/>
  <c r="C415"/>
  <c r="D415"/>
  <c r="C414"/>
  <c r="D414"/>
  <c r="C413"/>
  <c r="D413"/>
  <c r="C412"/>
  <c r="D412"/>
  <c r="C411"/>
  <c r="D411"/>
  <c r="C410"/>
  <c r="D410"/>
  <c r="C409"/>
  <c r="D409"/>
  <c r="C408"/>
  <c r="D408"/>
  <c r="J408" s="1"/>
  <c r="C407"/>
  <c r="F407" s="1"/>
  <c r="D407"/>
  <c r="C406"/>
  <c r="D406"/>
  <c r="C405"/>
  <c r="D405"/>
  <c r="C404"/>
  <c r="D404"/>
  <c r="J404" s="1"/>
  <c r="C403"/>
  <c r="F403" s="1"/>
  <c r="D403"/>
  <c r="C402"/>
  <c r="D402"/>
  <c r="C401"/>
  <c r="D401"/>
  <c r="C400"/>
  <c r="D400"/>
  <c r="C399"/>
  <c r="F399" s="1"/>
  <c r="D399"/>
  <c r="C398"/>
  <c r="D398"/>
  <c r="C397"/>
  <c r="D397"/>
  <c r="C396"/>
  <c r="D396"/>
  <c r="C395"/>
  <c r="D395"/>
  <c r="C394"/>
  <c r="D394"/>
  <c r="C393"/>
  <c r="J393" s="1"/>
  <c r="D393"/>
  <c r="C392"/>
  <c r="D392"/>
  <c r="C391"/>
  <c r="J391" s="1"/>
  <c r="D391"/>
  <c r="C390"/>
  <c r="D390"/>
  <c r="C389"/>
  <c r="D389"/>
  <c r="C388"/>
  <c r="D388"/>
  <c r="J388" s="1"/>
  <c r="C387"/>
  <c r="J387" s="1"/>
  <c r="D387"/>
  <c r="C386"/>
  <c r="D386"/>
  <c r="C385"/>
  <c r="D385"/>
  <c r="C384"/>
  <c r="D384"/>
  <c r="C383"/>
  <c r="J383" s="1"/>
  <c r="D383"/>
  <c r="C382"/>
  <c r="D382"/>
  <c r="C381"/>
  <c r="D381"/>
  <c r="C380"/>
  <c r="D380"/>
  <c r="C379"/>
  <c r="J379" s="1"/>
  <c r="D379"/>
  <c r="C378"/>
  <c r="D378"/>
  <c r="C377"/>
  <c r="J377" s="1"/>
  <c r="D377"/>
  <c r="C376"/>
  <c r="D376"/>
  <c r="F376" s="1"/>
  <c r="C375"/>
  <c r="D375"/>
  <c r="C374"/>
  <c r="D374"/>
  <c r="C373"/>
  <c r="D373"/>
  <c r="C372"/>
  <c r="D372"/>
  <c r="C371"/>
  <c r="J371" s="1"/>
  <c r="D371"/>
  <c r="C370"/>
  <c r="D370"/>
  <c r="C369"/>
  <c r="J369" s="1"/>
  <c r="D369"/>
  <c r="C368"/>
  <c r="D368"/>
  <c r="C367"/>
  <c r="D367"/>
  <c r="C366"/>
  <c r="D366"/>
  <c r="C365"/>
  <c r="D365"/>
  <c r="C364"/>
  <c r="D364"/>
  <c r="C363"/>
  <c r="D363"/>
  <c r="C362"/>
  <c r="D362"/>
  <c r="C361"/>
  <c r="D361"/>
  <c r="C360"/>
  <c r="D360"/>
  <c r="C359"/>
  <c r="D359"/>
  <c r="C358"/>
  <c r="D358"/>
  <c r="C357"/>
  <c r="D357"/>
  <c r="C356"/>
  <c r="D356"/>
  <c r="C355"/>
  <c r="D355"/>
  <c r="C354"/>
  <c r="D354"/>
  <c r="C353"/>
  <c r="D353"/>
  <c r="C352"/>
  <c r="D352"/>
  <c r="C351"/>
  <c r="D351"/>
  <c r="C350"/>
  <c r="D350"/>
  <c r="C349"/>
  <c r="D349"/>
  <c r="C348"/>
  <c r="D348"/>
  <c r="C347"/>
  <c r="D347"/>
  <c r="C346"/>
  <c r="D346"/>
  <c r="C345"/>
  <c r="D345"/>
  <c r="C344"/>
  <c r="D344"/>
  <c r="C343"/>
  <c r="D343"/>
  <c r="C342"/>
  <c r="D342"/>
  <c r="C341"/>
  <c r="D341"/>
  <c r="C340"/>
  <c r="D340"/>
  <c r="C339"/>
  <c r="J339" s="1"/>
  <c r="D339"/>
  <c r="C338"/>
  <c r="D338"/>
  <c r="C337"/>
  <c r="D337"/>
  <c r="C336"/>
  <c r="D336"/>
  <c r="C335"/>
  <c r="D335"/>
  <c r="C334"/>
  <c r="D334"/>
  <c r="C333"/>
  <c r="D333"/>
  <c r="C332"/>
  <c r="D332"/>
  <c r="C331"/>
  <c r="D331"/>
  <c r="C330"/>
  <c r="D330"/>
  <c r="C329"/>
  <c r="D329"/>
  <c r="C328"/>
  <c r="D328"/>
  <c r="C327"/>
  <c r="D327"/>
  <c r="C326"/>
  <c r="D326"/>
  <c r="C325"/>
  <c r="D325"/>
  <c r="C324"/>
  <c r="D324"/>
  <c r="C323"/>
  <c r="D323"/>
  <c r="C322"/>
  <c r="D322"/>
  <c r="C321"/>
  <c r="D321"/>
  <c r="C320"/>
  <c r="D320"/>
  <c r="C319"/>
  <c r="D319"/>
  <c r="C318"/>
  <c r="D318"/>
  <c r="C317"/>
  <c r="D317"/>
  <c r="C316"/>
  <c r="D316"/>
  <c r="C315"/>
  <c r="D315"/>
  <c r="C314"/>
  <c r="D314"/>
  <c r="C313"/>
  <c r="D313"/>
  <c r="C312"/>
  <c r="D312"/>
  <c r="C311"/>
  <c r="D311"/>
  <c r="C310"/>
  <c r="D310"/>
  <c r="C309"/>
  <c r="D309"/>
  <c r="C308"/>
  <c r="D308"/>
  <c r="C307"/>
  <c r="J307" s="1"/>
  <c r="D307"/>
  <c r="C306"/>
  <c r="D306"/>
  <c r="C305"/>
  <c r="J305" s="1"/>
  <c r="D305"/>
  <c r="C304"/>
  <c r="D304"/>
  <c r="C303"/>
  <c r="D303"/>
  <c r="C302"/>
  <c r="D302"/>
  <c r="C301"/>
  <c r="D301"/>
  <c r="C300"/>
  <c r="J300" s="1"/>
  <c r="D300"/>
  <c r="C299"/>
  <c r="F299" s="1"/>
  <c r="D299"/>
  <c r="C298"/>
  <c r="D298"/>
  <c r="C297"/>
  <c r="F297" s="1"/>
  <c r="D297"/>
  <c r="C296"/>
  <c r="D296"/>
  <c r="C295"/>
  <c r="D295"/>
  <c r="C294"/>
  <c r="D294"/>
  <c r="C293"/>
  <c r="D293"/>
  <c r="C292"/>
  <c r="D292"/>
  <c r="C291"/>
  <c r="F291" s="1"/>
  <c r="D291"/>
  <c r="C290"/>
  <c r="D290"/>
  <c r="C289"/>
  <c r="J289" s="1"/>
  <c r="D289"/>
  <c r="C288"/>
  <c r="D288"/>
  <c r="C287"/>
  <c r="D287"/>
  <c r="C286"/>
  <c r="D286"/>
  <c r="C285"/>
  <c r="D285"/>
  <c r="C284"/>
  <c r="D284"/>
  <c r="C283"/>
  <c r="D283"/>
  <c r="C282"/>
  <c r="D282"/>
  <c r="C281"/>
  <c r="D281"/>
  <c r="C280"/>
  <c r="D280"/>
  <c r="C279"/>
  <c r="D279"/>
  <c r="C278"/>
  <c r="J278" s="1"/>
  <c r="D278"/>
  <c r="C277"/>
  <c r="D277"/>
  <c r="C276"/>
  <c r="D276"/>
  <c r="C275"/>
  <c r="D275"/>
  <c r="C274"/>
  <c r="J274" s="1"/>
  <c r="D274"/>
  <c r="C273"/>
  <c r="D273"/>
  <c r="C272"/>
  <c r="D272"/>
  <c r="C271"/>
  <c r="D271"/>
  <c r="C270"/>
  <c r="D270"/>
  <c r="C269"/>
  <c r="D269"/>
  <c r="C268"/>
  <c r="D268"/>
  <c r="C267"/>
  <c r="D267"/>
  <c r="C266"/>
  <c r="D266"/>
  <c r="C265"/>
  <c r="D265"/>
  <c r="C264"/>
  <c r="D264"/>
  <c r="C263"/>
  <c r="D263"/>
  <c r="C262"/>
  <c r="D262"/>
  <c r="C261"/>
  <c r="D261"/>
  <c r="C260"/>
  <c r="D260"/>
  <c r="C259"/>
  <c r="D259"/>
  <c r="C258"/>
  <c r="D258"/>
  <c r="C257"/>
  <c r="D257"/>
  <c r="C256"/>
  <c r="D256"/>
  <c r="C255"/>
  <c r="D255"/>
  <c r="C254"/>
  <c r="D254"/>
  <c r="C253"/>
  <c r="D253"/>
  <c r="C252"/>
  <c r="D252"/>
  <c r="C251"/>
  <c r="D251"/>
  <c r="C250"/>
  <c r="J250" s="1"/>
  <c r="D250"/>
  <c r="C249"/>
  <c r="D249"/>
  <c r="C248"/>
  <c r="D248"/>
  <c r="C247"/>
  <c r="D247"/>
  <c r="C246"/>
  <c r="D246"/>
  <c r="C245"/>
  <c r="D245"/>
  <c r="C244"/>
  <c r="F244" s="1"/>
  <c r="D244"/>
  <c r="C243"/>
  <c r="D243"/>
  <c r="C242"/>
  <c r="F242" s="1"/>
  <c r="D242"/>
  <c r="C241"/>
  <c r="D241"/>
  <c r="C240"/>
  <c r="D240"/>
  <c r="C239"/>
  <c r="D239"/>
  <c r="C238"/>
  <c r="D238"/>
  <c r="C237"/>
  <c r="D237"/>
  <c r="C236"/>
  <c r="J236" s="1"/>
  <c r="D236"/>
  <c r="C235"/>
  <c r="D235"/>
  <c r="C234"/>
  <c r="D234"/>
  <c r="C233"/>
  <c r="D233"/>
  <c r="C232"/>
  <c r="D232"/>
  <c r="C231"/>
  <c r="D231"/>
  <c r="C230"/>
  <c r="D230"/>
  <c r="C229"/>
  <c r="D229"/>
  <c r="C228"/>
  <c r="D228"/>
  <c r="C227"/>
  <c r="D227"/>
  <c r="C226"/>
  <c r="F226" s="1"/>
  <c r="D226"/>
  <c r="C225"/>
  <c r="D225"/>
  <c r="C224"/>
  <c r="D224"/>
  <c r="C223"/>
  <c r="D223"/>
  <c r="C222"/>
  <c r="D222"/>
  <c r="C221"/>
  <c r="D221"/>
  <c r="C220"/>
  <c r="F220" s="1"/>
  <c r="D220"/>
  <c r="C219"/>
  <c r="D219"/>
  <c r="C218"/>
  <c r="F218" s="1"/>
  <c r="D218"/>
  <c r="C217"/>
  <c r="D217"/>
  <c r="C216"/>
  <c r="D216"/>
  <c r="C215"/>
  <c r="D215"/>
  <c r="C214"/>
  <c r="D214"/>
  <c r="C213"/>
  <c r="D213"/>
  <c r="C212"/>
  <c r="D212"/>
  <c r="C211"/>
  <c r="D211"/>
  <c r="C210"/>
  <c r="F210" s="1"/>
  <c r="D210"/>
  <c r="C209"/>
  <c r="D209"/>
  <c r="C208"/>
  <c r="D208"/>
  <c r="C207"/>
  <c r="D207"/>
  <c r="C206"/>
  <c r="D206"/>
  <c r="C205"/>
  <c r="D205"/>
  <c r="C204"/>
  <c r="D204"/>
  <c r="C203"/>
  <c r="D203"/>
  <c r="C202"/>
  <c r="D202"/>
  <c r="C201"/>
  <c r="D201"/>
  <c r="C200"/>
  <c r="D200"/>
  <c r="C199"/>
  <c r="D199"/>
  <c r="C198"/>
  <c r="D198"/>
  <c r="C197"/>
  <c r="D197"/>
  <c r="C196"/>
  <c r="D196"/>
  <c r="C195"/>
  <c r="D195"/>
  <c r="C194"/>
  <c r="D194"/>
  <c r="C193"/>
  <c r="D193"/>
  <c r="C192"/>
  <c r="D192"/>
  <c r="C191"/>
  <c r="D191"/>
  <c r="C190"/>
  <c r="D190"/>
  <c r="C189"/>
  <c r="D189"/>
  <c r="C188"/>
  <c r="D188"/>
  <c r="C187"/>
  <c r="D187"/>
  <c r="C186"/>
  <c r="D186"/>
  <c r="C185"/>
  <c r="D185"/>
  <c r="C184"/>
  <c r="D184"/>
  <c r="C183"/>
  <c r="D183"/>
  <c r="C182"/>
  <c r="D182"/>
  <c r="C181"/>
  <c r="D181"/>
  <c r="C180"/>
  <c r="D180"/>
  <c r="C179"/>
  <c r="D179"/>
  <c r="C178"/>
  <c r="D178"/>
  <c r="C177"/>
  <c r="D177"/>
  <c r="C176"/>
  <c r="D176"/>
  <c r="C175"/>
  <c r="D175"/>
  <c r="C174"/>
  <c r="D174"/>
  <c r="C173"/>
  <c r="D173"/>
  <c r="C172"/>
  <c r="D172"/>
  <c r="C171"/>
  <c r="D171"/>
  <c r="C170"/>
  <c r="D170"/>
  <c r="C169"/>
  <c r="D169"/>
  <c r="C168"/>
  <c r="D168"/>
  <c r="C167"/>
  <c r="D167"/>
  <c r="C166"/>
  <c r="D166"/>
  <c r="C165"/>
  <c r="D165"/>
  <c r="C164"/>
  <c r="D164"/>
  <c r="C163"/>
  <c r="D163"/>
  <c r="C162"/>
  <c r="D162"/>
  <c r="C161"/>
  <c r="D161"/>
  <c r="C160"/>
  <c r="D160"/>
  <c r="C159"/>
  <c r="D159"/>
  <c r="C158"/>
  <c r="D158"/>
  <c r="C157"/>
  <c r="D157"/>
  <c r="C156"/>
  <c r="D156"/>
  <c r="C155"/>
  <c r="D155"/>
  <c r="C154"/>
  <c r="D154"/>
  <c r="C153"/>
  <c r="D153"/>
  <c r="C152"/>
  <c r="D152"/>
  <c r="C151"/>
  <c r="D151"/>
  <c r="C150"/>
  <c r="D150"/>
  <c r="C149"/>
  <c r="D149"/>
  <c r="C148"/>
  <c r="D148"/>
  <c r="C147"/>
  <c r="D147"/>
  <c r="C146"/>
  <c r="D146"/>
  <c r="C145"/>
  <c r="D145"/>
  <c r="C144"/>
  <c r="D144"/>
  <c r="C143"/>
  <c r="D143"/>
  <c r="C142"/>
  <c r="D142"/>
  <c r="C141"/>
  <c r="D141"/>
  <c r="C140"/>
  <c r="D140"/>
  <c r="C139"/>
  <c r="D139"/>
  <c r="C138"/>
  <c r="D138"/>
  <c r="C137"/>
  <c r="D137"/>
  <c r="C136"/>
  <c r="D136"/>
  <c r="C135"/>
  <c r="D135"/>
  <c r="C134"/>
  <c r="D134"/>
  <c r="C133"/>
  <c r="D133"/>
  <c r="C132"/>
  <c r="D132"/>
  <c r="C131"/>
  <c r="D131"/>
  <c r="C130"/>
  <c r="D130"/>
  <c r="C129"/>
  <c r="D129"/>
  <c r="C128"/>
  <c r="D128"/>
  <c r="C127"/>
  <c r="D127"/>
  <c r="C126"/>
  <c r="D126"/>
  <c r="C125"/>
  <c r="D125"/>
  <c r="C124"/>
  <c r="D124"/>
  <c r="C123"/>
  <c r="D123"/>
  <c r="C122"/>
  <c r="D122"/>
  <c r="C121"/>
  <c r="D121"/>
  <c r="C120"/>
  <c r="D120"/>
  <c r="C119"/>
  <c r="D119"/>
  <c r="C118"/>
  <c r="D118"/>
  <c r="C117"/>
  <c r="D117"/>
  <c r="C116"/>
  <c r="D116"/>
  <c r="C115"/>
  <c r="D115"/>
  <c r="C114"/>
  <c r="D114"/>
  <c r="C113"/>
  <c r="D113"/>
  <c r="C112"/>
  <c r="D112"/>
  <c r="C111"/>
  <c r="D111"/>
  <c r="C110"/>
  <c r="D110"/>
  <c r="C109"/>
  <c r="D109"/>
  <c r="C108"/>
  <c r="D108"/>
  <c r="C107"/>
  <c r="D107"/>
  <c r="C106"/>
  <c r="D106"/>
  <c r="C105"/>
  <c r="D105"/>
  <c r="C104"/>
  <c r="D104"/>
  <c r="C103"/>
  <c r="D103"/>
  <c r="C102"/>
  <c r="D102"/>
  <c r="C101"/>
  <c r="D101"/>
  <c r="C100"/>
  <c r="D100"/>
  <c r="C99"/>
  <c r="D99"/>
  <c r="C98"/>
  <c r="D98"/>
  <c r="C97"/>
  <c r="D97"/>
  <c r="C96"/>
  <c r="D96"/>
  <c r="C95"/>
  <c r="D95"/>
  <c r="C94"/>
  <c r="D94"/>
  <c r="C93"/>
  <c r="D93"/>
  <c r="C92"/>
  <c r="D92"/>
  <c r="C91"/>
  <c r="D91"/>
  <c r="C90"/>
  <c r="D90"/>
  <c r="C89"/>
  <c r="D89"/>
  <c r="C88"/>
  <c r="D88"/>
  <c r="C87"/>
  <c r="D87"/>
  <c r="C86"/>
  <c r="D86"/>
  <c r="C85"/>
  <c r="D85"/>
  <c r="C84"/>
  <c r="D84"/>
  <c r="C83"/>
  <c r="D83"/>
  <c r="C82"/>
  <c r="D82"/>
  <c r="C81"/>
  <c r="D81"/>
  <c r="C80"/>
  <c r="D80"/>
  <c r="C79"/>
  <c r="D79"/>
  <c r="C78"/>
  <c r="D78"/>
  <c r="C77"/>
  <c r="D77"/>
  <c r="C76"/>
  <c r="D76"/>
  <c r="C75"/>
  <c r="D75"/>
  <c r="C74"/>
  <c r="D74"/>
  <c r="C73"/>
  <c r="D73"/>
  <c r="C72"/>
  <c r="D72"/>
  <c r="C71"/>
  <c r="D71"/>
  <c r="C70"/>
  <c r="D70"/>
  <c r="C69"/>
  <c r="D69"/>
  <c r="C68"/>
  <c r="D68"/>
  <c r="C67"/>
  <c r="D67"/>
  <c r="C66"/>
  <c r="D66"/>
  <c r="C65"/>
  <c r="D65"/>
  <c r="C64"/>
  <c r="D64"/>
  <c r="C63"/>
  <c r="D63"/>
  <c r="C62"/>
  <c r="D62"/>
  <c r="C61"/>
  <c r="D61"/>
  <c r="C60"/>
  <c r="D60"/>
  <c r="C59"/>
  <c r="D59"/>
  <c r="C58"/>
  <c r="D58"/>
  <c r="C57"/>
  <c r="D57"/>
  <c r="C56"/>
  <c r="D56"/>
  <c r="C55"/>
  <c r="D55"/>
  <c r="C54"/>
  <c r="D54"/>
  <c r="C53"/>
  <c r="D53"/>
  <c r="C52"/>
  <c r="D52"/>
  <c r="C51"/>
  <c r="D51"/>
  <c r="C50"/>
  <c r="D50"/>
  <c r="C49"/>
  <c r="D49"/>
  <c r="C48"/>
  <c r="J48" s="1"/>
  <c r="D48"/>
  <c r="C47"/>
  <c r="D47"/>
  <c r="C46"/>
  <c r="D46"/>
  <c r="C45"/>
  <c r="D45"/>
  <c r="C44"/>
  <c r="D44"/>
  <c r="C43"/>
  <c r="D43"/>
  <c r="C42"/>
  <c r="D42"/>
  <c r="C41"/>
  <c r="D41"/>
  <c r="C40"/>
  <c r="D40"/>
  <c r="C39"/>
  <c r="D39"/>
  <c r="C38"/>
  <c r="D38"/>
  <c r="C37"/>
  <c r="D37"/>
  <c r="C36"/>
  <c r="D36"/>
  <c r="C35"/>
  <c r="D35"/>
  <c r="C34"/>
  <c r="F34" s="1"/>
  <c r="D34"/>
  <c r="C33"/>
  <c r="D33"/>
  <c r="C32"/>
  <c r="D32"/>
  <c r="C31"/>
  <c r="D31"/>
  <c r="C30"/>
  <c r="D30"/>
  <c r="C29"/>
  <c r="D29"/>
  <c r="C28"/>
  <c r="F28" s="1"/>
  <c r="D28"/>
  <c r="C27"/>
  <c r="D27"/>
  <c r="C26"/>
  <c r="F26" s="1"/>
  <c r="D26"/>
  <c r="C25"/>
  <c r="D25"/>
  <c r="C24"/>
  <c r="D24"/>
  <c r="C23"/>
  <c r="D23"/>
  <c r="C22"/>
  <c r="D22"/>
  <c r="C21"/>
  <c r="D21"/>
  <c r="C20"/>
  <c r="F20" s="1"/>
  <c r="D20"/>
  <c r="C19"/>
  <c r="D19"/>
  <c r="C18"/>
  <c r="F18" s="1"/>
  <c r="D18"/>
  <c r="C17"/>
  <c r="D17"/>
  <c r="C16"/>
  <c r="D16"/>
  <c r="C15"/>
  <c r="D15"/>
  <c r="C14"/>
  <c r="D14"/>
  <c r="C13"/>
  <c r="D13"/>
  <c r="C12"/>
  <c r="D12"/>
  <c r="C11"/>
  <c r="D11"/>
  <c r="C10"/>
  <c r="D10"/>
  <c r="C9"/>
  <c r="D9"/>
  <c r="C8"/>
  <c r="D8"/>
  <c r="C7"/>
  <c r="D7"/>
  <c r="C6"/>
  <c r="D6"/>
  <c r="C5"/>
  <c r="D5"/>
  <c r="C4"/>
  <c r="D4"/>
  <c r="C3"/>
  <c r="D3"/>
  <c r="C2"/>
  <c r="D2"/>
  <c r="J215"/>
  <c r="J229"/>
  <c r="J281"/>
  <c r="J291"/>
  <c r="J311"/>
  <c r="J355"/>
  <c r="J376"/>
  <c r="J441"/>
  <c r="J457"/>
  <c r="J504"/>
  <c r="J569"/>
  <c r="J599"/>
  <c r="J635"/>
  <c r="J670"/>
  <c r="J708"/>
  <c r="J738"/>
  <c r="J751"/>
  <c r="J763"/>
  <c r="J765"/>
  <c r="J796"/>
  <c r="J797"/>
  <c r="J815"/>
  <c r="J817"/>
  <c r="J840"/>
  <c r="J891"/>
  <c r="J909"/>
  <c r="J934"/>
  <c r="J945"/>
  <c r="J979"/>
  <c r="J981"/>
  <c r="J995"/>
  <c r="J997"/>
  <c r="J1020"/>
  <c r="J1025"/>
  <c r="J1047"/>
  <c r="J1049"/>
  <c r="J1068"/>
  <c r="J1095"/>
  <c r="J1123"/>
  <c r="J1137"/>
  <c r="J1164"/>
  <c r="J1175"/>
  <c r="J1201"/>
  <c r="J1207"/>
  <c r="J1221"/>
  <c r="J1228"/>
  <c r="J1236"/>
  <c r="J1238"/>
  <c r="J1244"/>
  <c r="J1246"/>
  <c r="J1252"/>
  <c r="J1260"/>
  <c r="J1265"/>
  <c r="J1270"/>
  <c r="J1286"/>
  <c r="I1290"/>
  <c r="I1289"/>
  <c r="I1288"/>
  <c r="I1287"/>
  <c r="I1286"/>
  <c r="I1285"/>
  <c r="I1284"/>
  <c r="I1283"/>
  <c r="I1282"/>
  <c r="I1281"/>
  <c r="I1280"/>
  <c r="I1279"/>
  <c r="I1278"/>
  <c r="I1277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6"/>
  <c r="I1225"/>
  <c r="I1224"/>
  <c r="I1223"/>
  <c r="I1222"/>
  <c r="I1221"/>
  <c r="I1220"/>
  <c r="I1219"/>
  <c r="I1218"/>
  <c r="I1217"/>
  <c r="I1216"/>
  <c r="I1215"/>
  <c r="I1214"/>
  <c r="I1213"/>
  <c r="I1212"/>
  <c r="I1211"/>
  <c r="I1210"/>
  <c r="I1209"/>
  <c r="I1208"/>
  <c r="I1207"/>
  <c r="I1206"/>
  <c r="I1205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4"/>
  <c r="I1103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7"/>
  <c r="I216"/>
  <c r="I215"/>
  <c r="I214"/>
  <c r="I213"/>
  <c r="I212"/>
  <c r="I211"/>
  <c r="I210"/>
  <c r="I209"/>
  <c r="I208"/>
  <c r="I207"/>
  <c r="I206"/>
  <c r="I205"/>
  <c r="I204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1"/>
  <c r="I169"/>
  <c r="I168"/>
  <c r="I167"/>
  <c r="I166"/>
  <c r="I163"/>
  <c r="I162"/>
  <c r="I161"/>
  <c r="I160"/>
  <c r="I159"/>
  <c r="I157"/>
  <c r="I156"/>
  <c r="I155"/>
  <c r="I154"/>
  <c r="I153"/>
  <c r="I152"/>
  <c r="I151"/>
  <c r="I150"/>
  <c r="I149"/>
  <c r="I148"/>
  <c r="I146"/>
  <c r="I145"/>
  <c r="I144"/>
  <c r="I143"/>
  <c r="I142"/>
  <c r="I141"/>
  <c r="I140"/>
  <c r="I139"/>
  <c r="I138"/>
  <c r="I137"/>
  <c r="I136"/>
  <c r="I134"/>
  <c r="I133"/>
  <c r="I132"/>
  <c r="I131"/>
  <c r="I129"/>
  <c r="I128"/>
  <c r="I126"/>
  <c r="I125"/>
  <c r="I124"/>
  <c r="I123"/>
  <c r="I121"/>
  <c r="I120"/>
  <c r="I118"/>
  <c r="I117"/>
  <c r="I116"/>
  <c r="I115"/>
  <c r="I114"/>
  <c r="I112"/>
  <c r="I111"/>
  <c r="I109"/>
  <c r="I108"/>
  <c r="I107"/>
  <c r="I106"/>
  <c r="I105"/>
  <c r="I104"/>
  <c r="I103"/>
  <c r="I100"/>
  <c r="I99"/>
  <c r="I97"/>
  <c r="I95"/>
  <c r="I93"/>
  <c r="I91"/>
  <c r="I89"/>
  <c r="I88"/>
  <c r="I86"/>
  <c r="I85"/>
  <c r="I84"/>
  <c r="I83"/>
  <c r="I81"/>
  <c r="I80"/>
  <c r="I77"/>
  <c r="I75"/>
  <c r="I74"/>
  <c r="I73"/>
  <c r="I68"/>
  <c r="I66"/>
  <c r="I61"/>
  <c r="I59"/>
  <c r="I58"/>
  <c r="I53"/>
  <c r="I52"/>
  <c r="I51"/>
  <c r="I45"/>
  <c r="I44"/>
  <c r="I41"/>
  <c r="I36"/>
  <c r="I33"/>
  <c r="I28"/>
  <c r="I25"/>
  <c r="I23"/>
  <c r="I22"/>
  <c r="I20"/>
  <c r="I12"/>
  <c r="I4"/>
  <c r="E3" i="2"/>
  <c r="D3"/>
  <c r="E4"/>
  <c r="D4"/>
  <c r="E5"/>
  <c r="D5"/>
  <c r="E6"/>
  <c r="D6"/>
  <c r="E7"/>
  <c r="D7"/>
  <c r="E8"/>
  <c r="D8"/>
  <c r="E9"/>
  <c r="D9"/>
  <c r="E10"/>
  <c r="D10"/>
  <c r="E11"/>
  <c r="D11"/>
  <c r="E12"/>
  <c r="D12"/>
  <c r="E13"/>
  <c r="D13"/>
  <c r="E14"/>
  <c r="D14"/>
  <c r="E15"/>
  <c r="D15"/>
  <c r="E16"/>
  <c r="D16"/>
  <c r="E17"/>
  <c r="D17"/>
  <c r="E18"/>
  <c r="D18"/>
  <c r="E19"/>
  <c r="D19"/>
  <c r="E20"/>
  <c r="D20"/>
  <c r="E21"/>
  <c r="D21"/>
  <c r="E22"/>
  <c r="D22"/>
  <c r="E23"/>
  <c r="D23"/>
  <c r="E24"/>
  <c r="D24"/>
  <c r="E25"/>
  <c r="D25"/>
  <c r="E26"/>
  <c r="D26"/>
  <c r="E27"/>
  <c r="D27"/>
  <c r="E28"/>
  <c r="D28"/>
  <c r="E29"/>
  <c r="D29"/>
  <c r="E30"/>
  <c r="D30"/>
  <c r="E31"/>
  <c r="D31"/>
  <c r="E32"/>
  <c r="D32"/>
  <c r="E33"/>
  <c r="D33"/>
  <c r="E34"/>
  <c r="D34"/>
  <c r="E35"/>
  <c r="D35"/>
  <c r="E36"/>
  <c r="D36"/>
  <c r="E37"/>
  <c r="D37"/>
  <c r="E38"/>
  <c r="D38"/>
  <c r="E39"/>
  <c r="D39"/>
  <c r="E40"/>
  <c r="D40"/>
  <c r="E41"/>
  <c r="D41"/>
  <c r="E42"/>
  <c r="D42"/>
  <c r="E43"/>
  <c r="D43"/>
  <c r="E44"/>
  <c r="D44"/>
  <c r="E45"/>
  <c r="D45"/>
  <c r="E46"/>
  <c r="D46"/>
  <c r="E47"/>
  <c r="D47"/>
  <c r="E48"/>
  <c r="D48"/>
  <c r="E49"/>
  <c r="D49"/>
  <c r="E50"/>
  <c r="D50"/>
  <c r="E51"/>
  <c r="D51"/>
  <c r="E52"/>
  <c r="D52"/>
  <c r="E53"/>
  <c r="D53"/>
  <c r="E54"/>
  <c r="D54"/>
  <c r="E55"/>
  <c r="D55"/>
  <c r="E56"/>
  <c r="D56"/>
  <c r="E57"/>
  <c r="D57"/>
  <c r="E58"/>
  <c r="D58"/>
  <c r="E59"/>
  <c r="D59"/>
  <c r="E60"/>
  <c r="D60"/>
  <c r="E61"/>
  <c r="D61"/>
  <c r="E62"/>
  <c r="D62"/>
  <c r="E63"/>
  <c r="D63"/>
  <c r="E64"/>
  <c r="D64"/>
  <c r="E65"/>
  <c r="D65"/>
  <c r="E66"/>
  <c r="D66"/>
  <c r="E67"/>
  <c r="D67"/>
  <c r="E68"/>
  <c r="D68"/>
  <c r="E69"/>
  <c r="D69"/>
  <c r="E70"/>
  <c r="D70"/>
  <c r="E71"/>
  <c r="D71"/>
  <c r="E72"/>
  <c r="D72"/>
  <c r="E73"/>
  <c r="D73"/>
  <c r="E74"/>
  <c r="D74"/>
  <c r="E75"/>
  <c r="D75"/>
  <c r="E76"/>
  <c r="D76"/>
  <c r="E77"/>
  <c r="D77"/>
  <c r="E78"/>
  <c r="D78"/>
  <c r="E79"/>
  <c r="D79"/>
  <c r="E80"/>
  <c r="D80"/>
  <c r="E81"/>
  <c r="D81"/>
  <c r="E82"/>
  <c r="D82"/>
  <c r="E83"/>
  <c r="D83"/>
  <c r="E84"/>
  <c r="D84"/>
  <c r="E85"/>
  <c r="D85"/>
  <c r="E86"/>
  <c r="D86"/>
  <c r="E87"/>
  <c r="D87"/>
  <c r="E88"/>
  <c r="D88"/>
  <c r="E89"/>
  <c r="D89"/>
  <c r="E90"/>
  <c r="D90"/>
  <c r="E91"/>
  <c r="D91"/>
  <c r="E92"/>
  <c r="D92"/>
  <c r="E93"/>
  <c r="D93"/>
  <c r="E94"/>
  <c r="D94"/>
  <c r="E95"/>
  <c r="D95"/>
  <c r="E96"/>
  <c r="D96"/>
  <c r="E97"/>
  <c r="D97"/>
  <c r="E98"/>
  <c r="D98"/>
  <c r="E99"/>
  <c r="D99"/>
  <c r="E100"/>
  <c r="D100"/>
  <c r="E101"/>
  <c r="D101"/>
  <c r="E102"/>
  <c r="D102"/>
  <c r="E103"/>
  <c r="D103"/>
  <c r="E104"/>
  <c r="D104"/>
  <c r="E105"/>
  <c r="D105"/>
  <c r="E106"/>
  <c r="D106"/>
  <c r="E107"/>
  <c r="D107"/>
  <c r="E108"/>
  <c r="D108"/>
  <c r="E109"/>
  <c r="D109"/>
  <c r="E110"/>
  <c r="D110"/>
  <c r="E111"/>
  <c r="D111"/>
  <c r="E112"/>
  <c r="D112"/>
  <c r="E113"/>
  <c r="D113"/>
  <c r="E114"/>
  <c r="D114"/>
  <c r="E115"/>
  <c r="D115"/>
  <c r="E116"/>
  <c r="D116"/>
  <c r="E117"/>
  <c r="D117"/>
  <c r="E118"/>
  <c r="D118"/>
  <c r="E119"/>
  <c r="D119"/>
  <c r="E120"/>
  <c r="D120"/>
  <c r="E121"/>
  <c r="D121"/>
  <c r="E122"/>
  <c r="D122"/>
  <c r="E123"/>
  <c r="D123"/>
  <c r="E124"/>
  <c r="D124"/>
  <c r="E125"/>
  <c r="D125"/>
  <c r="E126"/>
  <c r="D126"/>
  <c r="E127"/>
  <c r="D127"/>
  <c r="E128"/>
  <c r="D128"/>
  <c r="E129"/>
  <c r="D129"/>
  <c r="E130"/>
  <c r="D130"/>
  <c r="E131"/>
  <c r="D131"/>
  <c r="E132"/>
  <c r="D132"/>
  <c r="E133"/>
  <c r="D133"/>
  <c r="E134"/>
  <c r="D134"/>
  <c r="E135"/>
  <c r="D135"/>
  <c r="E136"/>
  <c r="D136"/>
  <c r="E137"/>
  <c r="D137"/>
  <c r="E138"/>
  <c r="D138"/>
  <c r="E139"/>
  <c r="D139"/>
  <c r="E140"/>
  <c r="D140"/>
  <c r="E141"/>
  <c r="D141"/>
  <c r="E142"/>
  <c r="D142"/>
  <c r="E143"/>
  <c r="D143"/>
  <c r="E144"/>
  <c r="D144"/>
  <c r="E145"/>
  <c r="D145"/>
  <c r="E146"/>
  <c r="D146"/>
  <c r="E147"/>
  <c r="D147"/>
  <c r="E148"/>
  <c r="D148"/>
  <c r="E149"/>
  <c r="D149"/>
  <c r="E150"/>
  <c r="D150"/>
  <c r="E151"/>
  <c r="D151"/>
  <c r="E152"/>
  <c r="D152"/>
  <c r="E153"/>
  <c r="D153"/>
  <c r="E154"/>
  <c r="D154"/>
  <c r="E155"/>
  <c r="D155"/>
  <c r="E156"/>
  <c r="D156"/>
  <c r="E157"/>
  <c r="D157"/>
  <c r="E158"/>
  <c r="D158"/>
  <c r="E159"/>
  <c r="D159"/>
  <c r="E160"/>
  <c r="D160"/>
  <c r="E161"/>
  <c r="D161"/>
  <c r="E162"/>
  <c r="D162"/>
  <c r="E163"/>
  <c r="D163"/>
  <c r="E164"/>
  <c r="D164"/>
  <c r="E165"/>
  <c r="D165"/>
  <c r="E166"/>
  <c r="D166"/>
  <c r="E167"/>
  <c r="D167"/>
  <c r="E168"/>
  <c r="D168"/>
  <c r="E169"/>
  <c r="D169"/>
  <c r="E170"/>
  <c r="D170"/>
  <c r="E171"/>
  <c r="D171"/>
  <c r="E172"/>
  <c r="D172"/>
  <c r="E173"/>
  <c r="D173"/>
  <c r="E174"/>
  <c r="D174"/>
  <c r="E175"/>
  <c r="D175"/>
  <c r="E176"/>
  <c r="D176"/>
  <c r="E177"/>
  <c r="D177"/>
  <c r="E178"/>
  <c r="D178"/>
  <c r="E179"/>
  <c r="D179"/>
  <c r="E180"/>
  <c r="D180"/>
  <c r="E181"/>
  <c r="D181"/>
  <c r="E182"/>
  <c r="D182"/>
  <c r="E183"/>
  <c r="D183"/>
  <c r="E184"/>
  <c r="D184"/>
  <c r="E185"/>
  <c r="D185"/>
  <c r="E186"/>
  <c r="D186"/>
  <c r="E187"/>
  <c r="D187"/>
  <c r="E188"/>
  <c r="D188"/>
  <c r="E189"/>
  <c r="D189"/>
  <c r="E190"/>
  <c r="D190"/>
  <c r="E191"/>
  <c r="D191"/>
  <c r="E192"/>
  <c r="D192"/>
  <c r="E193"/>
  <c r="D193"/>
  <c r="E194"/>
  <c r="D194"/>
  <c r="E195"/>
  <c r="D195"/>
  <c r="E196"/>
  <c r="D196"/>
  <c r="E197"/>
  <c r="D197"/>
  <c r="E198"/>
  <c r="D198"/>
  <c r="E199"/>
  <c r="D199"/>
  <c r="E200"/>
  <c r="D200"/>
  <c r="E201"/>
  <c r="D201"/>
  <c r="E202"/>
  <c r="D202"/>
  <c r="E203"/>
  <c r="D203"/>
  <c r="E204"/>
  <c r="D204"/>
  <c r="E205"/>
  <c r="D205"/>
  <c r="E206"/>
  <c r="D206"/>
  <c r="E207"/>
  <c r="D207"/>
  <c r="E208"/>
  <c r="D208"/>
  <c r="E209"/>
  <c r="D209"/>
  <c r="E210"/>
  <c r="D210"/>
  <c r="E211"/>
  <c r="D211"/>
  <c r="E212"/>
  <c r="D212"/>
  <c r="E213"/>
  <c r="D213"/>
  <c r="E214"/>
  <c r="D214"/>
  <c r="E215"/>
  <c r="D215"/>
  <c r="E216"/>
  <c r="D216"/>
  <c r="E217"/>
  <c r="D217"/>
  <c r="E218"/>
  <c r="D218"/>
  <c r="E219"/>
  <c r="D219"/>
  <c r="E220"/>
  <c r="D220"/>
  <c r="E221"/>
  <c r="D221"/>
  <c r="E222"/>
  <c r="D222"/>
  <c r="E223"/>
  <c r="D223"/>
  <c r="E224"/>
  <c r="D224"/>
  <c r="E225"/>
  <c r="D225"/>
  <c r="E226"/>
  <c r="D226"/>
  <c r="E227"/>
  <c r="D227"/>
  <c r="E228"/>
  <c r="D228"/>
  <c r="E229"/>
  <c r="D229"/>
  <c r="E230"/>
  <c r="D230"/>
  <c r="E231"/>
  <c r="D231"/>
  <c r="E232"/>
  <c r="D232"/>
  <c r="E233"/>
  <c r="D233"/>
  <c r="E234"/>
  <c r="D234"/>
  <c r="E235"/>
  <c r="D235"/>
  <c r="E236"/>
  <c r="D236"/>
  <c r="E237"/>
  <c r="D237"/>
  <c r="E238"/>
  <c r="D238"/>
  <c r="E239"/>
  <c r="D239"/>
  <c r="E240"/>
  <c r="D240"/>
  <c r="E241"/>
  <c r="D241"/>
  <c r="E242"/>
  <c r="D242"/>
  <c r="E243"/>
  <c r="D243"/>
  <c r="E244"/>
  <c r="D244"/>
  <c r="E245"/>
  <c r="D245"/>
  <c r="E246"/>
  <c r="D246"/>
  <c r="E247"/>
  <c r="D247"/>
  <c r="E248"/>
  <c r="D248"/>
  <c r="E249"/>
  <c r="D249"/>
  <c r="E250"/>
  <c r="D250"/>
  <c r="E251"/>
  <c r="D251"/>
  <c r="E252"/>
  <c r="D252"/>
  <c r="E253"/>
  <c r="D253"/>
  <c r="E254"/>
  <c r="D254"/>
  <c r="E255"/>
  <c r="D255"/>
  <c r="E256"/>
  <c r="D256"/>
  <c r="E257"/>
  <c r="D257"/>
  <c r="E258"/>
  <c r="D258"/>
  <c r="E259"/>
  <c r="D259"/>
  <c r="E260"/>
  <c r="D260"/>
  <c r="E261"/>
  <c r="D261"/>
  <c r="E262"/>
  <c r="D262"/>
  <c r="E263"/>
  <c r="D263"/>
  <c r="E264"/>
  <c r="D264"/>
  <c r="E265"/>
  <c r="D265"/>
  <c r="E266"/>
  <c r="D266"/>
  <c r="E267"/>
  <c r="D267"/>
  <c r="E268"/>
  <c r="D268"/>
  <c r="E269"/>
  <c r="D269"/>
  <c r="E270"/>
  <c r="D270"/>
  <c r="E271"/>
  <c r="D271"/>
  <c r="E272"/>
  <c r="D272"/>
  <c r="E273"/>
  <c r="D273"/>
  <c r="E274"/>
  <c r="D274"/>
  <c r="E275"/>
  <c r="D275"/>
  <c r="E276"/>
  <c r="D276"/>
  <c r="E277"/>
  <c r="D277"/>
  <c r="E278"/>
  <c r="D278"/>
  <c r="E279"/>
  <c r="D279"/>
  <c r="E280"/>
  <c r="D280"/>
  <c r="E281"/>
  <c r="D281"/>
  <c r="E282"/>
  <c r="D282"/>
  <c r="E283"/>
  <c r="D283"/>
  <c r="E284"/>
  <c r="D284"/>
  <c r="E285"/>
  <c r="D285"/>
  <c r="E286"/>
  <c r="D286"/>
  <c r="E287"/>
  <c r="D287"/>
  <c r="E288"/>
  <c r="D288"/>
  <c r="E289"/>
  <c r="D289"/>
  <c r="E290"/>
  <c r="D290"/>
  <c r="E291"/>
  <c r="D291"/>
  <c r="E292"/>
  <c r="D292"/>
  <c r="E293"/>
  <c r="D293"/>
  <c r="E294"/>
  <c r="D294"/>
  <c r="E295"/>
  <c r="D295"/>
  <c r="E296"/>
  <c r="D296"/>
  <c r="E297"/>
  <c r="D297"/>
  <c r="E298"/>
  <c r="D298"/>
  <c r="E299"/>
  <c r="D299"/>
  <c r="E300"/>
  <c r="D300"/>
  <c r="E301"/>
  <c r="D301"/>
  <c r="E302"/>
  <c r="D302"/>
  <c r="E303"/>
  <c r="D303"/>
  <c r="E304"/>
  <c r="D304"/>
  <c r="E305"/>
  <c r="D305"/>
  <c r="E306"/>
  <c r="D306"/>
  <c r="E307"/>
  <c r="D307"/>
  <c r="E308"/>
  <c r="D308"/>
  <c r="E309"/>
  <c r="D309"/>
  <c r="E310"/>
  <c r="D310"/>
  <c r="E311"/>
  <c r="D311"/>
  <c r="E312"/>
  <c r="D312"/>
  <c r="E313"/>
  <c r="D313"/>
  <c r="E314"/>
  <c r="D314"/>
  <c r="E315"/>
  <c r="D315"/>
  <c r="E316"/>
  <c r="D316"/>
  <c r="E317"/>
  <c r="D317"/>
  <c r="E318"/>
  <c r="D318"/>
  <c r="E319"/>
  <c r="D319"/>
  <c r="E320"/>
  <c r="D320"/>
  <c r="E321"/>
  <c r="D321"/>
  <c r="E322"/>
  <c r="D322"/>
  <c r="E323"/>
  <c r="D323"/>
  <c r="E324"/>
  <c r="D324"/>
  <c r="E325"/>
  <c r="D325"/>
  <c r="E326"/>
  <c r="D326"/>
  <c r="E327"/>
  <c r="D327"/>
  <c r="E328"/>
  <c r="D328"/>
  <c r="E329"/>
  <c r="D329"/>
  <c r="E330"/>
  <c r="D330"/>
  <c r="E331"/>
  <c r="D331"/>
  <c r="E332"/>
  <c r="D332"/>
  <c r="E333"/>
  <c r="D333"/>
  <c r="E334"/>
  <c r="D334"/>
  <c r="E335"/>
  <c r="D335"/>
  <c r="E336"/>
  <c r="D336"/>
  <c r="E337"/>
  <c r="D337"/>
  <c r="E338"/>
  <c r="D338"/>
  <c r="E339"/>
  <c r="D339"/>
  <c r="E340"/>
  <c r="D340"/>
  <c r="E341"/>
  <c r="D341"/>
  <c r="E342"/>
  <c r="D342"/>
  <c r="E343"/>
  <c r="D343"/>
  <c r="E344"/>
  <c r="D344"/>
  <c r="E345"/>
  <c r="D345"/>
  <c r="E346"/>
  <c r="D346"/>
  <c r="E347"/>
  <c r="D347"/>
  <c r="E348"/>
  <c r="D348"/>
  <c r="E349"/>
  <c r="D349"/>
  <c r="E350"/>
  <c r="D350"/>
  <c r="E351"/>
  <c r="D351"/>
  <c r="E352"/>
  <c r="D352"/>
  <c r="E353"/>
  <c r="D353"/>
  <c r="E354"/>
  <c r="D354"/>
  <c r="E355"/>
  <c r="D355"/>
  <c r="E356"/>
  <c r="D356"/>
  <c r="E357"/>
  <c r="D357"/>
  <c r="E358"/>
  <c r="D358"/>
  <c r="E359"/>
  <c r="D359"/>
  <c r="E360"/>
  <c r="D360"/>
  <c r="E361"/>
  <c r="D361"/>
  <c r="E362"/>
  <c r="D362"/>
  <c r="E363"/>
  <c r="D363"/>
  <c r="E364"/>
  <c r="D364"/>
  <c r="E365"/>
  <c r="D365"/>
  <c r="E366"/>
  <c r="D366"/>
  <c r="E367"/>
  <c r="D367"/>
  <c r="E368"/>
  <c r="D368"/>
  <c r="E369"/>
  <c r="D369"/>
  <c r="E370"/>
  <c r="D370"/>
  <c r="E371"/>
  <c r="D371"/>
  <c r="E372"/>
  <c r="D372"/>
  <c r="E373"/>
  <c r="D373"/>
  <c r="E374"/>
  <c r="D374"/>
  <c r="E375"/>
  <c r="D375"/>
  <c r="E376"/>
  <c r="D376"/>
  <c r="E377"/>
  <c r="D377"/>
  <c r="E378"/>
  <c r="D378"/>
  <c r="E379"/>
  <c r="D379"/>
  <c r="E380"/>
  <c r="D380"/>
  <c r="E381"/>
  <c r="D381"/>
  <c r="E382"/>
  <c r="D382"/>
  <c r="E383"/>
  <c r="D383"/>
  <c r="E384"/>
  <c r="D384"/>
  <c r="E385"/>
  <c r="D385"/>
  <c r="E386"/>
  <c r="D386"/>
  <c r="E387"/>
  <c r="D387"/>
  <c r="E388"/>
  <c r="D388"/>
  <c r="E389"/>
  <c r="D389"/>
  <c r="E390"/>
  <c r="D390"/>
  <c r="E391"/>
  <c r="D391"/>
  <c r="E392"/>
  <c r="D392"/>
  <c r="E393"/>
  <c r="D393"/>
  <c r="E394"/>
  <c r="D394"/>
  <c r="E395"/>
  <c r="D395"/>
  <c r="E396"/>
  <c r="D396"/>
  <c r="E397"/>
  <c r="D397"/>
  <c r="E398"/>
  <c r="D398"/>
  <c r="E399"/>
  <c r="D399"/>
  <c r="E400"/>
  <c r="D400"/>
  <c r="E401"/>
  <c r="D401"/>
  <c r="E402"/>
  <c r="D402"/>
  <c r="E403"/>
  <c r="D403"/>
  <c r="E404"/>
  <c r="D404"/>
  <c r="E405"/>
  <c r="D405"/>
  <c r="E406"/>
  <c r="D406"/>
  <c r="E407"/>
  <c r="D407"/>
  <c r="E408"/>
  <c r="D408"/>
  <c r="E409"/>
  <c r="D409"/>
  <c r="E410"/>
  <c r="D410"/>
  <c r="E411"/>
  <c r="D411"/>
  <c r="E412"/>
  <c r="D412"/>
  <c r="E413"/>
  <c r="D413"/>
  <c r="E414"/>
  <c r="D414"/>
  <c r="E415"/>
  <c r="D415"/>
  <c r="E416"/>
  <c r="D416"/>
  <c r="E417"/>
  <c r="D417"/>
  <c r="E418"/>
  <c r="D418"/>
  <c r="E419"/>
  <c r="D419"/>
  <c r="E420"/>
  <c r="D420"/>
  <c r="E421"/>
  <c r="D421"/>
  <c r="E422"/>
  <c r="D422"/>
  <c r="E423"/>
  <c r="D423"/>
  <c r="E424"/>
  <c r="D424"/>
  <c r="E425"/>
  <c r="D425"/>
  <c r="E426"/>
  <c r="D426"/>
  <c r="E427"/>
  <c r="D427"/>
  <c r="E428"/>
  <c r="D428"/>
  <c r="E429"/>
  <c r="D429"/>
  <c r="E430"/>
  <c r="D430"/>
  <c r="E431"/>
  <c r="D431"/>
  <c r="E432"/>
  <c r="D432"/>
  <c r="E433"/>
  <c r="D433"/>
  <c r="E434"/>
  <c r="D434"/>
  <c r="E435"/>
  <c r="D435"/>
  <c r="E436"/>
  <c r="D436"/>
  <c r="E437"/>
  <c r="D437"/>
  <c r="E438"/>
  <c r="D438"/>
  <c r="E439"/>
  <c r="D439"/>
  <c r="E440"/>
  <c r="D440"/>
  <c r="E441"/>
  <c r="D441"/>
  <c r="E442"/>
  <c r="D442"/>
  <c r="E443"/>
  <c r="D443"/>
  <c r="E444"/>
  <c r="D444"/>
  <c r="E445"/>
  <c r="D445"/>
  <c r="E446"/>
  <c r="D446"/>
  <c r="E447"/>
  <c r="D447"/>
  <c r="E448"/>
  <c r="D448"/>
  <c r="E449"/>
  <c r="D449"/>
  <c r="E450"/>
  <c r="D450"/>
  <c r="E451"/>
  <c r="D451"/>
  <c r="E452"/>
  <c r="D452"/>
  <c r="E453"/>
  <c r="D453"/>
  <c r="E454"/>
  <c r="D454"/>
  <c r="E455"/>
  <c r="D455"/>
  <c r="E456"/>
  <c r="D456"/>
  <c r="E457"/>
  <c r="D457"/>
  <c r="E458"/>
  <c r="D458"/>
  <c r="E459"/>
  <c r="D459"/>
  <c r="E460"/>
  <c r="D460"/>
  <c r="E461"/>
  <c r="D461"/>
  <c r="E462"/>
  <c r="D462"/>
  <c r="E463"/>
  <c r="D463"/>
  <c r="E464"/>
  <c r="D464"/>
  <c r="E465"/>
  <c r="D465"/>
  <c r="E466"/>
  <c r="D466"/>
  <c r="E467"/>
  <c r="D467"/>
  <c r="E468"/>
  <c r="D468"/>
  <c r="E469"/>
  <c r="D469"/>
  <c r="E470"/>
  <c r="D470"/>
  <c r="E471"/>
  <c r="D471"/>
  <c r="E472"/>
  <c r="D472"/>
  <c r="E473"/>
  <c r="D473"/>
  <c r="E474"/>
  <c r="D474"/>
  <c r="E475"/>
  <c r="D475"/>
  <c r="E476"/>
  <c r="D476"/>
  <c r="E477"/>
  <c r="D477"/>
  <c r="E478"/>
  <c r="D478"/>
  <c r="E479"/>
  <c r="D479"/>
  <c r="E480"/>
  <c r="D480"/>
  <c r="E481"/>
  <c r="D481"/>
  <c r="E482"/>
  <c r="D482"/>
  <c r="E483"/>
  <c r="D483"/>
  <c r="E484"/>
  <c r="D484"/>
  <c r="E485"/>
  <c r="D485"/>
  <c r="E486"/>
  <c r="D486"/>
  <c r="E487"/>
  <c r="D487"/>
  <c r="E488"/>
  <c r="D488"/>
  <c r="E489"/>
  <c r="D489"/>
  <c r="E490"/>
  <c r="D490"/>
  <c r="E491"/>
  <c r="D491"/>
  <c r="E492"/>
  <c r="D492"/>
  <c r="E493"/>
  <c r="D493"/>
  <c r="E494"/>
  <c r="D494"/>
  <c r="E495"/>
  <c r="D495"/>
  <c r="E496"/>
  <c r="D496"/>
  <c r="E497"/>
  <c r="D497"/>
  <c r="E498"/>
  <c r="D498"/>
  <c r="E499"/>
  <c r="D499"/>
  <c r="E500"/>
  <c r="D500"/>
  <c r="E501"/>
  <c r="D501"/>
  <c r="E502"/>
  <c r="D502"/>
  <c r="E503"/>
  <c r="D503"/>
  <c r="E504"/>
  <c r="D504"/>
  <c r="E505"/>
  <c r="D505"/>
  <c r="E506"/>
  <c r="D506"/>
  <c r="E507"/>
  <c r="D507"/>
  <c r="E508"/>
  <c r="D508"/>
  <c r="E509"/>
  <c r="D509"/>
  <c r="E510"/>
  <c r="D510"/>
  <c r="E511"/>
  <c r="D511"/>
  <c r="E512"/>
  <c r="D512"/>
  <c r="E513"/>
  <c r="D513"/>
  <c r="E514"/>
  <c r="D514"/>
  <c r="E515"/>
  <c r="D515"/>
  <c r="E516"/>
  <c r="D516"/>
  <c r="E517"/>
  <c r="D517"/>
  <c r="E518"/>
  <c r="D518"/>
  <c r="E519"/>
  <c r="D519"/>
  <c r="E520"/>
  <c r="D520"/>
  <c r="E521"/>
  <c r="D521"/>
  <c r="E522"/>
  <c r="D522"/>
  <c r="E523"/>
  <c r="D523"/>
  <c r="E524"/>
  <c r="D524"/>
  <c r="E525"/>
  <c r="D525"/>
  <c r="E526"/>
  <c r="D526"/>
  <c r="E527"/>
  <c r="D527"/>
  <c r="E528"/>
  <c r="D528"/>
  <c r="E529"/>
  <c r="D529"/>
  <c r="E530"/>
  <c r="D530"/>
  <c r="E531"/>
  <c r="D531"/>
  <c r="E532"/>
  <c r="D532"/>
  <c r="E533"/>
  <c r="D533"/>
  <c r="E534"/>
  <c r="D534"/>
  <c r="E535"/>
  <c r="D535"/>
  <c r="E536"/>
  <c r="D536"/>
  <c r="E537"/>
  <c r="D537"/>
  <c r="E538"/>
  <c r="D538"/>
  <c r="E539"/>
  <c r="D539"/>
  <c r="E540"/>
  <c r="D540"/>
  <c r="E541"/>
  <c r="D541"/>
  <c r="E542"/>
  <c r="D542"/>
  <c r="E543"/>
  <c r="D543"/>
  <c r="E544"/>
  <c r="D544"/>
  <c r="E545"/>
  <c r="D545"/>
  <c r="E546"/>
  <c r="D546"/>
  <c r="E547"/>
  <c r="D547"/>
  <c r="E548"/>
  <c r="D548"/>
  <c r="E549"/>
  <c r="D549"/>
  <c r="E550"/>
  <c r="D550"/>
  <c r="E551"/>
  <c r="D551"/>
  <c r="E552"/>
  <c r="D552"/>
  <c r="E553"/>
  <c r="D553"/>
  <c r="E554"/>
  <c r="D554"/>
  <c r="E555"/>
  <c r="D555"/>
  <c r="E556"/>
  <c r="D556"/>
  <c r="E557"/>
  <c r="D557"/>
  <c r="E558"/>
  <c r="D558"/>
  <c r="E559"/>
  <c r="D559"/>
  <c r="E560"/>
  <c r="D560"/>
  <c r="E561"/>
  <c r="D561"/>
  <c r="E562"/>
  <c r="D562"/>
  <c r="E563"/>
  <c r="D563"/>
  <c r="E564"/>
  <c r="D564"/>
  <c r="E565"/>
  <c r="D565"/>
  <c r="F2"/>
  <c r="F3"/>
  <c r="F4"/>
  <c r="F5"/>
  <c r="G2"/>
  <c r="H2" s="1"/>
  <c r="G3"/>
  <c r="H3" s="1"/>
  <c r="G4"/>
  <c r="H4" s="1"/>
  <c r="G5"/>
  <c r="H5" s="1"/>
  <c r="F6"/>
  <c r="G6"/>
  <c r="H6" s="1"/>
  <c r="F7"/>
  <c r="G7"/>
  <c r="H7" s="1"/>
  <c r="F8"/>
  <c r="G8"/>
  <c r="H8" s="1"/>
  <c r="F9"/>
  <c r="G9"/>
  <c r="H9" s="1"/>
  <c r="F10"/>
  <c r="G10"/>
  <c r="H10" s="1"/>
  <c r="F11"/>
  <c r="G11"/>
  <c r="H11" s="1"/>
  <c r="F12"/>
  <c r="G12"/>
  <c r="H12" s="1"/>
  <c r="F13"/>
  <c r="G13"/>
  <c r="H13" s="1"/>
  <c r="F14"/>
  <c r="G14"/>
  <c r="H14" s="1"/>
  <c r="F15"/>
  <c r="G15"/>
  <c r="H15" s="1"/>
  <c r="F16"/>
  <c r="G16"/>
  <c r="H16" s="1"/>
  <c r="F17"/>
  <c r="G17"/>
  <c r="H17" s="1"/>
  <c r="F18"/>
  <c r="G18"/>
  <c r="H18" s="1"/>
  <c r="F19"/>
  <c r="G19"/>
  <c r="H19" s="1"/>
  <c r="F20"/>
  <c r="G20"/>
  <c r="H20" s="1"/>
  <c r="F21"/>
  <c r="G21"/>
  <c r="H21" s="1"/>
  <c r="F22"/>
  <c r="G22"/>
  <c r="H22" s="1"/>
  <c r="F23"/>
  <c r="G23"/>
  <c r="H23" s="1"/>
  <c r="F24"/>
  <c r="G24"/>
  <c r="H24" s="1"/>
  <c r="F25"/>
  <c r="G25"/>
  <c r="H25" s="1"/>
  <c r="F26"/>
  <c r="G26"/>
  <c r="H26" s="1"/>
  <c r="F27"/>
  <c r="G27"/>
  <c r="H27" s="1"/>
  <c r="F28"/>
  <c r="G28"/>
  <c r="H28" s="1"/>
  <c r="F29"/>
  <c r="G29"/>
  <c r="H29" s="1"/>
  <c r="F30"/>
  <c r="G30"/>
  <c r="H30" s="1"/>
  <c r="F31"/>
  <c r="G31"/>
  <c r="H31" s="1"/>
  <c r="F32"/>
  <c r="G32"/>
  <c r="H32" s="1"/>
  <c r="F33"/>
  <c r="G33"/>
  <c r="H33" s="1"/>
  <c r="F34"/>
  <c r="G34"/>
  <c r="H34" s="1"/>
  <c r="F35"/>
  <c r="G35"/>
  <c r="H35" s="1"/>
  <c r="F36"/>
  <c r="G36"/>
  <c r="H36" s="1"/>
  <c r="F37"/>
  <c r="G37"/>
  <c r="H37" s="1"/>
  <c r="F38"/>
  <c r="G38"/>
  <c r="H38" s="1"/>
  <c r="F39"/>
  <c r="G39"/>
  <c r="H39" s="1"/>
  <c r="F40"/>
  <c r="G40"/>
  <c r="H40" s="1"/>
  <c r="F41"/>
  <c r="G41"/>
  <c r="H41" s="1"/>
  <c r="F42"/>
  <c r="G42"/>
  <c r="H42" s="1"/>
  <c r="F43"/>
  <c r="G43"/>
  <c r="H43" s="1"/>
  <c r="F44"/>
  <c r="G44"/>
  <c r="H44" s="1"/>
  <c r="F45"/>
  <c r="G45"/>
  <c r="H45" s="1"/>
  <c r="F46"/>
  <c r="G46"/>
  <c r="H46" s="1"/>
  <c r="F47"/>
  <c r="G47"/>
  <c r="H47" s="1"/>
  <c r="F48"/>
  <c r="G48"/>
  <c r="H48" s="1"/>
  <c r="F49"/>
  <c r="G49"/>
  <c r="H49" s="1"/>
  <c r="F50"/>
  <c r="G50"/>
  <c r="H50" s="1"/>
  <c r="F51"/>
  <c r="G51"/>
  <c r="H51" s="1"/>
  <c r="F52"/>
  <c r="G52"/>
  <c r="H52" s="1"/>
  <c r="F53"/>
  <c r="G53"/>
  <c r="H53" s="1"/>
  <c r="F54"/>
  <c r="G54"/>
  <c r="H54" s="1"/>
  <c r="F55"/>
  <c r="G55"/>
  <c r="H55" s="1"/>
  <c r="F56"/>
  <c r="G56"/>
  <c r="H56" s="1"/>
  <c r="F57"/>
  <c r="G57"/>
  <c r="H57" s="1"/>
  <c r="F58"/>
  <c r="G58"/>
  <c r="H58" s="1"/>
  <c r="F59"/>
  <c r="G59"/>
  <c r="H59" s="1"/>
  <c r="F60"/>
  <c r="G60"/>
  <c r="H60" s="1"/>
  <c r="F61"/>
  <c r="G61"/>
  <c r="H61" s="1"/>
  <c r="F62"/>
  <c r="G62"/>
  <c r="H62" s="1"/>
  <c r="F63"/>
  <c r="G63"/>
  <c r="H63" s="1"/>
  <c r="F64"/>
  <c r="G64"/>
  <c r="H64" s="1"/>
  <c r="F65"/>
  <c r="G65"/>
  <c r="H65" s="1"/>
  <c r="F66"/>
  <c r="G66"/>
  <c r="H66" s="1"/>
  <c r="F67"/>
  <c r="G67"/>
  <c r="H67" s="1"/>
  <c r="F68"/>
  <c r="G68"/>
  <c r="H68" s="1"/>
  <c r="F69"/>
  <c r="G69"/>
  <c r="H69" s="1"/>
  <c r="F70"/>
  <c r="G70"/>
  <c r="H70" s="1"/>
  <c r="F71"/>
  <c r="G71"/>
  <c r="H71" s="1"/>
  <c r="F72"/>
  <c r="G72"/>
  <c r="H72" s="1"/>
  <c r="F73"/>
  <c r="G73"/>
  <c r="H73" s="1"/>
  <c r="F74"/>
  <c r="G74"/>
  <c r="H74" s="1"/>
  <c r="F75"/>
  <c r="G75"/>
  <c r="H75" s="1"/>
  <c r="F76"/>
  <c r="G76"/>
  <c r="H76" s="1"/>
  <c r="F77"/>
  <c r="G77"/>
  <c r="H77" s="1"/>
  <c r="F78"/>
  <c r="G78"/>
  <c r="H78" s="1"/>
  <c r="F79"/>
  <c r="G79"/>
  <c r="H79" s="1"/>
  <c r="F80"/>
  <c r="G80"/>
  <c r="H80" s="1"/>
  <c r="F81"/>
  <c r="G81"/>
  <c r="H81" s="1"/>
  <c r="F82"/>
  <c r="G82"/>
  <c r="H82" s="1"/>
  <c r="F83"/>
  <c r="G83"/>
  <c r="H83" s="1"/>
  <c r="F84"/>
  <c r="G84"/>
  <c r="H84" s="1"/>
  <c r="F85"/>
  <c r="G85"/>
  <c r="H85" s="1"/>
  <c r="F86"/>
  <c r="G86"/>
  <c r="H86" s="1"/>
  <c r="F87"/>
  <c r="G87"/>
  <c r="H87" s="1"/>
  <c r="F88"/>
  <c r="G88"/>
  <c r="H88" s="1"/>
  <c r="F89"/>
  <c r="G89"/>
  <c r="H89" s="1"/>
  <c r="F90"/>
  <c r="G90"/>
  <c r="H90" s="1"/>
  <c r="F91"/>
  <c r="G91"/>
  <c r="H91" s="1"/>
  <c r="F92"/>
  <c r="G92"/>
  <c r="H92" s="1"/>
  <c r="F93"/>
  <c r="G93"/>
  <c r="H93" s="1"/>
  <c r="F94"/>
  <c r="G94"/>
  <c r="H94" s="1"/>
  <c r="F95"/>
  <c r="G95"/>
  <c r="H95" s="1"/>
  <c r="F96"/>
  <c r="G96"/>
  <c r="H96" s="1"/>
  <c r="F97"/>
  <c r="G97"/>
  <c r="H97" s="1"/>
  <c r="F98"/>
  <c r="G98"/>
  <c r="H98" s="1"/>
  <c r="F99"/>
  <c r="G99"/>
  <c r="H99" s="1"/>
  <c r="F100"/>
  <c r="G100"/>
  <c r="H100" s="1"/>
  <c r="F101"/>
  <c r="G101"/>
  <c r="H101" s="1"/>
  <c r="F102"/>
  <c r="G102"/>
  <c r="H102" s="1"/>
  <c r="F103"/>
  <c r="G103"/>
  <c r="H103" s="1"/>
  <c r="F104"/>
  <c r="G104"/>
  <c r="H104" s="1"/>
  <c r="F105"/>
  <c r="G105"/>
  <c r="H105" s="1"/>
  <c r="F106"/>
  <c r="G106"/>
  <c r="H106" s="1"/>
  <c r="F107"/>
  <c r="G107"/>
  <c r="H107" s="1"/>
  <c r="F108"/>
  <c r="G108"/>
  <c r="H108" s="1"/>
  <c r="F109"/>
  <c r="G109"/>
  <c r="H109" s="1"/>
  <c r="F110"/>
  <c r="G110"/>
  <c r="H110" s="1"/>
  <c r="F111"/>
  <c r="G111"/>
  <c r="H111" s="1"/>
  <c r="F112"/>
  <c r="G112"/>
  <c r="H112" s="1"/>
  <c r="F113"/>
  <c r="G113"/>
  <c r="H113" s="1"/>
  <c r="F114"/>
  <c r="G114"/>
  <c r="H114" s="1"/>
  <c r="F115"/>
  <c r="G115"/>
  <c r="H115" s="1"/>
  <c r="F116"/>
  <c r="G116"/>
  <c r="H116" s="1"/>
  <c r="F117"/>
  <c r="G117"/>
  <c r="H117" s="1"/>
  <c r="F118"/>
  <c r="G118"/>
  <c r="H118" s="1"/>
  <c r="F119"/>
  <c r="G119"/>
  <c r="H119" s="1"/>
  <c r="F120"/>
  <c r="G120"/>
  <c r="H120" s="1"/>
  <c r="F121"/>
  <c r="G121"/>
  <c r="H121" s="1"/>
  <c r="F122"/>
  <c r="G122"/>
  <c r="H122" s="1"/>
  <c r="F123"/>
  <c r="G123"/>
  <c r="H123" s="1"/>
  <c r="F124"/>
  <c r="G124"/>
  <c r="H124" s="1"/>
  <c r="F125"/>
  <c r="G125"/>
  <c r="H125" s="1"/>
  <c r="F126"/>
  <c r="G126"/>
  <c r="H126" s="1"/>
  <c r="F127"/>
  <c r="G127"/>
  <c r="H127" s="1"/>
  <c r="F128"/>
  <c r="G128"/>
  <c r="H128" s="1"/>
  <c r="F129"/>
  <c r="G129"/>
  <c r="H129" s="1"/>
  <c r="F130"/>
  <c r="G130"/>
  <c r="H130" s="1"/>
  <c r="F131"/>
  <c r="G131"/>
  <c r="H131" s="1"/>
  <c r="F132"/>
  <c r="G132"/>
  <c r="H132" s="1"/>
  <c r="F133"/>
  <c r="G133"/>
  <c r="H133" s="1"/>
  <c r="F134"/>
  <c r="G134"/>
  <c r="H134" s="1"/>
  <c r="F135"/>
  <c r="G135"/>
  <c r="H135" s="1"/>
  <c r="F136"/>
  <c r="G136"/>
  <c r="H136" s="1"/>
  <c r="F137"/>
  <c r="G137"/>
  <c r="H137" s="1"/>
  <c r="F138"/>
  <c r="G138"/>
  <c r="H138" s="1"/>
  <c r="F139"/>
  <c r="G139"/>
  <c r="H139" s="1"/>
  <c r="F140"/>
  <c r="G140"/>
  <c r="H140" s="1"/>
  <c r="F141"/>
  <c r="G141"/>
  <c r="H141" s="1"/>
  <c r="F142"/>
  <c r="G142"/>
  <c r="H142" s="1"/>
  <c r="F143"/>
  <c r="G143"/>
  <c r="H143" s="1"/>
  <c r="F144"/>
  <c r="G144"/>
  <c r="H144" s="1"/>
  <c r="F145"/>
  <c r="G145"/>
  <c r="H145" s="1"/>
  <c r="F146"/>
  <c r="G146"/>
  <c r="H146" s="1"/>
  <c r="F147"/>
  <c r="G147"/>
  <c r="H147" s="1"/>
  <c r="F148"/>
  <c r="G148"/>
  <c r="H148" s="1"/>
  <c r="F149"/>
  <c r="G149"/>
  <c r="H149" s="1"/>
  <c r="F150"/>
  <c r="G150"/>
  <c r="H150" s="1"/>
  <c r="F151"/>
  <c r="G151"/>
  <c r="H151" s="1"/>
  <c r="F152"/>
  <c r="G152"/>
  <c r="H152" s="1"/>
  <c r="F153"/>
  <c r="G153"/>
  <c r="H153" s="1"/>
  <c r="F154"/>
  <c r="G154"/>
  <c r="H154" s="1"/>
  <c r="F155"/>
  <c r="G155"/>
  <c r="H155" s="1"/>
  <c r="F156"/>
  <c r="G156"/>
  <c r="H156" s="1"/>
  <c r="F157"/>
  <c r="G157"/>
  <c r="H157" s="1"/>
  <c r="F158"/>
  <c r="G158"/>
  <c r="H158" s="1"/>
  <c r="F159"/>
  <c r="G159"/>
  <c r="H159" s="1"/>
  <c r="F160"/>
  <c r="G160"/>
  <c r="H160" s="1"/>
  <c r="F161"/>
  <c r="G161"/>
  <c r="H161" s="1"/>
  <c r="F162"/>
  <c r="G162"/>
  <c r="H162" s="1"/>
  <c r="F163"/>
  <c r="G163"/>
  <c r="H163" s="1"/>
  <c r="F164"/>
  <c r="G164"/>
  <c r="H164" s="1"/>
  <c r="F165"/>
  <c r="G165"/>
  <c r="H165" s="1"/>
  <c r="F166"/>
  <c r="G166"/>
  <c r="H166" s="1"/>
  <c r="F167"/>
  <c r="G167"/>
  <c r="H167" s="1"/>
  <c r="F168"/>
  <c r="G168"/>
  <c r="H168" s="1"/>
  <c r="F169"/>
  <c r="G169"/>
  <c r="H169" s="1"/>
  <c r="F170"/>
  <c r="G170"/>
  <c r="H170" s="1"/>
  <c r="F171"/>
  <c r="G171"/>
  <c r="H171" s="1"/>
  <c r="F172"/>
  <c r="G172"/>
  <c r="H172" s="1"/>
  <c r="F173"/>
  <c r="G173"/>
  <c r="H173" s="1"/>
  <c r="F174"/>
  <c r="G174"/>
  <c r="H174" s="1"/>
  <c r="F175"/>
  <c r="G175"/>
  <c r="H175" s="1"/>
  <c r="F176"/>
  <c r="G176"/>
  <c r="H176" s="1"/>
  <c r="F177"/>
  <c r="G177"/>
  <c r="H177" s="1"/>
  <c r="F178"/>
  <c r="G178"/>
  <c r="H178" s="1"/>
  <c r="F179"/>
  <c r="G179"/>
  <c r="H179" s="1"/>
  <c r="F180"/>
  <c r="G180"/>
  <c r="H180" s="1"/>
  <c r="F181"/>
  <c r="G181"/>
  <c r="H181" s="1"/>
  <c r="F182"/>
  <c r="G182"/>
  <c r="H182" s="1"/>
  <c r="F183"/>
  <c r="G183"/>
  <c r="H183" s="1"/>
  <c r="F184"/>
  <c r="G184"/>
  <c r="H184" s="1"/>
  <c r="F185"/>
  <c r="G185"/>
  <c r="H185" s="1"/>
  <c r="F186"/>
  <c r="G186"/>
  <c r="H186" s="1"/>
  <c r="F187"/>
  <c r="G187"/>
  <c r="H187" s="1"/>
  <c r="F188"/>
  <c r="G188"/>
  <c r="H188" s="1"/>
  <c r="F189"/>
  <c r="G189"/>
  <c r="H189" s="1"/>
  <c r="F190"/>
  <c r="G190"/>
  <c r="H190" s="1"/>
  <c r="F191"/>
  <c r="G191"/>
  <c r="H191" s="1"/>
  <c r="F192"/>
  <c r="G192"/>
  <c r="H192" s="1"/>
  <c r="F193"/>
  <c r="G193"/>
  <c r="H193" s="1"/>
  <c r="F194"/>
  <c r="G194"/>
  <c r="H194" s="1"/>
  <c r="F195"/>
  <c r="G195"/>
  <c r="H195" s="1"/>
  <c r="F196"/>
  <c r="G196"/>
  <c r="H196" s="1"/>
  <c r="F197"/>
  <c r="G197"/>
  <c r="H197" s="1"/>
  <c r="F198"/>
  <c r="G198"/>
  <c r="H198" s="1"/>
  <c r="F199"/>
  <c r="G199"/>
  <c r="H199" s="1"/>
  <c r="F200"/>
  <c r="G200"/>
  <c r="H200" s="1"/>
  <c r="F201"/>
  <c r="G201"/>
  <c r="H201" s="1"/>
  <c r="F202"/>
  <c r="G202"/>
  <c r="H202" s="1"/>
  <c r="F203"/>
  <c r="G203"/>
  <c r="H203" s="1"/>
  <c r="F204"/>
  <c r="G204"/>
  <c r="H204" s="1"/>
  <c r="F205"/>
  <c r="G205"/>
  <c r="H205" s="1"/>
  <c r="F206"/>
  <c r="G206"/>
  <c r="H206" s="1"/>
  <c r="F207"/>
  <c r="G207"/>
  <c r="H207" s="1"/>
  <c r="F208"/>
  <c r="G208"/>
  <c r="H208" s="1"/>
  <c r="F209"/>
  <c r="G209"/>
  <c r="H209" s="1"/>
  <c r="F210"/>
  <c r="G210"/>
  <c r="H210" s="1"/>
  <c r="F211"/>
  <c r="G211"/>
  <c r="H211" s="1"/>
  <c r="F212"/>
  <c r="G212"/>
  <c r="H212" s="1"/>
  <c r="F213"/>
  <c r="G213"/>
  <c r="H213" s="1"/>
  <c r="F214"/>
  <c r="G214"/>
  <c r="H214" s="1"/>
  <c r="F215"/>
  <c r="G215"/>
  <c r="H215" s="1"/>
  <c r="F216"/>
  <c r="G216"/>
  <c r="H216" s="1"/>
  <c r="F217"/>
  <c r="G217"/>
  <c r="H217" s="1"/>
  <c r="F218"/>
  <c r="G218"/>
  <c r="H218" s="1"/>
  <c r="F219"/>
  <c r="G219"/>
  <c r="H219" s="1"/>
  <c r="F220"/>
  <c r="G220"/>
  <c r="H220" s="1"/>
  <c r="F221"/>
  <c r="G221"/>
  <c r="H221" s="1"/>
  <c r="F222"/>
  <c r="G222"/>
  <c r="H222" s="1"/>
  <c r="F223"/>
  <c r="G223"/>
  <c r="H223" s="1"/>
  <c r="F224"/>
  <c r="G224"/>
  <c r="H224" s="1"/>
  <c r="F225"/>
  <c r="G225"/>
  <c r="H225" s="1"/>
  <c r="F226"/>
  <c r="G226"/>
  <c r="H226" s="1"/>
  <c r="F227"/>
  <c r="G227"/>
  <c r="H227" s="1"/>
  <c r="F228"/>
  <c r="G228"/>
  <c r="H228" s="1"/>
  <c r="F229"/>
  <c r="G229"/>
  <c r="H229" s="1"/>
  <c r="F230"/>
  <c r="G230"/>
  <c r="H230" s="1"/>
  <c r="F231"/>
  <c r="G231"/>
  <c r="H231" s="1"/>
  <c r="F232"/>
  <c r="G232"/>
  <c r="H232" s="1"/>
  <c r="F233"/>
  <c r="G233"/>
  <c r="H233" s="1"/>
  <c r="F234"/>
  <c r="G234"/>
  <c r="H234" s="1"/>
  <c r="F235"/>
  <c r="G235"/>
  <c r="H235" s="1"/>
  <c r="F236"/>
  <c r="G236"/>
  <c r="H236" s="1"/>
  <c r="F237"/>
  <c r="G237"/>
  <c r="H237" s="1"/>
  <c r="F238"/>
  <c r="G238"/>
  <c r="H238" s="1"/>
  <c r="F239"/>
  <c r="G239"/>
  <c r="H239" s="1"/>
  <c r="F240"/>
  <c r="G240"/>
  <c r="H240" s="1"/>
  <c r="F241"/>
  <c r="G241"/>
  <c r="H241" s="1"/>
  <c r="F242"/>
  <c r="G242"/>
  <c r="H242" s="1"/>
  <c r="F243"/>
  <c r="G243"/>
  <c r="H243" s="1"/>
  <c r="F244"/>
  <c r="G244"/>
  <c r="H244" s="1"/>
  <c r="F245"/>
  <c r="G245"/>
  <c r="H245" s="1"/>
  <c r="F246"/>
  <c r="G246"/>
  <c r="H246" s="1"/>
  <c r="F247"/>
  <c r="G247"/>
  <c r="H247" s="1"/>
  <c r="F248"/>
  <c r="G248"/>
  <c r="H248" s="1"/>
  <c r="F249"/>
  <c r="G249"/>
  <c r="H249" s="1"/>
  <c r="F250"/>
  <c r="G250"/>
  <c r="H250" s="1"/>
  <c r="F251"/>
  <c r="G251"/>
  <c r="H251" s="1"/>
  <c r="F252"/>
  <c r="G252"/>
  <c r="H252" s="1"/>
  <c r="F253"/>
  <c r="G253"/>
  <c r="H253" s="1"/>
  <c r="F254"/>
  <c r="G254"/>
  <c r="H254" s="1"/>
  <c r="F255"/>
  <c r="G255"/>
  <c r="H255" s="1"/>
  <c r="F256"/>
  <c r="G256"/>
  <c r="H256" s="1"/>
  <c r="F257"/>
  <c r="G257"/>
  <c r="H257" s="1"/>
  <c r="F258"/>
  <c r="G258"/>
  <c r="H258" s="1"/>
  <c r="F259"/>
  <c r="G259"/>
  <c r="H259" s="1"/>
  <c r="F260"/>
  <c r="G260"/>
  <c r="H260" s="1"/>
  <c r="F261"/>
  <c r="G261"/>
  <c r="H261" s="1"/>
  <c r="F262"/>
  <c r="G262"/>
  <c r="H262" s="1"/>
  <c r="F263"/>
  <c r="G263"/>
  <c r="H263" s="1"/>
  <c r="F264"/>
  <c r="G264"/>
  <c r="H264" s="1"/>
  <c r="F265"/>
  <c r="G265"/>
  <c r="H265" s="1"/>
  <c r="F266"/>
  <c r="G266"/>
  <c r="H266" s="1"/>
  <c r="F267"/>
  <c r="G267"/>
  <c r="H267" s="1"/>
  <c r="F268"/>
  <c r="G268"/>
  <c r="H268" s="1"/>
  <c r="F269"/>
  <c r="G269"/>
  <c r="H269" s="1"/>
  <c r="F270"/>
  <c r="G270"/>
  <c r="H270" s="1"/>
  <c r="F271"/>
  <c r="G271"/>
  <c r="H271" s="1"/>
  <c r="F272"/>
  <c r="G272"/>
  <c r="H272" s="1"/>
  <c r="F273"/>
  <c r="G273"/>
  <c r="H273" s="1"/>
  <c r="F274"/>
  <c r="G274"/>
  <c r="H274" s="1"/>
  <c r="F275"/>
  <c r="G275"/>
  <c r="H275" s="1"/>
  <c r="F276"/>
  <c r="G276"/>
  <c r="H276" s="1"/>
  <c r="F277"/>
  <c r="G277"/>
  <c r="H277" s="1"/>
  <c r="F278"/>
  <c r="G278"/>
  <c r="H278" s="1"/>
  <c r="F279"/>
  <c r="G279"/>
  <c r="H279" s="1"/>
  <c r="F280"/>
  <c r="G280"/>
  <c r="H280" s="1"/>
  <c r="F281"/>
  <c r="G281"/>
  <c r="H281" s="1"/>
  <c r="F282"/>
  <c r="G282"/>
  <c r="H282" s="1"/>
  <c r="F283"/>
  <c r="G283"/>
  <c r="H283" s="1"/>
  <c r="F284"/>
  <c r="G284"/>
  <c r="H284" s="1"/>
  <c r="F285"/>
  <c r="G285"/>
  <c r="H285" s="1"/>
  <c r="F286"/>
  <c r="G286"/>
  <c r="H286" s="1"/>
  <c r="F287"/>
  <c r="G287"/>
  <c r="H287" s="1"/>
  <c r="F288"/>
  <c r="G288"/>
  <c r="H288" s="1"/>
  <c r="F289"/>
  <c r="G289"/>
  <c r="H289" s="1"/>
  <c r="F290"/>
  <c r="G290"/>
  <c r="H290" s="1"/>
  <c r="F291"/>
  <c r="G291"/>
  <c r="H291" s="1"/>
  <c r="F292"/>
  <c r="G292"/>
  <c r="H292" s="1"/>
  <c r="F293"/>
  <c r="G293"/>
  <c r="H293" s="1"/>
  <c r="F294"/>
  <c r="G294"/>
  <c r="H294" s="1"/>
  <c r="F295"/>
  <c r="G295"/>
  <c r="H295" s="1"/>
  <c r="F296"/>
  <c r="G296"/>
  <c r="H296" s="1"/>
  <c r="F297"/>
  <c r="G297"/>
  <c r="H297" s="1"/>
  <c r="F298"/>
  <c r="G298"/>
  <c r="H298" s="1"/>
  <c r="F299"/>
  <c r="G299"/>
  <c r="H299" s="1"/>
  <c r="F300"/>
  <c r="G300"/>
  <c r="H300" s="1"/>
  <c r="F301"/>
  <c r="G301"/>
  <c r="H301" s="1"/>
  <c r="F302"/>
  <c r="G302"/>
  <c r="H302" s="1"/>
  <c r="F303"/>
  <c r="G303"/>
  <c r="H303" s="1"/>
  <c r="F304"/>
  <c r="G304"/>
  <c r="H304" s="1"/>
  <c r="F305"/>
  <c r="G305"/>
  <c r="H305" s="1"/>
  <c r="F306"/>
  <c r="G306"/>
  <c r="H306" s="1"/>
  <c r="F307"/>
  <c r="G307"/>
  <c r="H307"/>
  <c r="F308"/>
  <c r="G308"/>
  <c r="H308" s="1"/>
  <c r="F309"/>
  <c r="G309"/>
  <c r="H309" s="1"/>
  <c r="F310"/>
  <c r="G310"/>
  <c r="H310" s="1"/>
  <c r="F311"/>
  <c r="G311"/>
  <c r="H311" s="1"/>
  <c r="F312"/>
  <c r="G312"/>
  <c r="H312" s="1"/>
  <c r="F313"/>
  <c r="G313"/>
  <c r="H313" s="1"/>
  <c r="F314"/>
  <c r="G314"/>
  <c r="H314" s="1"/>
  <c r="F315"/>
  <c r="G315"/>
  <c r="H315" s="1"/>
  <c r="F316"/>
  <c r="G316"/>
  <c r="H316" s="1"/>
  <c r="F317"/>
  <c r="G317"/>
  <c r="H317" s="1"/>
  <c r="F318"/>
  <c r="G318"/>
  <c r="H318" s="1"/>
  <c r="F319"/>
  <c r="G319"/>
  <c r="H319" s="1"/>
  <c r="F320"/>
  <c r="G320"/>
  <c r="H320" s="1"/>
  <c r="F321"/>
  <c r="G321"/>
  <c r="H321" s="1"/>
  <c r="F322"/>
  <c r="G322"/>
  <c r="H322" s="1"/>
  <c r="F323"/>
  <c r="G323"/>
  <c r="H323" s="1"/>
  <c r="F324"/>
  <c r="G324"/>
  <c r="H324" s="1"/>
  <c r="F325"/>
  <c r="G325"/>
  <c r="H325" s="1"/>
  <c r="F326"/>
  <c r="G326"/>
  <c r="H326" s="1"/>
  <c r="F327"/>
  <c r="G327"/>
  <c r="H327" s="1"/>
  <c r="F328"/>
  <c r="G328"/>
  <c r="H328" s="1"/>
  <c r="F329"/>
  <c r="G329"/>
  <c r="H329" s="1"/>
  <c r="F330"/>
  <c r="G330"/>
  <c r="H330" s="1"/>
  <c r="F331"/>
  <c r="G331"/>
  <c r="H331" s="1"/>
  <c r="F332"/>
  <c r="G332"/>
  <c r="H332" s="1"/>
  <c r="F333"/>
  <c r="G333"/>
  <c r="H333" s="1"/>
  <c r="F334"/>
  <c r="G334"/>
  <c r="H334" s="1"/>
  <c r="F335"/>
  <c r="G335"/>
  <c r="H335" s="1"/>
  <c r="F336"/>
  <c r="G336"/>
  <c r="H336" s="1"/>
  <c r="F337"/>
  <c r="G337"/>
  <c r="H337" s="1"/>
  <c r="F338"/>
  <c r="G338"/>
  <c r="H338" s="1"/>
  <c r="F339"/>
  <c r="G339"/>
  <c r="H339" s="1"/>
  <c r="F340"/>
  <c r="G340"/>
  <c r="H340" s="1"/>
  <c r="F341"/>
  <c r="G341"/>
  <c r="H341" s="1"/>
  <c r="F342"/>
  <c r="G342"/>
  <c r="H342" s="1"/>
  <c r="F343"/>
  <c r="G343"/>
  <c r="H343" s="1"/>
  <c r="F344"/>
  <c r="G344"/>
  <c r="H344" s="1"/>
  <c r="F345"/>
  <c r="G345"/>
  <c r="H345" s="1"/>
  <c r="F346"/>
  <c r="G346"/>
  <c r="H346" s="1"/>
  <c r="F347"/>
  <c r="G347"/>
  <c r="H347" s="1"/>
  <c r="F348"/>
  <c r="G348"/>
  <c r="H348" s="1"/>
  <c r="F349"/>
  <c r="G349"/>
  <c r="H349" s="1"/>
  <c r="F350"/>
  <c r="G350"/>
  <c r="H350" s="1"/>
  <c r="F351"/>
  <c r="G351"/>
  <c r="H351" s="1"/>
  <c r="F352"/>
  <c r="G352"/>
  <c r="H352" s="1"/>
  <c r="F353"/>
  <c r="G353"/>
  <c r="H353" s="1"/>
  <c r="F354"/>
  <c r="G354"/>
  <c r="H354" s="1"/>
  <c r="F355"/>
  <c r="G355"/>
  <c r="H355" s="1"/>
  <c r="F356"/>
  <c r="G356"/>
  <c r="H356" s="1"/>
  <c r="F357"/>
  <c r="G357"/>
  <c r="H357" s="1"/>
  <c r="F358"/>
  <c r="G358"/>
  <c r="H358" s="1"/>
  <c r="F359"/>
  <c r="G359"/>
  <c r="H359" s="1"/>
  <c r="F360"/>
  <c r="G360"/>
  <c r="H360" s="1"/>
  <c r="F361"/>
  <c r="G361"/>
  <c r="H361" s="1"/>
  <c r="F362"/>
  <c r="G362"/>
  <c r="H362" s="1"/>
  <c r="F363"/>
  <c r="G363"/>
  <c r="H363" s="1"/>
  <c r="F364"/>
  <c r="G364"/>
  <c r="H364" s="1"/>
  <c r="F365"/>
  <c r="G365"/>
  <c r="H365" s="1"/>
  <c r="F366"/>
  <c r="G366"/>
  <c r="H366" s="1"/>
  <c r="F367"/>
  <c r="G367"/>
  <c r="H367" s="1"/>
  <c r="F368"/>
  <c r="G368"/>
  <c r="H368" s="1"/>
  <c r="F369"/>
  <c r="G369"/>
  <c r="H369" s="1"/>
  <c r="F370"/>
  <c r="G370"/>
  <c r="H370" s="1"/>
  <c r="F371"/>
  <c r="G371"/>
  <c r="H371" s="1"/>
  <c r="F372"/>
  <c r="G372"/>
  <c r="H372" s="1"/>
  <c r="F373"/>
  <c r="G373"/>
  <c r="H373" s="1"/>
  <c r="F374"/>
  <c r="G374"/>
  <c r="H374" s="1"/>
  <c r="F375"/>
  <c r="G375"/>
  <c r="H375" s="1"/>
  <c r="F376"/>
  <c r="G376"/>
  <c r="H376" s="1"/>
  <c r="F377"/>
  <c r="G377"/>
  <c r="H377" s="1"/>
  <c r="F378"/>
  <c r="G378"/>
  <c r="H378" s="1"/>
  <c r="F379"/>
  <c r="G379"/>
  <c r="H379" s="1"/>
  <c r="F380"/>
  <c r="G380"/>
  <c r="H380" s="1"/>
  <c r="F381"/>
  <c r="G381"/>
  <c r="H381" s="1"/>
  <c r="F382"/>
  <c r="G382"/>
  <c r="H382" s="1"/>
  <c r="F383"/>
  <c r="G383"/>
  <c r="H383" s="1"/>
  <c r="F384"/>
  <c r="G384"/>
  <c r="H384" s="1"/>
  <c r="F385"/>
  <c r="G385"/>
  <c r="H385" s="1"/>
  <c r="F386"/>
  <c r="G386"/>
  <c r="H386" s="1"/>
  <c r="F387"/>
  <c r="G387"/>
  <c r="H387" s="1"/>
  <c r="F388"/>
  <c r="G388"/>
  <c r="H388" s="1"/>
  <c r="F389"/>
  <c r="G389"/>
  <c r="H389" s="1"/>
  <c r="F390"/>
  <c r="G390"/>
  <c r="H390" s="1"/>
  <c r="F391"/>
  <c r="G391"/>
  <c r="H391" s="1"/>
  <c r="F392"/>
  <c r="G392"/>
  <c r="H392" s="1"/>
  <c r="F393"/>
  <c r="G393"/>
  <c r="H393" s="1"/>
  <c r="F394"/>
  <c r="G394"/>
  <c r="H394" s="1"/>
  <c r="F395"/>
  <c r="G395"/>
  <c r="H395" s="1"/>
  <c r="F396"/>
  <c r="G396"/>
  <c r="H396" s="1"/>
  <c r="F397"/>
  <c r="G397"/>
  <c r="H397" s="1"/>
  <c r="F398"/>
  <c r="G398"/>
  <c r="H398" s="1"/>
  <c r="F399"/>
  <c r="G399"/>
  <c r="H399" s="1"/>
  <c r="F400"/>
  <c r="G400"/>
  <c r="H400" s="1"/>
  <c r="F401"/>
  <c r="G401"/>
  <c r="H401" s="1"/>
  <c r="F402"/>
  <c r="G402"/>
  <c r="H402" s="1"/>
  <c r="F403"/>
  <c r="G403"/>
  <c r="H403" s="1"/>
  <c r="F404"/>
  <c r="G404"/>
  <c r="H404" s="1"/>
  <c r="F405"/>
  <c r="G405"/>
  <c r="H405" s="1"/>
  <c r="F406"/>
  <c r="G406"/>
  <c r="H406" s="1"/>
  <c r="F407"/>
  <c r="G407"/>
  <c r="H407" s="1"/>
  <c r="F408"/>
  <c r="G408"/>
  <c r="H408" s="1"/>
  <c r="F409"/>
  <c r="G409"/>
  <c r="H409" s="1"/>
  <c r="F410"/>
  <c r="G410"/>
  <c r="H410" s="1"/>
  <c r="F411"/>
  <c r="G411"/>
  <c r="H411" s="1"/>
  <c r="F412"/>
  <c r="G412"/>
  <c r="H412" s="1"/>
  <c r="F413"/>
  <c r="G413"/>
  <c r="H413" s="1"/>
  <c r="F414"/>
  <c r="G414"/>
  <c r="H414" s="1"/>
  <c r="F415"/>
  <c r="G415"/>
  <c r="H415" s="1"/>
  <c r="F416"/>
  <c r="G416"/>
  <c r="H416" s="1"/>
  <c r="F417"/>
  <c r="G417"/>
  <c r="H417" s="1"/>
  <c r="F418"/>
  <c r="G418"/>
  <c r="H418" s="1"/>
  <c r="F419"/>
  <c r="G419"/>
  <c r="H419" s="1"/>
  <c r="F420"/>
  <c r="G420"/>
  <c r="H420" s="1"/>
  <c r="F421"/>
  <c r="G421"/>
  <c r="H421" s="1"/>
  <c r="F422"/>
  <c r="G422"/>
  <c r="H422" s="1"/>
  <c r="F423"/>
  <c r="G423"/>
  <c r="H423" s="1"/>
  <c r="F424"/>
  <c r="G424"/>
  <c r="H424" s="1"/>
  <c r="F425"/>
  <c r="G425"/>
  <c r="H425" s="1"/>
  <c r="F426"/>
  <c r="G426"/>
  <c r="H426" s="1"/>
  <c r="F427"/>
  <c r="G427"/>
  <c r="H427" s="1"/>
  <c r="F428"/>
  <c r="G428"/>
  <c r="H428" s="1"/>
  <c r="F429"/>
  <c r="G429"/>
  <c r="H429" s="1"/>
  <c r="F430"/>
  <c r="G430"/>
  <c r="H430" s="1"/>
  <c r="F431"/>
  <c r="G431"/>
  <c r="H431" s="1"/>
  <c r="F432"/>
  <c r="G432"/>
  <c r="H432" s="1"/>
  <c r="F433"/>
  <c r="G433"/>
  <c r="H433" s="1"/>
  <c r="F434"/>
  <c r="G434"/>
  <c r="H434" s="1"/>
  <c r="F435"/>
  <c r="G435"/>
  <c r="H435" s="1"/>
  <c r="F436"/>
  <c r="G436"/>
  <c r="H436" s="1"/>
  <c r="F437"/>
  <c r="G437"/>
  <c r="H437" s="1"/>
  <c r="F438"/>
  <c r="G438"/>
  <c r="H438" s="1"/>
  <c r="F439"/>
  <c r="G439"/>
  <c r="H439" s="1"/>
  <c r="F440"/>
  <c r="G440"/>
  <c r="H440" s="1"/>
  <c r="F441"/>
  <c r="G441"/>
  <c r="H441" s="1"/>
  <c r="F442"/>
  <c r="G442"/>
  <c r="H442" s="1"/>
  <c r="F443"/>
  <c r="G443"/>
  <c r="H443" s="1"/>
  <c r="F444"/>
  <c r="G444"/>
  <c r="H444" s="1"/>
  <c r="F445"/>
  <c r="G445"/>
  <c r="H445" s="1"/>
  <c r="F446"/>
  <c r="G446"/>
  <c r="H446" s="1"/>
  <c r="F447"/>
  <c r="G447"/>
  <c r="H447" s="1"/>
  <c r="F448"/>
  <c r="G448"/>
  <c r="H448" s="1"/>
  <c r="F449"/>
  <c r="G449"/>
  <c r="H449" s="1"/>
  <c r="F450"/>
  <c r="G450"/>
  <c r="H450" s="1"/>
  <c r="F451"/>
  <c r="G451"/>
  <c r="H451" s="1"/>
  <c r="F452"/>
  <c r="G452"/>
  <c r="H452" s="1"/>
  <c r="F453"/>
  <c r="G453"/>
  <c r="H453" s="1"/>
  <c r="F454"/>
  <c r="G454"/>
  <c r="H454" s="1"/>
  <c r="F455"/>
  <c r="G455"/>
  <c r="H455" s="1"/>
  <c r="F456"/>
  <c r="G456"/>
  <c r="H456" s="1"/>
  <c r="F457"/>
  <c r="G457"/>
  <c r="H457" s="1"/>
  <c r="F458"/>
  <c r="G458"/>
  <c r="H458" s="1"/>
  <c r="F459"/>
  <c r="G459"/>
  <c r="H459" s="1"/>
  <c r="F460"/>
  <c r="G460"/>
  <c r="H460" s="1"/>
  <c r="F461"/>
  <c r="G461"/>
  <c r="H461" s="1"/>
  <c r="F462"/>
  <c r="G462"/>
  <c r="H462" s="1"/>
  <c r="F463"/>
  <c r="G463"/>
  <c r="H463" s="1"/>
  <c r="F464"/>
  <c r="G464"/>
  <c r="H464" s="1"/>
  <c r="F465"/>
  <c r="G465"/>
  <c r="H465" s="1"/>
  <c r="F466"/>
  <c r="G466"/>
  <c r="H466" s="1"/>
  <c r="F467"/>
  <c r="G467"/>
  <c r="H467" s="1"/>
  <c r="F468"/>
  <c r="G468"/>
  <c r="H468" s="1"/>
  <c r="F469"/>
  <c r="G469"/>
  <c r="H469" s="1"/>
  <c r="F470"/>
  <c r="G470"/>
  <c r="H470" s="1"/>
  <c r="F471"/>
  <c r="G471"/>
  <c r="H471" s="1"/>
  <c r="F472"/>
  <c r="G472"/>
  <c r="H472" s="1"/>
  <c r="F473"/>
  <c r="G473"/>
  <c r="H473" s="1"/>
  <c r="F474"/>
  <c r="G474"/>
  <c r="H474" s="1"/>
  <c r="F475"/>
  <c r="G475"/>
  <c r="H475" s="1"/>
  <c r="F476"/>
  <c r="G476"/>
  <c r="H476" s="1"/>
  <c r="F477"/>
  <c r="G477"/>
  <c r="H477" s="1"/>
  <c r="F478"/>
  <c r="G478"/>
  <c r="H478" s="1"/>
  <c r="F479"/>
  <c r="G479"/>
  <c r="H479" s="1"/>
  <c r="F480"/>
  <c r="G480"/>
  <c r="H480" s="1"/>
  <c r="F481"/>
  <c r="G481"/>
  <c r="H481" s="1"/>
  <c r="F482"/>
  <c r="G482"/>
  <c r="H482" s="1"/>
  <c r="F483"/>
  <c r="G483"/>
  <c r="H483" s="1"/>
  <c r="F484"/>
  <c r="G484"/>
  <c r="H484" s="1"/>
  <c r="F485"/>
  <c r="G485"/>
  <c r="H485" s="1"/>
  <c r="F486"/>
  <c r="G486"/>
  <c r="H486" s="1"/>
  <c r="F487"/>
  <c r="G487"/>
  <c r="H487" s="1"/>
  <c r="F488"/>
  <c r="G488"/>
  <c r="H488" s="1"/>
  <c r="F489"/>
  <c r="G489"/>
  <c r="H489" s="1"/>
  <c r="F490"/>
  <c r="G490"/>
  <c r="H490" s="1"/>
  <c r="F491"/>
  <c r="G491"/>
  <c r="H491" s="1"/>
  <c r="F492"/>
  <c r="G492"/>
  <c r="H492" s="1"/>
  <c r="F493"/>
  <c r="G493"/>
  <c r="H493" s="1"/>
  <c r="F494"/>
  <c r="G494"/>
  <c r="H494" s="1"/>
  <c r="F495"/>
  <c r="G495"/>
  <c r="H495" s="1"/>
  <c r="F496"/>
  <c r="G496"/>
  <c r="H496" s="1"/>
  <c r="F497"/>
  <c r="G497"/>
  <c r="H497" s="1"/>
  <c r="F498"/>
  <c r="G498"/>
  <c r="H498" s="1"/>
  <c r="F499"/>
  <c r="G499"/>
  <c r="H499" s="1"/>
  <c r="F500"/>
  <c r="G500"/>
  <c r="H500" s="1"/>
  <c r="F501"/>
  <c r="G501"/>
  <c r="H501" s="1"/>
  <c r="F502"/>
  <c r="G502"/>
  <c r="H502" s="1"/>
  <c r="F503"/>
  <c r="G503"/>
  <c r="H503" s="1"/>
  <c r="F504"/>
  <c r="G504"/>
  <c r="H504" s="1"/>
  <c r="F505"/>
  <c r="G505"/>
  <c r="H505" s="1"/>
  <c r="F506"/>
  <c r="G506"/>
  <c r="H506" s="1"/>
  <c r="F507"/>
  <c r="G507"/>
  <c r="H507" s="1"/>
  <c r="F508"/>
  <c r="G508"/>
  <c r="H508" s="1"/>
  <c r="F509"/>
  <c r="G509"/>
  <c r="H509" s="1"/>
  <c r="F510"/>
  <c r="G510"/>
  <c r="H510" s="1"/>
  <c r="F511"/>
  <c r="G511"/>
  <c r="H511" s="1"/>
  <c r="F512"/>
  <c r="G512"/>
  <c r="H512" s="1"/>
  <c r="F513"/>
  <c r="G513"/>
  <c r="H513" s="1"/>
  <c r="F514"/>
  <c r="G514"/>
  <c r="H514" s="1"/>
  <c r="F515"/>
  <c r="G515"/>
  <c r="H515" s="1"/>
  <c r="F516"/>
  <c r="G516"/>
  <c r="H516" s="1"/>
  <c r="F517"/>
  <c r="G517"/>
  <c r="H517" s="1"/>
  <c r="F518"/>
  <c r="G518"/>
  <c r="H518" s="1"/>
  <c r="F519"/>
  <c r="G519"/>
  <c r="H519" s="1"/>
  <c r="F520"/>
  <c r="G520"/>
  <c r="H520" s="1"/>
  <c r="F521"/>
  <c r="G521"/>
  <c r="H521" s="1"/>
  <c r="F522"/>
  <c r="G522"/>
  <c r="H522" s="1"/>
  <c r="F523"/>
  <c r="G523"/>
  <c r="H523" s="1"/>
  <c r="F524"/>
  <c r="G524"/>
  <c r="H524" s="1"/>
  <c r="F525"/>
  <c r="G525"/>
  <c r="H525" s="1"/>
  <c r="F526"/>
  <c r="G526"/>
  <c r="H526" s="1"/>
  <c r="F527"/>
  <c r="G527"/>
  <c r="H527" s="1"/>
  <c r="F528"/>
  <c r="G528"/>
  <c r="H528" s="1"/>
  <c r="F529"/>
  <c r="G529"/>
  <c r="H529" s="1"/>
  <c r="F530"/>
  <c r="G530"/>
  <c r="H530" s="1"/>
  <c r="F531"/>
  <c r="G531"/>
  <c r="H531" s="1"/>
  <c r="F532"/>
  <c r="G532"/>
  <c r="H532" s="1"/>
  <c r="F533"/>
  <c r="G533"/>
  <c r="H533" s="1"/>
  <c r="F534"/>
  <c r="G534"/>
  <c r="H534" s="1"/>
  <c r="F535"/>
  <c r="G535"/>
  <c r="H535" s="1"/>
  <c r="F536"/>
  <c r="G536"/>
  <c r="H536" s="1"/>
  <c r="F537"/>
  <c r="G537"/>
  <c r="H537" s="1"/>
  <c r="F538"/>
  <c r="G538"/>
  <c r="H538" s="1"/>
  <c r="F539"/>
  <c r="G539"/>
  <c r="H539" s="1"/>
  <c r="F540"/>
  <c r="G540"/>
  <c r="H540" s="1"/>
  <c r="F541"/>
  <c r="G541"/>
  <c r="H541" s="1"/>
  <c r="F542"/>
  <c r="G542"/>
  <c r="H542" s="1"/>
  <c r="F543"/>
  <c r="G543"/>
  <c r="H543" s="1"/>
  <c r="F544"/>
  <c r="G544"/>
  <c r="H544" s="1"/>
  <c r="F545"/>
  <c r="G545"/>
  <c r="H545" s="1"/>
  <c r="F546"/>
  <c r="G546"/>
  <c r="H546" s="1"/>
  <c r="F547"/>
  <c r="G547"/>
  <c r="H547" s="1"/>
  <c r="F548"/>
  <c r="G548"/>
  <c r="H548" s="1"/>
  <c r="F549"/>
  <c r="G549"/>
  <c r="H549" s="1"/>
  <c r="F550"/>
  <c r="G550"/>
  <c r="H550" s="1"/>
  <c r="F551"/>
  <c r="G551"/>
  <c r="H551" s="1"/>
  <c r="F552"/>
  <c r="G552"/>
  <c r="H552" s="1"/>
  <c r="F553"/>
  <c r="G553"/>
  <c r="H553" s="1"/>
  <c r="F554"/>
  <c r="G554"/>
  <c r="H554" s="1"/>
  <c r="F555"/>
  <c r="G555"/>
  <c r="H555" s="1"/>
  <c r="F556"/>
  <c r="G556"/>
  <c r="H556" s="1"/>
  <c r="F557"/>
  <c r="G557"/>
  <c r="H557" s="1"/>
  <c r="F558"/>
  <c r="G558"/>
  <c r="H558" s="1"/>
  <c r="F559"/>
  <c r="G559"/>
  <c r="H559" s="1"/>
  <c r="F560"/>
  <c r="G560"/>
  <c r="H560" s="1"/>
  <c r="F561"/>
  <c r="G561"/>
  <c r="H561" s="1"/>
  <c r="F562"/>
  <c r="G562"/>
  <c r="H562" s="1"/>
  <c r="F563"/>
  <c r="G563"/>
  <c r="H563" s="1"/>
  <c r="F564"/>
  <c r="G564"/>
  <c r="H564" s="1"/>
  <c r="F565"/>
  <c r="G565"/>
  <c r="H565" s="1"/>
  <c r="I2" i="1"/>
  <c r="I3"/>
  <c r="I5"/>
  <c r="B3"/>
  <c r="P3" s="1"/>
  <c r="I6"/>
  <c r="I7"/>
  <c r="I8"/>
  <c r="I9"/>
  <c r="I10"/>
  <c r="I11"/>
  <c r="I13"/>
  <c r="I14"/>
  <c r="I15"/>
  <c r="I16"/>
  <c r="I17"/>
  <c r="I18"/>
  <c r="I19"/>
  <c r="I21"/>
  <c r="I24"/>
  <c r="I26"/>
  <c r="I27"/>
  <c r="I29"/>
  <c r="I30"/>
  <c r="I31"/>
  <c r="I32"/>
  <c r="I34"/>
  <c r="I35"/>
  <c r="I37"/>
  <c r="I38"/>
  <c r="I39"/>
  <c r="I40"/>
  <c r="I42"/>
  <c r="I43"/>
  <c r="I46"/>
  <c r="I47"/>
  <c r="I48"/>
  <c r="I49"/>
  <c r="I50"/>
  <c r="I54"/>
  <c r="I55"/>
  <c r="I56"/>
  <c r="I57"/>
  <c r="I60"/>
  <c r="I62"/>
  <c r="I63"/>
  <c r="I64"/>
  <c r="I65"/>
  <c r="I67"/>
  <c r="I69"/>
  <c r="I70"/>
  <c r="I71"/>
  <c r="I72"/>
  <c r="I76"/>
  <c r="I78"/>
  <c r="I79"/>
  <c r="I82"/>
  <c r="I87"/>
  <c r="I90"/>
  <c r="I92"/>
  <c r="I94"/>
  <c r="I96"/>
  <c r="I98"/>
  <c r="I101"/>
  <c r="I102"/>
  <c r="I110"/>
  <c r="I113"/>
  <c r="I119"/>
  <c r="I122"/>
  <c r="I127"/>
  <c r="I130"/>
  <c r="I135"/>
  <c r="I147"/>
  <c r="I158"/>
  <c r="I164"/>
  <c r="I165"/>
  <c r="I170"/>
  <c r="I172"/>
  <c r="I203"/>
  <c r="I218"/>
  <c r="I219"/>
  <c r="I25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P2"/>
  <c r="F312" l="1"/>
  <c r="J328"/>
  <c r="J340"/>
  <c r="J348"/>
  <c r="J364"/>
  <c r="J1188"/>
  <c r="J1045"/>
  <c r="J1011"/>
  <c r="J977"/>
  <c r="J929"/>
  <c r="J492"/>
  <c r="F61"/>
  <c r="J125"/>
  <c r="J133"/>
  <c r="J137"/>
  <c r="J141"/>
  <c r="J143"/>
  <c r="J157"/>
  <c r="F181"/>
  <c r="J183"/>
  <c r="J189"/>
  <c r="J191"/>
  <c r="J205"/>
  <c r="J265"/>
  <c r="F279"/>
  <c r="J283"/>
  <c r="J285"/>
  <c r="J532"/>
  <c r="J534"/>
  <c r="F536"/>
  <c r="J540"/>
  <c r="J542"/>
  <c r="J550"/>
  <c r="J556"/>
  <c r="J566"/>
  <c r="J576"/>
  <c r="F600"/>
  <c r="J604"/>
  <c r="F608"/>
  <c r="F612"/>
  <c r="F614"/>
  <c r="F620"/>
  <c r="F632"/>
  <c r="J646"/>
  <c r="J654"/>
  <c r="J664"/>
  <c r="J666"/>
  <c r="F716"/>
  <c r="J718"/>
  <c r="F720"/>
  <c r="J722"/>
  <c r="F736"/>
  <c r="J740"/>
  <c r="J742"/>
  <c r="J748"/>
  <c r="J750"/>
  <c r="J758"/>
  <c r="J770"/>
  <c r="J786"/>
  <c r="J788"/>
  <c r="J792"/>
  <c r="J794"/>
  <c r="J798"/>
  <c r="F800"/>
  <c r="J802"/>
  <c r="J804"/>
  <c r="J806"/>
  <c r="J814"/>
  <c r="J822"/>
  <c r="F824"/>
  <c r="J848"/>
  <c r="J856"/>
  <c r="J858"/>
  <c r="J862"/>
  <c r="J866"/>
  <c r="F876"/>
  <c r="J878"/>
  <c r="F884"/>
  <c r="J886"/>
  <c r="F888"/>
  <c r="J890"/>
  <c r="J898"/>
  <c r="J900"/>
  <c r="J902"/>
  <c r="J908"/>
  <c r="F918"/>
  <c r="F932"/>
  <c r="J948"/>
  <c r="J950"/>
  <c r="J966"/>
  <c r="F972"/>
  <c r="F976"/>
  <c r="F980"/>
  <c r="J990"/>
  <c r="J996"/>
  <c r="J1012"/>
  <c r="J1014"/>
  <c r="J1028"/>
  <c r="J1030"/>
  <c r="J316"/>
  <c r="J336"/>
  <c r="F344"/>
  <c r="J352"/>
  <c r="F372"/>
  <c r="J1209"/>
  <c r="J1177"/>
  <c r="J917"/>
  <c r="J753"/>
  <c r="F529"/>
  <c r="J531"/>
  <c r="J543"/>
  <c r="J571"/>
  <c r="J587"/>
  <c r="J625"/>
  <c r="J627"/>
  <c r="J661"/>
  <c r="J665"/>
  <c r="J669"/>
  <c r="J671"/>
  <c r="J673"/>
  <c r="J675"/>
  <c r="J679"/>
  <c r="J681"/>
  <c r="J683"/>
  <c r="J685"/>
  <c r="J687"/>
  <c r="J689"/>
  <c r="J691"/>
  <c r="J697"/>
  <c r="J699"/>
  <c r="J703"/>
  <c r="J707"/>
  <c r="J711"/>
  <c r="J1275"/>
  <c r="J1205"/>
  <c r="J1173"/>
  <c r="J1081"/>
  <c r="J932"/>
  <c r="J800"/>
  <c r="J736"/>
  <c r="J632"/>
  <c r="J608"/>
  <c r="F289"/>
  <c r="J292"/>
  <c r="J296"/>
  <c r="J537"/>
  <c r="F543"/>
  <c r="F553"/>
  <c r="F555"/>
  <c r="F593"/>
  <c r="F595"/>
  <c r="F599"/>
  <c r="F625"/>
  <c r="F1110"/>
  <c r="J1118"/>
  <c r="F1140"/>
  <c r="F1142"/>
  <c r="F1148"/>
  <c r="F1150"/>
  <c r="F1156"/>
  <c r="F1164"/>
  <c r="F1168"/>
  <c r="F1172"/>
  <c r="J1268"/>
  <c r="J1276"/>
  <c r="J1284"/>
  <c r="J1288"/>
  <c r="J1290"/>
  <c r="J1267"/>
  <c r="J884"/>
  <c r="J68"/>
  <c r="J98"/>
  <c r="J100"/>
  <c r="J108"/>
  <c r="J112"/>
  <c r="J138"/>
  <c r="J140"/>
  <c r="J142"/>
  <c r="J146"/>
  <c r="J148"/>
  <c r="F186"/>
  <c r="J188"/>
  <c r="J190"/>
  <c r="F250"/>
  <c r="J276"/>
  <c r="J527"/>
  <c r="J820"/>
  <c r="F996"/>
  <c r="J1032"/>
  <c r="J1034"/>
  <c r="F1052"/>
  <c r="J1058"/>
  <c r="F1060"/>
  <c r="J1203"/>
  <c r="J1179"/>
  <c r="J972"/>
  <c r="J824"/>
  <c r="J716"/>
  <c r="F17"/>
  <c r="F21"/>
  <c r="F23"/>
  <c r="F25"/>
  <c r="F29"/>
  <c r="F33"/>
  <c r="F209"/>
  <c r="F221"/>
  <c r="J223"/>
  <c r="F225"/>
  <c r="F245"/>
  <c r="J337"/>
  <c r="J343"/>
  <c r="J351"/>
  <c r="F380"/>
  <c r="F382"/>
  <c r="F388"/>
  <c r="F390"/>
  <c r="J392"/>
  <c r="F408"/>
  <c r="F436"/>
  <c r="J438"/>
  <c r="F440"/>
  <c r="J690"/>
  <c r="J698"/>
  <c r="J704"/>
  <c r="J706"/>
  <c r="J710"/>
  <c r="J712"/>
  <c r="J714"/>
  <c r="F1109"/>
  <c r="F1165"/>
  <c r="J1167"/>
  <c r="J1171"/>
  <c r="J221"/>
  <c r="J9"/>
  <c r="J13"/>
  <c r="J41"/>
  <c r="J49"/>
  <c r="F64"/>
  <c r="J76"/>
  <c r="J80"/>
  <c r="F82"/>
  <c r="F84"/>
  <c r="F90"/>
  <c r="F92"/>
  <c r="F154"/>
  <c r="F170"/>
  <c r="J172"/>
  <c r="F178"/>
  <c r="J255"/>
  <c r="J257"/>
  <c r="F259"/>
  <c r="F265"/>
  <c r="F267"/>
  <c r="F271"/>
  <c r="F305"/>
  <c r="J312"/>
  <c r="F316"/>
  <c r="F318"/>
  <c r="F324"/>
  <c r="F326"/>
  <c r="F334"/>
  <c r="F336"/>
  <c r="F352"/>
  <c r="F358"/>
  <c r="F360"/>
  <c r="F364"/>
  <c r="F366"/>
  <c r="F368"/>
  <c r="J412"/>
  <c r="J434"/>
  <c r="J448"/>
  <c r="J460"/>
  <c r="J462"/>
  <c r="J464"/>
  <c r="J472"/>
  <c r="J476"/>
  <c r="J480"/>
  <c r="J484"/>
  <c r="J490"/>
  <c r="J495"/>
  <c r="F497"/>
  <c r="F499"/>
  <c r="F505"/>
  <c r="J507"/>
  <c r="F511"/>
  <c r="J519"/>
  <c r="F521"/>
  <c r="F523"/>
  <c r="J561"/>
  <c r="J563"/>
  <c r="J575"/>
  <c r="J583"/>
  <c r="J591"/>
  <c r="J634"/>
  <c r="F638"/>
  <c r="J642"/>
  <c r="F644"/>
  <c r="F646"/>
  <c r="F652"/>
  <c r="F654"/>
  <c r="F656"/>
  <c r="F664"/>
  <c r="F692"/>
  <c r="J694"/>
  <c r="F696"/>
  <c r="J746"/>
  <c r="F760"/>
  <c r="J762"/>
  <c r="J772"/>
  <c r="J774"/>
  <c r="J780"/>
  <c r="J782"/>
  <c r="J784"/>
  <c r="J825"/>
  <c r="J827"/>
  <c r="F829"/>
  <c r="J831"/>
  <c r="J835"/>
  <c r="J839"/>
  <c r="J849"/>
  <c r="J855"/>
  <c r="F857"/>
  <c r="J859"/>
  <c r="F861"/>
  <c r="J863"/>
  <c r="J873"/>
  <c r="F909"/>
  <c r="J911"/>
  <c r="J913"/>
  <c r="J915"/>
  <c r="J933"/>
  <c r="J935"/>
  <c r="J947"/>
  <c r="J949"/>
  <c r="J951"/>
  <c r="J953"/>
  <c r="J957"/>
  <c r="J959"/>
  <c r="J961"/>
  <c r="J965"/>
  <c r="J967"/>
  <c r="F998"/>
  <c r="F1012"/>
  <c r="F1036"/>
  <c r="F1040"/>
  <c r="F1044"/>
  <c r="F1113"/>
  <c r="F1115"/>
  <c r="F1121"/>
  <c r="F1123"/>
  <c r="F1137"/>
  <c r="F1139"/>
  <c r="F1174"/>
  <c r="J1180"/>
  <c r="J245"/>
  <c r="J181"/>
  <c r="F2"/>
  <c r="J4"/>
  <c r="F65"/>
  <c r="F73"/>
  <c r="F93"/>
  <c r="J127"/>
  <c r="J149"/>
  <c r="F151"/>
  <c r="J153"/>
  <c r="J159"/>
  <c r="F165"/>
  <c r="J167"/>
  <c r="F169"/>
  <c r="J175"/>
  <c r="J252"/>
  <c r="F258"/>
  <c r="J260"/>
  <c r="F272"/>
  <c r="F300"/>
  <c r="J304"/>
  <c r="F313"/>
  <c r="J315"/>
  <c r="F319"/>
  <c r="F321"/>
  <c r="J327"/>
  <c r="F329"/>
  <c r="J335"/>
  <c r="F361"/>
  <c r="F363"/>
  <c r="F369"/>
  <c r="J417"/>
  <c r="J419"/>
  <c r="J423"/>
  <c r="J425"/>
  <c r="J427"/>
  <c r="J431"/>
  <c r="F473"/>
  <c r="J475"/>
  <c r="J479"/>
  <c r="F504"/>
  <c r="J512"/>
  <c r="F524"/>
  <c r="F556"/>
  <c r="J558"/>
  <c r="J560"/>
  <c r="J564"/>
  <c r="J568"/>
  <c r="J580"/>
  <c r="J582"/>
  <c r="J592"/>
  <c r="J606"/>
  <c r="J628"/>
  <c r="J630"/>
  <c r="J653"/>
  <c r="F657"/>
  <c r="F659"/>
  <c r="F663"/>
  <c r="J693"/>
  <c r="F695"/>
  <c r="F697"/>
  <c r="J747"/>
  <c r="J811"/>
  <c r="F813"/>
  <c r="J844"/>
  <c r="J846"/>
  <c r="J864"/>
  <c r="J868"/>
  <c r="J870"/>
  <c r="J874"/>
  <c r="F908"/>
  <c r="J912"/>
  <c r="J916"/>
  <c r="F948"/>
  <c r="J968"/>
  <c r="J970"/>
  <c r="J982"/>
  <c r="F988"/>
  <c r="J994"/>
  <c r="J1107"/>
  <c r="F1237"/>
  <c r="J1239"/>
  <c r="J1249"/>
  <c r="J1251"/>
  <c r="J1021"/>
  <c r="J1023"/>
  <c r="J1027"/>
  <c r="F1062"/>
  <c r="F1068"/>
  <c r="F1072"/>
  <c r="F1078"/>
  <c r="F1084"/>
  <c r="F1086"/>
  <c r="F1092"/>
  <c r="F1100"/>
  <c r="F1104"/>
  <c r="F1124"/>
  <c r="J1126"/>
  <c r="J1132"/>
  <c r="J1136"/>
  <c r="J1138"/>
  <c r="F1141"/>
  <c r="F1145"/>
  <c r="F1147"/>
  <c r="J1155"/>
  <c r="F1157"/>
  <c r="J1159"/>
  <c r="F1232"/>
  <c r="F1236"/>
  <c r="F1238"/>
  <c r="F1252"/>
  <c r="F1254"/>
  <c r="J1237"/>
  <c r="J1077"/>
  <c r="J1040"/>
  <c r="J931"/>
  <c r="J876"/>
  <c r="J692"/>
  <c r="J663"/>
  <c r="J657"/>
  <c r="J612"/>
  <c r="J436"/>
  <c r="J407"/>
  <c r="J267"/>
  <c r="J220"/>
  <c r="J36"/>
  <c r="F40"/>
  <c r="J44"/>
  <c r="F50"/>
  <c r="F58"/>
  <c r="J66"/>
  <c r="F97"/>
  <c r="F105"/>
  <c r="F109"/>
  <c r="F111"/>
  <c r="F117"/>
  <c r="F119"/>
  <c r="F121"/>
  <c r="J135"/>
  <c r="F157"/>
  <c r="F177"/>
  <c r="F202"/>
  <c r="F247"/>
  <c r="F249"/>
  <c r="F257"/>
  <c r="F274"/>
  <c r="J280"/>
  <c r="F292"/>
  <c r="J294"/>
  <c r="J298"/>
  <c r="J303"/>
  <c r="F311"/>
  <c r="F337"/>
  <c r="F371"/>
  <c r="F375"/>
  <c r="F377"/>
  <c r="J385"/>
  <c r="F422"/>
  <c r="F424"/>
  <c r="F428"/>
  <c r="F430"/>
  <c r="F447"/>
  <c r="F457"/>
  <c r="F459"/>
  <c r="F463"/>
  <c r="F465"/>
  <c r="F471"/>
  <c r="F489"/>
  <c r="F491"/>
  <c r="F526"/>
  <c r="F528"/>
  <c r="F544"/>
  <c r="J548"/>
  <c r="J554"/>
  <c r="J559"/>
  <c r="F569"/>
  <c r="F575"/>
  <c r="F587"/>
  <c r="F627"/>
  <c r="J629"/>
  <c r="F631"/>
  <c r="J633"/>
  <c r="J637"/>
  <c r="J639"/>
  <c r="J647"/>
  <c r="F672"/>
  <c r="J674"/>
  <c r="F676"/>
  <c r="F678"/>
  <c r="F684"/>
  <c r="F707"/>
  <c r="F721"/>
  <c r="J757"/>
  <c r="F759"/>
  <c r="F761"/>
  <c r="J767"/>
  <c r="F771"/>
  <c r="J775"/>
  <c r="F804"/>
  <c r="F806"/>
  <c r="F812"/>
  <c r="J818"/>
  <c r="F820"/>
  <c r="J821"/>
  <c r="F823"/>
  <c r="F825"/>
  <c r="J826"/>
  <c r="J830"/>
  <c r="F832"/>
  <c r="J834"/>
  <c r="F836"/>
  <c r="F838"/>
  <c r="J850"/>
  <c r="F856"/>
  <c r="J896"/>
  <c r="J904"/>
  <c r="J906"/>
  <c r="F934"/>
  <c r="F940"/>
  <c r="F944"/>
  <c r="F950"/>
  <c r="F956"/>
  <c r="F958"/>
  <c r="F964"/>
  <c r="F985"/>
  <c r="F987"/>
  <c r="F993"/>
  <c r="F995"/>
  <c r="F997"/>
  <c r="F1014"/>
  <c r="F1020"/>
  <c r="F1022"/>
  <c r="F1028"/>
  <c r="F1049"/>
  <c r="F1051"/>
  <c r="J1055"/>
  <c r="F1057"/>
  <c r="F1059"/>
  <c r="J1061"/>
  <c r="J1085"/>
  <c r="J1087"/>
  <c r="F1108"/>
  <c r="F1116"/>
  <c r="J1122"/>
  <c r="J1149"/>
  <c r="J1151"/>
  <c r="J1153"/>
  <c r="F1180"/>
  <c r="J1186"/>
  <c r="J1264"/>
  <c r="J1266"/>
  <c r="F1268"/>
  <c r="J1174"/>
  <c r="J1110"/>
  <c r="J921"/>
  <c r="J888"/>
  <c r="J813"/>
  <c r="J659"/>
  <c r="J614"/>
  <c r="J593"/>
  <c r="J505"/>
  <c r="J360"/>
  <c r="J271"/>
  <c r="J169"/>
  <c r="F149"/>
  <c r="F748"/>
  <c r="F785"/>
  <c r="F1125"/>
  <c r="F1189"/>
  <c r="J1191"/>
  <c r="J1213"/>
  <c r="J1215"/>
  <c r="F1244"/>
  <c r="J1250"/>
  <c r="J1277"/>
  <c r="J1279"/>
  <c r="J1281"/>
  <c r="J1283"/>
  <c r="J1254"/>
  <c r="J1073"/>
  <c r="J1093"/>
  <c r="J1075"/>
  <c r="J1009"/>
  <c r="J988"/>
  <c r="J980"/>
  <c r="J923"/>
  <c r="J861"/>
  <c r="J791"/>
  <c r="J696"/>
  <c r="J595"/>
  <c r="J553"/>
  <c r="J497"/>
  <c r="J440"/>
  <c r="J372"/>
  <c r="J363"/>
  <c r="J321"/>
  <c r="J297"/>
  <c r="J279"/>
  <c r="J272"/>
  <c r="J258"/>
  <c r="J249"/>
  <c r="J225"/>
  <c r="J151"/>
  <c r="F8"/>
  <c r="J12"/>
  <c r="J16"/>
  <c r="J30"/>
  <c r="J81"/>
  <c r="F114"/>
  <c r="F122"/>
  <c r="F130"/>
  <c r="J132"/>
  <c r="J158"/>
  <c r="J162"/>
  <c r="F183"/>
  <c r="J209"/>
  <c r="J239"/>
  <c r="J243"/>
  <c r="J273"/>
  <c r="J275"/>
  <c r="F302"/>
  <c r="F304"/>
  <c r="F339"/>
  <c r="F343"/>
  <c r="F351"/>
  <c r="J367"/>
  <c r="J396"/>
  <c r="J400"/>
  <c r="F404"/>
  <c r="J411"/>
  <c r="F415"/>
  <c r="F433"/>
  <c r="F435"/>
  <c r="F452"/>
  <c r="F454"/>
  <c r="F472"/>
  <c r="J478"/>
  <c r="J494"/>
  <c r="F512"/>
  <c r="J518"/>
  <c r="J520"/>
  <c r="J522"/>
  <c r="J529"/>
  <c r="J535"/>
  <c r="F558"/>
  <c r="F560"/>
  <c r="F564"/>
  <c r="F580"/>
  <c r="F582"/>
  <c r="F588"/>
  <c r="F590"/>
  <c r="F592"/>
  <c r="F596"/>
  <c r="J598"/>
  <c r="J609"/>
  <c r="J611"/>
  <c r="J615"/>
  <c r="J619"/>
  <c r="F621"/>
  <c r="J623"/>
  <c r="F660"/>
  <c r="J662"/>
  <c r="F671"/>
  <c r="F689"/>
  <c r="J728"/>
  <c r="J730"/>
  <c r="J732"/>
  <c r="J734"/>
  <c r="F745"/>
  <c r="F747"/>
  <c r="F749"/>
  <c r="F756"/>
  <c r="F766"/>
  <c r="F772"/>
  <c r="F774"/>
  <c r="F780"/>
  <c r="F784"/>
  <c r="F792"/>
  <c r="F809"/>
  <c r="F811"/>
  <c r="F835"/>
  <c r="J845"/>
  <c r="F849"/>
  <c r="J851"/>
  <c r="J853"/>
  <c r="F855"/>
  <c r="F873"/>
  <c r="F875"/>
  <c r="F912"/>
  <c r="F916"/>
  <c r="J924"/>
  <c r="J930"/>
  <c r="F945"/>
  <c r="F947"/>
  <c r="F949"/>
  <c r="F953"/>
  <c r="F955"/>
  <c r="F965"/>
  <c r="F982"/>
  <c r="J1004"/>
  <c r="J1008"/>
  <c r="J1010"/>
  <c r="F1013"/>
  <c r="J1015"/>
  <c r="F1017"/>
  <c r="F1019"/>
  <c r="F1029"/>
  <c r="J1031"/>
  <c r="F1037"/>
  <c r="J1039"/>
  <c r="J1041"/>
  <c r="J1043"/>
  <c r="F1046"/>
  <c r="F1076"/>
  <c r="J1094"/>
  <c r="J1098"/>
  <c r="F1105"/>
  <c r="F1107"/>
  <c r="F1126"/>
  <c r="J1160"/>
  <c r="J1162"/>
  <c r="F1190"/>
  <c r="F1196"/>
  <c r="F1200"/>
  <c r="F1206"/>
  <c r="F1212"/>
  <c r="F1214"/>
  <c r="F1220"/>
  <c r="F1241"/>
  <c r="F1243"/>
  <c r="F1249"/>
  <c r="F1251"/>
  <c r="F1253"/>
  <c r="F1270"/>
  <c r="F1276"/>
  <c r="F1278"/>
  <c r="F1284"/>
  <c r="J253"/>
  <c r="F253"/>
  <c r="F467"/>
  <c r="J467"/>
  <c r="F622"/>
  <c r="J622"/>
  <c r="J193"/>
  <c r="F193"/>
  <c r="F269"/>
  <c r="J269"/>
  <c r="F286"/>
  <c r="J286"/>
  <c r="J308"/>
  <c r="F308"/>
  <c r="F486"/>
  <c r="J486"/>
  <c r="F617"/>
  <c r="J617"/>
  <c r="B4"/>
  <c r="P4" s="1"/>
  <c r="J1285"/>
  <c r="J1269"/>
  <c r="J1189"/>
  <c r="J1046"/>
  <c r="J881"/>
  <c r="J760"/>
  <c r="J511"/>
  <c r="J435"/>
  <c r="J313"/>
  <c r="J5"/>
  <c r="F9"/>
  <c r="J22"/>
  <c r="F448"/>
  <c r="J456"/>
  <c r="J458"/>
  <c r="F460"/>
  <c r="J626"/>
  <c r="F628"/>
  <c r="F633"/>
  <c r="J842"/>
  <c r="F844"/>
  <c r="J920"/>
  <c r="F924"/>
  <c r="F933"/>
  <c r="J1048"/>
  <c r="J1176"/>
  <c r="J1235"/>
  <c r="J1204"/>
  <c r="J1187"/>
  <c r="J1105"/>
  <c r="J1062"/>
  <c r="J1057"/>
  <c r="J1044"/>
  <c r="J1037"/>
  <c r="J1029"/>
  <c r="J1013"/>
  <c r="J958"/>
  <c r="J823"/>
  <c r="J756"/>
  <c r="J745"/>
  <c r="J695"/>
  <c r="J678"/>
  <c r="J672"/>
  <c r="J652"/>
  <c r="J620"/>
  <c r="J590"/>
  <c r="J544"/>
  <c r="J463"/>
  <c r="J403"/>
  <c r="J361"/>
  <c r="J329"/>
  <c r="J319"/>
  <c r="J29"/>
  <c r="J42"/>
  <c r="J46"/>
  <c r="J54"/>
  <c r="J69"/>
  <c r="J86"/>
  <c r="J101"/>
  <c r="F137"/>
  <c r="F141"/>
  <c r="F143"/>
  <c r="F162"/>
  <c r="J164"/>
  <c r="F197"/>
  <c r="F199"/>
  <c r="J207"/>
  <c r="F275"/>
  <c r="J277"/>
  <c r="J370"/>
  <c r="F396"/>
  <c r="F398"/>
  <c r="F400"/>
  <c r="F480"/>
  <c r="F484"/>
  <c r="F527"/>
  <c r="F619"/>
  <c r="F665"/>
  <c r="J667"/>
  <c r="F704"/>
  <c r="F717"/>
  <c r="F728"/>
  <c r="F788"/>
  <c r="J790"/>
  <c r="J803"/>
  <c r="J807"/>
  <c r="F864"/>
  <c r="F868"/>
  <c r="F870"/>
  <c r="F913"/>
  <c r="F915"/>
  <c r="J984"/>
  <c r="J986"/>
  <c r="F1004"/>
  <c r="F1008"/>
  <c r="F1041"/>
  <c r="F1043"/>
  <c r="J1112"/>
  <c r="J1114"/>
  <c r="F1132"/>
  <c r="F1136"/>
  <c r="F1169"/>
  <c r="F1171"/>
  <c r="J1240"/>
  <c r="J1242"/>
  <c r="F1260"/>
  <c r="F1264"/>
  <c r="F323"/>
  <c r="J323"/>
  <c r="F607"/>
  <c r="J607"/>
  <c r="F401"/>
  <c r="J401"/>
  <c r="F332"/>
  <c r="J332"/>
  <c r="F416"/>
  <c r="J416"/>
  <c r="F432"/>
  <c r="J432"/>
  <c r="F500"/>
  <c r="J500"/>
  <c r="F585"/>
  <c r="J585"/>
  <c r="J1214"/>
  <c r="J1147"/>
  <c r="J1092"/>
  <c r="J1084"/>
  <c r="J1052"/>
  <c r="J836"/>
  <c r="J521"/>
  <c r="J499"/>
  <c r="J452"/>
  <c r="J415"/>
  <c r="J242"/>
  <c r="F561"/>
  <c r="J832"/>
  <c r="J922"/>
  <c r="J1050"/>
  <c r="F1061"/>
  <c r="J1178"/>
  <c r="J1233"/>
  <c r="J1190"/>
  <c r="J1185"/>
  <c r="J1172"/>
  <c r="J1165"/>
  <c r="J1157"/>
  <c r="J1141"/>
  <c r="J1086"/>
  <c r="J1019"/>
  <c r="J964"/>
  <c r="J956"/>
  <c r="J940"/>
  <c r="J918"/>
  <c r="J889"/>
  <c r="J838"/>
  <c r="J812"/>
  <c r="J761"/>
  <c r="J749"/>
  <c r="J684"/>
  <c r="J676"/>
  <c r="J656"/>
  <c r="J588"/>
  <c r="J555"/>
  <c r="J536"/>
  <c r="J523"/>
  <c r="J471"/>
  <c r="J454"/>
  <c r="J344"/>
  <c r="J244"/>
  <c r="J165"/>
  <c r="J10"/>
  <c r="J14"/>
  <c r="J37"/>
  <c r="F41"/>
  <c r="F66"/>
  <c r="J73"/>
  <c r="J77"/>
  <c r="F81"/>
  <c r="J94"/>
  <c r="F98"/>
  <c r="J105"/>
  <c r="J113"/>
  <c r="F125"/>
  <c r="J130"/>
  <c r="F340"/>
  <c r="J353"/>
  <c r="J359"/>
  <c r="F568"/>
  <c r="F765"/>
  <c r="J946"/>
  <c r="F973"/>
  <c r="J975"/>
  <c r="J1074"/>
  <c r="J1101"/>
  <c r="J1103"/>
  <c r="J1202"/>
  <c r="F1229"/>
  <c r="J1231"/>
  <c r="J170"/>
  <c r="J174"/>
  <c r="F189"/>
  <c r="J214"/>
  <c r="J226"/>
  <c r="J228"/>
  <c r="J234"/>
  <c r="J238"/>
  <c r="J295"/>
  <c r="J306"/>
  <c r="J347"/>
  <c r="J384"/>
  <c r="J394"/>
  <c r="J426"/>
  <c r="F532"/>
  <c r="J545"/>
  <c r="J547"/>
  <c r="J551"/>
  <c r="J562"/>
  <c r="F601"/>
  <c r="J603"/>
  <c r="J640"/>
  <c r="J648"/>
  <c r="J650"/>
  <c r="J682"/>
  <c r="F724"/>
  <c r="J726"/>
  <c r="J737"/>
  <c r="J739"/>
  <c r="J743"/>
  <c r="J754"/>
  <c r="F793"/>
  <c r="J795"/>
  <c r="F797"/>
  <c r="F845"/>
  <c r="F877"/>
  <c r="F893"/>
  <c r="J925"/>
  <c r="J936"/>
  <c r="J938"/>
  <c r="J962"/>
  <c r="J989"/>
  <c r="J991"/>
  <c r="J1000"/>
  <c r="J1002"/>
  <c r="J1026"/>
  <c r="J1053"/>
  <c r="J1064"/>
  <c r="J1066"/>
  <c r="J1090"/>
  <c r="J1117"/>
  <c r="J1119"/>
  <c r="J1128"/>
  <c r="J1130"/>
  <c r="J1154"/>
  <c r="J1181"/>
  <c r="J1192"/>
  <c r="J1194"/>
  <c r="J1218"/>
  <c r="J1245"/>
  <c r="J1247"/>
  <c r="J1256"/>
  <c r="J1258"/>
  <c r="J1282"/>
  <c r="J259"/>
  <c r="J247"/>
  <c r="J2"/>
  <c r="J17"/>
  <c r="J34"/>
  <c r="F45"/>
  <c r="F47"/>
  <c r="F53"/>
  <c r="F55"/>
  <c r="F57"/>
  <c r="J61"/>
  <c r="F72"/>
  <c r="J74"/>
  <c r="J78"/>
  <c r="F85"/>
  <c r="F87"/>
  <c r="F89"/>
  <c r="J93"/>
  <c r="F104"/>
  <c r="J106"/>
  <c r="J110"/>
  <c r="J118"/>
  <c r="F133"/>
  <c r="F173"/>
  <c r="F175"/>
  <c r="J177"/>
  <c r="J185"/>
  <c r="F188"/>
  <c r="J196"/>
  <c r="J206"/>
  <c r="F213"/>
  <c r="F215"/>
  <c r="F229"/>
  <c r="F231"/>
  <c r="F237"/>
  <c r="F239"/>
  <c r="F252"/>
  <c r="J261"/>
  <c r="F266"/>
  <c r="F281"/>
  <c r="F283"/>
  <c r="F296"/>
  <c r="F307"/>
  <c r="J320"/>
  <c r="J330"/>
  <c r="F335"/>
  <c r="J362"/>
  <c r="F383"/>
  <c r="F385"/>
  <c r="F387"/>
  <c r="F393"/>
  <c r="F425"/>
  <c r="F427"/>
  <c r="F462"/>
  <c r="F464"/>
  <c r="F468"/>
  <c r="J470"/>
  <c r="F479"/>
  <c r="J481"/>
  <c r="J483"/>
  <c r="J487"/>
  <c r="F494"/>
  <c r="F496"/>
  <c r="J498"/>
  <c r="F516"/>
  <c r="F518"/>
  <c r="F531"/>
  <c r="F535"/>
  <c r="F537"/>
  <c r="F548"/>
  <c r="F550"/>
  <c r="F563"/>
  <c r="F576"/>
  <c r="J584"/>
  <c r="J586"/>
  <c r="F591"/>
  <c r="J618"/>
  <c r="F639"/>
  <c r="F643"/>
  <c r="J658"/>
  <c r="F681"/>
  <c r="F683"/>
  <c r="F685"/>
  <c r="F701"/>
  <c r="F708"/>
  <c r="F710"/>
  <c r="F727"/>
  <c r="F729"/>
  <c r="J731"/>
  <c r="F733"/>
  <c r="F740"/>
  <c r="F742"/>
  <c r="J768"/>
  <c r="J776"/>
  <c r="J778"/>
  <c r="J810"/>
  <c r="F848"/>
  <c r="F852"/>
  <c r="J854"/>
  <c r="J865"/>
  <c r="J867"/>
  <c r="J871"/>
  <c r="J882"/>
  <c r="J885"/>
  <c r="F887"/>
  <c r="F894"/>
  <c r="F900"/>
  <c r="F902"/>
  <c r="J914"/>
  <c r="F926"/>
  <c r="J941"/>
  <c r="J943"/>
  <c r="J952"/>
  <c r="J954"/>
  <c r="F961"/>
  <c r="F963"/>
  <c r="F966"/>
  <c r="J978"/>
  <c r="F990"/>
  <c r="J1005"/>
  <c r="J1007"/>
  <c r="J1016"/>
  <c r="J1018"/>
  <c r="F1025"/>
  <c r="F1027"/>
  <c r="F1030"/>
  <c r="J1042"/>
  <c r="F1054"/>
  <c r="F1069"/>
  <c r="J1071"/>
  <c r="J1080"/>
  <c r="J1082"/>
  <c r="F1089"/>
  <c r="F1091"/>
  <c r="F1094"/>
  <c r="J1106"/>
  <c r="F1118"/>
  <c r="J1133"/>
  <c r="J1135"/>
  <c r="J1144"/>
  <c r="J1146"/>
  <c r="F1153"/>
  <c r="F1155"/>
  <c r="F1158"/>
  <c r="J1170"/>
  <c r="F1182"/>
  <c r="J1197"/>
  <c r="J1199"/>
  <c r="J1208"/>
  <c r="J1210"/>
  <c r="F1217"/>
  <c r="F1219"/>
  <c r="F1222"/>
  <c r="J1234"/>
  <c r="F1246"/>
  <c r="J1261"/>
  <c r="J1263"/>
  <c r="J1272"/>
  <c r="J1274"/>
  <c r="F1281"/>
  <c r="F1283"/>
  <c r="F156"/>
  <c r="J156"/>
  <c r="F503"/>
  <c r="J503"/>
  <c r="F510"/>
  <c r="J510"/>
  <c r="F636"/>
  <c r="J636"/>
  <c r="F655"/>
  <c r="J655"/>
  <c r="F752"/>
  <c r="J752"/>
  <c r="F880"/>
  <c r="J880"/>
  <c r="F892"/>
  <c r="J892"/>
  <c r="J345"/>
  <c r="F345"/>
  <c r="F395"/>
  <c r="J395"/>
  <c r="F649"/>
  <c r="J649"/>
  <c r="F651"/>
  <c r="J651"/>
  <c r="F744"/>
  <c r="J744"/>
  <c r="F769"/>
  <c r="J769"/>
  <c r="F777"/>
  <c r="J777"/>
  <c r="F872"/>
  <c r="J872"/>
  <c r="F897"/>
  <c r="J897"/>
  <c r="F907"/>
  <c r="J907"/>
  <c r="F928"/>
  <c r="J928"/>
  <c r="F939"/>
  <c r="J939"/>
  <c r="F942"/>
  <c r="J942"/>
  <c r="F971"/>
  <c r="J971"/>
  <c r="F992"/>
  <c r="J992"/>
  <c r="F1003"/>
  <c r="J1003"/>
  <c r="F1006"/>
  <c r="J1006"/>
  <c r="F1024"/>
  <c r="J1024"/>
  <c r="F1035"/>
  <c r="J1035"/>
  <c r="F1038"/>
  <c r="J1038"/>
  <c r="F1065"/>
  <c r="J1065"/>
  <c r="F1070"/>
  <c r="J1070"/>
  <c r="F1097"/>
  <c r="J1097"/>
  <c r="F1120"/>
  <c r="J1120"/>
  <c r="F1131"/>
  <c r="J1131"/>
  <c r="F1134"/>
  <c r="J1134"/>
  <c r="F1161"/>
  <c r="J1161"/>
  <c r="F1184"/>
  <c r="J1184"/>
  <c r="F1193"/>
  <c r="J1193"/>
  <c r="F1198"/>
  <c r="J1198"/>
  <c r="F1227"/>
  <c r="J1227"/>
  <c r="F1248"/>
  <c r="J1248"/>
  <c r="F1259"/>
  <c r="J1259"/>
  <c r="F1262"/>
  <c r="J1262"/>
  <c r="F1289"/>
  <c r="J1289"/>
  <c r="F52"/>
  <c r="J52"/>
  <c r="F60"/>
  <c r="J60"/>
  <c r="F116"/>
  <c r="J116"/>
  <c r="F124"/>
  <c r="J124"/>
  <c r="F180"/>
  <c r="J180"/>
  <c r="F201"/>
  <c r="J201"/>
  <c r="F212"/>
  <c r="J212"/>
  <c r="F288"/>
  <c r="J288"/>
  <c r="F439"/>
  <c r="J439"/>
  <c r="F444"/>
  <c r="J444"/>
  <c r="F446"/>
  <c r="J446"/>
  <c r="F567"/>
  <c r="J567"/>
  <c r="F572"/>
  <c r="J572"/>
  <c r="F574"/>
  <c r="J574"/>
  <c r="F688"/>
  <c r="J688"/>
  <c r="F700"/>
  <c r="J700"/>
  <c r="F719"/>
  <c r="J719"/>
  <c r="F816"/>
  <c r="J816"/>
  <c r="F828"/>
  <c r="J828"/>
  <c r="F847"/>
  <c r="J847"/>
  <c r="J1069"/>
  <c r="J887"/>
  <c r="J759"/>
  <c r="J266"/>
  <c r="J231"/>
  <c r="J20"/>
  <c r="J18"/>
  <c r="F42"/>
  <c r="J57"/>
  <c r="F106"/>
  <c r="F768"/>
  <c r="F781"/>
  <c r="F896"/>
  <c r="F925"/>
  <c r="F941"/>
  <c r="F989"/>
  <c r="F1021"/>
  <c r="F1101"/>
  <c r="F1117"/>
  <c r="F1181"/>
  <c r="F1197"/>
  <c r="F1245"/>
  <c r="J1278"/>
  <c r="J1241"/>
  <c r="J1229"/>
  <c r="J1211"/>
  <c r="J1200"/>
  <c r="J1150"/>
  <c r="J1113"/>
  <c r="J1083"/>
  <c r="J1072"/>
  <c r="J1022"/>
  <c r="J985"/>
  <c r="J973"/>
  <c r="J955"/>
  <c r="J944"/>
  <c r="J899"/>
  <c r="J771"/>
  <c r="J643"/>
  <c r="J601"/>
  <c r="J596"/>
  <c r="J473"/>
  <c r="J468"/>
  <c r="J380"/>
  <c r="J375"/>
  <c r="J368"/>
  <c r="J213"/>
  <c r="J197"/>
  <c r="J92"/>
  <c r="J64"/>
  <c r="J28"/>
  <c r="J45"/>
  <c r="F49"/>
  <c r="J62"/>
  <c r="J109"/>
  <c r="F113"/>
  <c r="J126"/>
  <c r="J182"/>
  <c r="F702"/>
  <c r="F830"/>
  <c r="J194"/>
  <c r="F194"/>
  <c r="F217"/>
  <c r="J217"/>
  <c r="F241"/>
  <c r="J241"/>
  <c r="F268"/>
  <c r="J268"/>
  <c r="F508"/>
  <c r="J508"/>
  <c r="F624"/>
  <c r="J624"/>
  <c r="F764"/>
  <c r="J764"/>
  <c r="F783"/>
  <c r="J783"/>
  <c r="F161"/>
  <c r="J161"/>
  <c r="F233"/>
  <c r="J233"/>
  <c r="F356"/>
  <c r="J356"/>
  <c r="F488"/>
  <c r="J488"/>
  <c r="F513"/>
  <c r="J513"/>
  <c r="F515"/>
  <c r="J515"/>
  <c r="F616"/>
  <c r="J616"/>
  <c r="F641"/>
  <c r="J641"/>
  <c r="F779"/>
  <c r="J779"/>
  <c r="F905"/>
  <c r="J905"/>
  <c r="F910"/>
  <c r="J910"/>
  <c r="F937"/>
  <c r="J937"/>
  <c r="F960"/>
  <c r="J960"/>
  <c r="F969"/>
  <c r="J969"/>
  <c r="F974"/>
  <c r="J974"/>
  <c r="F1001"/>
  <c r="J1001"/>
  <c r="F1033"/>
  <c r="J1033"/>
  <c r="F1056"/>
  <c r="J1056"/>
  <c r="F1067"/>
  <c r="J1067"/>
  <c r="F1088"/>
  <c r="J1088"/>
  <c r="F1099"/>
  <c r="J1099"/>
  <c r="F1102"/>
  <c r="J1102"/>
  <c r="F1129"/>
  <c r="J1129"/>
  <c r="F1152"/>
  <c r="J1152"/>
  <c r="F1163"/>
  <c r="J1163"/>
  <c r="F1166"/>
  <c r="J1166"/>
  <c r="F1195"/>
  <c r="J1195"/>
  <c r="F1216"/>
  <c r="J1216"/>
  <c r="F1225"/>
  <c r="J1225"/>
  <c r="F1230"/>
  <c r="J1230"/>
  <c r="F1257"/>
  <c r="J1257"/>
  <c r="F1280"/>
  <c r="J1280"/>
  <c r="F32"/>
  <c r="J32"/>
  <c r="F96"/>
  <c r="J96"/>
  <c r="F129"/>
  <c r="J129"/>
  <c r="F145"/>
  <c r="J145"/>
  <c r="F204"/>
  <c r="J204"/>
  <c r="J284"/>
  <c r="F284"/>
  <c r="F331"/>
  <c r="J331"/>
  <c r="J409"/>
  <c r="F409"/>
  <c r="F420"/>
  <c r="J420"/>
  <c r="F449"/>
  <c r="J449"/>
  <c r="F451"/>
  <c r="J451"/>
  <c r="F552"/>
  <c r="J552"/>
  <c r="F577"/>
  <c r="J577"/>
  <c r="F579"/>
  <c r="J579"/>
  <c r="F680"/>
  <c r="J680"/>
  <c r="F705"/>
  <c r="J705"/>
  <c r="F713"/>
  <c r="J713"/>
  <c r="F715"/>
  <c r="J715"/>
  <c r="F808"/>
  <c r="J808"/>
  <c r="F833"/>
  <c r="J833"/>
  <c r="F841"/>
  <c r="J841"/>
  <c r="F843"/>
  <c r="J843"/>
  <c r="J631"/>
  <c r="J84"/>
  <c r="F37"/>
  <c r="J82"/>
  <c r="F101"/>
  <c r="J121"/>
  <c r="F384"/>
  <c r="F640"/>
  <c r="F653"/>
  <c r="F957"/>
  <c r="F1005"/>
  <c r="F1053"/>
  <c r="F1085"/>
  <c r="F1133"/>
  <c r="F1149"/>
  <c r="F1213"/>
  <c r="F1261"/>
  <c r="F1277"/>
  <c r="J1273"/>
  <c r="J1243"/>
  <c r="J1232"/>
  <c r="J1182"/>
  <c r="J1145"/>
  <c r="J1115"/>
  <c r="J1104"/>
  <c r="J1054"/>
  <c r="J1017"/>
  <c r="J987"/>
  <c r="J976"/>
  <c r="J926"/>
  <c r="J894"/>
  <c r="J857"/>
  <c r="J852"/>
  <c r="J766"/>
  <c r="J729"/>
  <c r="J724"/>
  <c r="J638"/>
  <c r="J496"/>
  <c r="J399"/>
  <c r="J237"/>
  <c r="J199"/>
  <c r="J173"/>
  <c r="F5"/>
  <c r="F10"/>
  <c r="F13"/>
  <c r="F15"/>
  <c r="J25"/>
  <c r="J50"/>
  <c r="F69"/>
  <c r="F74"/>
  <c r="F77"/>
  <c r="F79"/>
  <c r="J89"/>
  <c r="J114"/>
  <c r="F138"/>
  <c r="J210"/>
  <c r="J263"/>
  <c r="F295"/>
  <c r="F320"/>
  <c r="J324"/>
  <c r="J299"/>
  <c r="F4"/>
  <c r="J6"/>
  <c r="F16"/>
  <c r="J21"/>
  <c r="J26"/>
  <c r="F31"/>
  <c r="J33"/>
  <c r="F36"/>
  <c r="J38"/>
  <c r="F48"/>
  <c r="J53"/>
  <c r="J58"/>
  <c r="F63"/>
  <c r="J65"/>
  <c r="F68"/>
  <c r="J70"/>
  <c r="F80"/>
  <c r="J85"/>
  <c r="J90"/>
  <c r="F95"/>
  <c r="J97"/>
  <c r="F100"/>
  <c r="J102"/>
  <c r="F112"/>
  <c r="J117"/>
  <c r="J122"/>
  <c r="F127"/>
  <c r="F132"/>
  <c r="F146"/>
  <c r="F148"/>
  <c r="J150"/>
  <c r="F167"/>
  <c r="F172"/>
  <c r="J178"/>
  <c r="F185"/>
  <c r="J202"/>
  <c r="F234"/>
  <c r="F236"/>
  <c r="J246"/>
  <c r="F273"/>
  <c r="F280"/>
  <c r="J282"/>
  <c r="F285"/>
  <c r="F303"/>
  <c r="J338"/>
  <c r="F348"/>
  <c r="F350"/>
  <c r="F367"/>
  <c r="J402"/>
  <c r="F412"/>
  <c r="F414"/>
  <c r="F431"/>
  <c r="J466"/>
  <c r="F476"/>
  <c r="F478"/>
  <c r="F495"/>
  <c r="J530"/>
  <c r="F540"/>
  <c r="F542"/>
  <c r="F559"/>
  <c r="J594"/>
  <c r="F604"/>
  <c r="F606"/>
  <c r="F623"/>
  <c r="F668"/>
  <c r="F670"/>
  <c r="F687"/>
  <c r="F732"/>
  <c r="F734"/>
  <c r="F751"/>
  <c r="F796"/>
  <c r="F798"/>
  <c r="F815"/>
  <c r="F860"/>
  <c r="F862"/>
  <c r="F879"/>
  <c r="F7"/>
  <c r="F12"/>
  <c r="F39"/>
  <c r="F44"/>
  <c r="F71"/>
  <c r="F76"/>
  <c r="F103"/>
  <c r="F108"/>
  <c r="F135"/>
  <c r="F140"/>
  <c r="F153"/>
  <c r="F205"/>
  <c r="F207"/>
  <c r="F261"/>
  <c r="F263"/>
  <c r="F328"/>
  <c r="F353"/>
  <c r="F355"/>
  <c r="F392"/>
  <c r="F417"/>
  <c r="F419"/>
  <c r="F456"/>
  <c r="F481"/>
  <c r="F483"/>
  <c r="F520"/>
  <c r="F545"/>
  <c r="F547"/>
  <c r="F584"/>
  <c r="F609"/>
  <c r="F611"/>
  <c r="F648"/>
  <c r="F673"/>
  <c r="F675"/>
  <c r="F712"/>
  <c r="F737"/>
  <c r="F739"/>
  <c r="F776"/>
  <c r="F801"/>
  <c r="F803"/>
  <c r="F840"/>
  <c r="F865"/>
  <c r="F867"/>
  <c r="F904"/>
  <c r="F920"/>
  <c r="F936"/>
  <c r="F952"/>
  <c r="F968"/>
  <c r="F984"/>
  <c r="F1000"/>
  <c r="F1016"/>
  <c r="F1032"/>
  <c r="F1048"/>
  <c r="F1064"/>
  <c r="F1080"/>
  <c r="F1096"/>
  <c r="F1112"/>
  <c r="F1128"/>
  <c r="F1144"/>
  <c r="F1160"/>
  <c r="F1176"/>
  <c r="F1192"/>
  <c r="F1208"/>
  <c r="F1224"/>
  <c r="F1240"/>
  <c r="F1256"/>
  <c r="F1272"/>
  <c r="F1288"/>
  <c r="J222"/>
  <c r="J254"/>
  <c r="F276"/>
  <c r="J314"/>
  <c r="J346"/>
  <c r="J378"/>
  <c r="J410"/>
  <c r="J442"/>
  <c r="J474"/>
  <c r="J506"/>
  <c r="J538"/>
  <c r="J570"/>
  <c r="J602"/>
  <c r="F629"/>
  <c r="F661"/>
  <c r="F686"/>
  <c r="F691"/>
  <c r="F693"/>
  <c r="F703"/>
  <c r="F718"/>
  <c r="F723"/>
  <c r="F725"/>
  <c r="F735"/>
  <c r="F750"/>
  <c r="F755"/>
  <c r="F757"/>
  <c r="F767"/>
  <c r="F782"/>
  <c r="F787"/>
  <c r="F789"/>
  <c r="F799"/>
  <c r="F814"/>
  <c r="F819"/>
  <c r="F821"/>
  <c r="F831"/>
  <c r="F846"/>
  <c r="F851"/>
  <c r="F853"/>
  <c r="F863"/>
  <c r="F878"/>
  <c r="F883"/>
  <c r="F885"/>
  <c r="F895"/>
  <c r="J134"/>
  <c r="J154"/>
  <c r="F159"/>
  <c r="F164"/>
  <c r="J166"/>
  <c r="J186"/>
  <c r="F191"/>
  <c r="F196"/>
  <c r="J198"/>
  <c r="J218"/>
  <c r="F223"/>
  <c r="F228"/>
  <c r="J230"/>
  <c r="F243"/>
  <c r="F255"/>
  <c r="F260"/>
  <c r="J262"/>
  <c r="F270"/>
  <c r="F310"/>
  <c r="F315"/>
  <c r="J322"/>
  <c r="F327"/>
  <c r="F342"/>
  <c r="F347"/>
  <c r="J354"/>
  <c r="F359"/>
  <c r="F374"/>
  <c r="F379"/>
  <c r="J386"/>
  <c r="F391"/>
  <c r="F406"/>
  <c r="F411"/>
  <c r="J418"/>
  <c r="F423"/>
  <c r="F438"/>
  <c r="F443"/>
  <c r="J450"/>
  <c r="F455"/>
  <c r="F470"/>
  <c r="F475"/>
  <c r="J482"/>
  <c r="F487"/>
  <c r="F502"/>
  <c r="F507"/>
  <c r="J514"/>
  <c r="F519"/>
  <c r="F534"/>
  <c r="F539"/>
  <c r="J546"/>
  <c r="F551"/>
  <c r="F566"/>
  <c r="F571"/>
  <c r="J578"/>
  <c r="F583"/>
  <c r="F598"/>
  <c r="F603"/>
  <c r="J610"/>
  <c r="F615"/>
  <c r="F630"/>
  <c r="F635"/>
  <c r="F637"/>
  <c r="F647"/>
  <c r="F662"/>
  <c r="F667"/>
  <c r="F669"/>
  <c r="F679"/>
  <c r="F694"/>
  <c r="F699"/>
  <c r="F711"/>
  <c r="F726"/>
  <c r="F731"/>
  <c r="F743"/>
  <c r="F758"/>
  <c r="F763"/>
  <c r="F775"/>
  <c r="F790"/>
  <c r="F795"/>
  <c r="F807"/>
  <c r="F822"/>
  <c r="F827"/>
  <c r="F839"/>
  <c r="F854"/>
  <c r="F859"/>
  <c r="F871"/>
  <c r="F886"/>
  <c r="F891"/>
  <c r="F903"/>
  <c r="F911"/>
  <c r="F919"/>
  <c r="F927"/>
  <c r="F935"/>
  <c r="F943"/>
  <c r="F951"/>
  <c r="F959"/>
  <c r="F967"/>
  <c r="F975"/>
  <c r="F983"/>
  <c r="F991"/>
  <c r="F999"/>
  <c r="F1007"/>
  <c r="F1015"/>
  <c r="F1023"/>
  <c r="F1031"/>
  <c r="F1039"/>
  <c r="F1047"/>
  <c r="F1055"/>
  <c r="F1063"/>
  <c r="F1071"/>
  <c r="F1079"/>
  <c r="F1087"/>
  <c r="F1095"/>
  <c r="F1103"/>
  <c r="F1111"/>
  <c r="F1119"/>
  <c r="F1127"/>
  <c r="F1135"/>
  <c r="F1143"/>
  <c r="F1151"/>
  <c r="F1159"/>
  <c r="F1167"/>
  <c r="F1175"/>
  <c r="F1183"/>
  <c r="F1191"/>
  <c r="F1199"/>
  <c r="F1207"/>
  <c r="F1215"/>
  <c r="F1223"/>
  <c r="F1231"/>
  <c r="F1239"/>
  <c r="F1247"/>
  <c r="F1255"/>
  <c r="F1263"/>
  <c r="F1271"/>
  <c r="F1279"/>
  <c r="F1287"/>
  <c r="F24"/>
  <c r="J24"/>
  <c r="F27"/>
  <c r="J27"/>
  <c r="F56"/>
  <c r="J56"/>
  <c r="F59"/>
  <c r="J59"/>
  <c r="F88"/>
  <c r="J88"/>
  <c r="F91"/>
  <c r="J91"/>
  <c r="F120"/>
  <c r="J120"/>
  <c r="F123"/>
  <c r="J123"/>
  <c r="F152"/>
  <c r="J152"/>
  <c r="F155"/>
  <c r="J155"/>
  <c r="F184"/>
  <c r="J184"/>
  <c r="F187"/>
  <c r="J187"/>
  <c r="F216"/>
  <c r="J216"/>
  <c r="F219"/>
  <c r="J219"/>
  <c r="F248"/>
  <c r="J248"/>
  <c r="F251"/>
  <c r="J251"/>
  <c r="F287"/>
  <c r="J287"/>
  <c r="F290"/>
  <c r="J290"/>
  <c r="F293"/>
  <c r="J293"/>
  <c r="J325"/>
  <c r="F325"/>
  <c r="J357"/>
  <c r="F357"/>
  <c r="J389"/>
  <c r="F389"/>
  <c r="J421"/>
  <c r="F421"/>
  <c r="J453"/>
  <c r="F453"/>
  <c r="J485"/>
  <c r="F485"/>
  <c r="J517"/>
  <c r="F517"/>
  <c r="J549"/>
  <c r="F549"/>
  <c r="J581"/>
  <c r="F581"/>
  <c r="J613"/>
  <c r="F613"/>
  <c r="F645"/>
  <c r="J645"/>
  <c r="F677"/>
  <c r="J677"/>
  <c r="F709"/>
  <c r="J709"/>
  <c r="F741"/>
  <c r="J741"/>
  <c r="F773"/>
  <c r="J773"/>
  <c r="F805"/>
  <c r="J805"/>
  <c r="F837"/>
  <c r="J837"/>
  <c r="F869"/>
  <c r="J869"/>
  <c r="F901"/>
  <c r="J901"/>
  <c r="B5"/>
  <c r="F3"/>
  <c r="J3"/>
  <c r="F35"/>
  <c r="J35"/>
  <c r="F67"/>
  <c r="J67"/>
  <c r="F99"/>
  <c r="J99"/>
  <c r="F128"/>
  <c r="J128"/>
  <c r="F131"/>
  <c r="J131"/>
  <c r="F160"/>
  <c r="J160"/>
  <c r="F163"/>
  <c r="J163"/>
  <c r="F192"/>
  <c r="J192"/>
  <c r="F195"/>
  <c r="J195"/>
  <c r="F224"/>
  <c r="J224"/>
  <c r="F227"/>
  <c r="J227"/>
  <c r="F256"/>
  <c r="J256"/>
  <c r="J301"/>
  <c r="F301"/>
  <c r="J333"/>
  <c r="F333"/>
  <c r="J365"/>
  <c r="F365"/>
  <c r="J397"/>
  <c r="F397"/>
  <c r="J429"/>
  <c r="F429"/>
  <c r="J461"/>
  <c r="F461"/>
  <c r="J493"/>
  <c r="F493"/>
  <c r="J525"/>
  <c r="F525"/>
  <c r="J557"/>
  <c r="F557"/>
  <c r="J589"/>
  <c r="F589"/>
  <c r="F11"/>
  <c r="J11"/>
  <c r="F43"/>
  <c r="J43"/>
  <c r="F75"/>
  <c r="J75"/>
  <c r="F107"/>
  <c r="J107"/>
  <c r="F136"/>
  <c r="J136"/>
  <c r="F139"/>
  <c r="J139"/>
  <c r="F168"/>
  <c r="J168"/>
  <c r="F171"/>
  <c r="J171"/>
  <c r="F200"/>
  <c r="J200"/>
  <c r="F203"/>
  <c r="J203"/>
  <c r="F232"/>
  <c r="J232"/>
  <c r="F235"/>
  <c r="J235"/>
  <c r="F264"/>
  <c r="J264"/>
  <c r="J309"/>
  <c r="F309"/>
  <c r="J341"/>
  <c r="F341"/>
  <c r="J373"/>
  <c r="F373"/>
  <c r="J405"/>
  <c r="F405"/>
  <c r="J437"/>
  <c r="F437"/>
  <c r="J469"/>
  <c r="F469"/>
  <c r="J501"/>
  <c r="F501"/>
  <c r="J533"/>
  <c r="F533"/>
  <c r="J565"/>
  <c r="F565"/>
  <c r="J597"/>
  <c r="F597"/>
  <c r="F19"/>
  <c r="J19"/>
  <c r="F51"/>
  <c r="J51"/>
  <c r="F83"/>
  <c r="J83"/>
  <c r="F115"/>
  <c r="J115"/>
  <c r="F144"/>
  <c r="J144"/>
  <c r="F147"/>
  <c r="J147"/>
  <c r="F176"/>
  <c r="J176"/>
  <c r="F179"/>
  <c r="J179"/>
  <c r="F208"/>
  <c r="J208"/>
  <c r="F211"/>
  <c r="J211"/>
  <c r="F240"/>
  <c r="J240"/>
  <c r="J317"/>
  <c r="F317"/>
  <c r="J349"/>
  <c r="F349"/>
  <c r="J381"/>
  <c r="F381"/>
  <c r="J413"/>
  <c r="F413"/>
  <c r="J445"/>
  <c r="F445"/>
  <c r="J477"/>
  <c r="F477"/>
  <c r="J509"/>
  <c r="F509"/>
  <c r="J541"/>
  <c r="F541"/>
  <c r="J573"/>
  <c r="F573"/>
  <c r="J605"/>
  <c r="F605"/>
  <c r="J104"/>
  <c r="J72"/>
  <c r="J40"/>
  <c r="J8"/>
  <c r="F6"/>
  <c r="F14"/>
  <c r="F22"/>
  <c r="F30"/>
  <c r="F38"/>
  <c r="F46"/>
  <c r="F54"/>
  <c r="F62"/>
  <c r="F70"/>
  <c r="F78"/>
  <c r="F86"/>
  <c r="F94"/>
  <c r="F102"/>
  <c r="F110"/>
  <c r="F118"/>
  <c r="F126"/>
  <c r="F134"/>
  <c r="F142"/>
  <c r="F150"/>
  <c r="F158"/>
  <c r="F166"/>
  <c r="F174"/>
  <c r="F182"/>
  <c r="F190"/>
  <c r="F198"/>
  <c r="F206"/>
  <c r="F214"/>
  <c r="F222"/>
  <c r="F230"/>
  <c r="F238"/>
  <c r="F246"/>
  <c r="F254"/>
  <c r="F262"/>
  <c r="J430"/>
  <c r="J422"/>
  <c r="J414"/>
  <c r="J406"/>
  <c r="J398"/>
  <c r="J390"/>
  <c r="J382"/>
  <c r="J374"/>
  <c r="J366"/>
  <c r="J358"/>
  <c r="J350"/>
  <c r="J342"/>
  <c r="J334"/>
  <c r="J326"/>
  <c r="J318"/>
  <c r="J310"/>
  <c r="J302"/>
  <c r="J270"/>
  <c r="J119"/>
  <c r="J111"/>
  <c r="J103"/>
  <c r="J95"/>
  <c r="J87"/>
  <c r="J79"/>
  <c r="J71"/>
  <c r="J63"/>
  <c r="J55"/>
  <c r="J47"/>
  <c r="J39"/>
  <c r="J31"/>
  <c r="J23"/>
  <c r="J15"/>
  <c r="J7"/>
  <c r="F277"/>
  <c r="F1286"/>
  <c r="F278"/>
  <c r="F294"/>
  <c r="F282"/>
  <c r="F298"/>
  <c r="F306"/>
  <c r="F314"/>
  <c r="F322"/>
  <c r="F330"/>
  <c r="F338"/>
  <c r="F346"/>
  <c r="F354"/>
  <c r="F362"/>
  <c r="F370"/>
  <c r="F378"/>
  <c r="F386"/>
  <c r="F394"/>
  <c r="F402"/>
  <c r="F410"/>
  <c r="F418"/>
  <c r="F426"/>
  <c r="F434"/>
  <c r="F442"/>
  <c r="F450"/>
  <c r="F458"/>
  <c r="F466"/>
  <c r="F474"/>
  <c r="F482"/>
  <c r="F490"/>
  <c r="F498"/>
  <c r="F506"/>
  <c r="F514"/>
  <c r="F522"/>
  <c r="F530"/>
  <c r="F538"/>
  <c r="F546"/>
  <c r="F554"/>
  <c r="F562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0"/>
  <c r="F738"/>
  <c r="F746"/>
  <c r="F754"/>
  <c r="F762"/>
  <c r="F770"/>
  <c r="F778"/>
  <c r="F786"/>
  <c r="F794"/>
  <c r="F802"/>
  <c r="F810"/>
  <c r="F818"/>
  <c r="F826"/>
  <c r="F834"/>
  <c r="F842"/>
  <c r="F850"/>
  <c r="F858"/>
  <c r="F866"/>
  <c r="F874"/>
  <c r="F882"/>
  <c r="F890"/>
  <c r="F898"/>
  <c r="F906"/>
  <c r="F914"/>
  <c r="F922"/>
  <c r="F930"/>
  <c r="F938"/>
  <c r="F946"/>
  <c r="F954"/>
  <c r="F962"/>
  <c r="F970"/>
  <c r="F978"/>
  <c r="F986"/>
  <c r="F994"/>
  <c r="F1002"/>
  <c r="F1010"/>
  <c r="F1018"/>
  <c r="F1026"/>
  <c r="F1034"/>
  <c r="F1042"/>
  <c r="F1050"/>
  <c r="F1058"/>
  <c r="F1066"/>
  <c r="F1074"/>
  <c r="F1082"/>
  <c r="F1090"/>
  <c r="F1098"/>
  <c r="F1106"/>
  <c r="F1114"/>
  <c r="F1122"/>
  <c r="F1130"/>
  <c r="F1138"/>
  <c r="F1146"/>
  <c r="F1154"/>
  <c r="F1162"/>
  <c r="F1170"/>
  <c r="F1178"/>
  <c r="F1186"/>
  <c r="F1194"/>
  <c r="F1202"/>
  <c r="F1210"/>
  <c r="F1218"/>
  <c r="F1226"/>
  <c r="F1234"/>
  <c r="F1242"/>
  <c r="F1250"/>
  <c r="F1258"/>
  <c r="F1266"/>
  <c r="F1274"/>
  <c r="F1282"/>
  <c r="F1290"/>
  <c r="E2" l="1"/>
  <c r="K2"/>
  <c r="E1171"/>
  <c r="L1171" s="1"/>
  <c r="E13"/>
  <c r="K228"/>
  <c r="E23"/>
  <c r="L23" s="1"/>
  <c r="K23"/>
  <c r="E119"/>
  <c r="G119" s="1"/>
  <c r="K119"/>
  <c r="E414"/>
  <c r="G414" s="1"/>
  <c r="K414"/>
  <c r="E211"/>
  <c r="L211" s="1"/>
  <c r="K211"/>
  <c r="E171"/>
  <c r="L171" s="1"/>
  <c r="K171"/>
  <c r="E227"/>
  <c r="G227" s="1"/>
  <c r="K227"/>
  <c r="E195"/>
  <c r="G195" s="1"/>
  <c r="K195"/>
  <c r="E131"/>
  <c r="L131" s="1"/>
  <c r="K131"/>
  <c r="E99"/>
  <c r="L99" s="1"/>
  <c r="K99"/>
  <c r="E35"/>
  <c r="L35" s="1"/>
  <c r="K35"/>
  <c r="E837"/>
  <c r="L837" s="1"/>
  <c r="K837"/>
  <c r="E773"/>
  <c r="L773" s="1"/>
  <c r="K773"/>
  <c r="E709"/>
  <c r="G709" s="1"/>
  <c r="K709"/>
  <c r="E645"/>
  <c r="G645" s="1"/>
  <c r="K645"/>
  <c r="E613"/>
  <c r="L613" s="1"/>
  <c r="K613"/>
  <c r="E517"/>
  <c r="G517" s="1"/>
  <c r="K517"/>
  <c r="E325"/>
  <c r="G325" s="1"/>
  <c r="K325"/>
  <c r="E27"/>
  <c r="G27" s="1"/>
  <c r="K27"/>
  <c r="E1195"/>
  <c r="E1203"/>
  <c r="E1147"/>
  <c r="E1211"/>
  <c r="E1275"/>
  <c r="E298"/>
  <c r="E330"/>
  <c r="K586"/>
  <c r="E1154"/>
  <c r="E1114"/>
  <c r="E1082"/>
  <c r="E1050"/>
  <c r="E1018"/>
  <c r="E986"/>
  <c r="E954"/>
  <c r="E922"/>
  <c r="E586"/>
  <c r="K554"/>
  <c r="K458"/>
  <c r="E426"/>
  <c r="E61"/>
  <c r="K164"/>
  <c r="E180"/>
  <c r="E247"/>
  <c r="E55"/>
  <c r="L55" s="1"/>
  <c r="K55"/>
  <c r="E350"/>
  <c r="L350" s="1"/>
  <c r="K350"/>
  <c r="E104"/>
  <c r="G104" s="1"/>
  <c r="K104"/>
  <c r="E147"/>
  <c r="G147" s="1"/>
  <c r="K147"/>
  <c r="E83"/>
  <c r="L83" s="1"/>
  <c r="K83"/>
  <c r="E51"/>
  <c r="L51" s="1"/>
  <c r="K51"/>
  <c r="E139"/>
  <c r="G139" s="1"/>
  <c r="K139"/>
  <c r="E43"/>
  <c r="G43" s="1"/>
  <c r="K43"/>
  <c r="E15"/>
  <c r="G15" s="1"/>
  <c r="K15"/>
  <c r="E47"/>
  <c r="G47" s="1"/>
  <c r="K47"/>
  <c r="E79"/>
  <c r="G79" s="1"/>
  <c r="K79"/>
  <c r="E111"/>
  <c r="G111" s="1"/>
  <c r="K111"/>
  <c r="E310"/>
  <c r="L310" s="1"/>
  <c r="K310"/>
  <c r="E342"/>
  <c r="L342" s="1"/>
  <c r="K342"/>
  <c r="E374"/>
  <c r="L374" s="1"/>
  <c r="K374"/>
  <c r="E406"/>
  <c r="G406" s="1"/>
  <c r="K406"/>
  <c r="E72"/>
  <c r="L72" s="1"/>
  <c r="K72"/>
  <c r="E605"/>
  <c r="G605" s="1"/>
  <c r="K605"/>
  <c r="E541"/>
  <c r="L541" s="1"/>
  <c r="K541"/>
  <c r="E477"/>
  <c r="L477" s="1"/>
  <c r="K477"/>
  <c r="E413"/>
  <c r="L413" s="1"/>
  <c r="K413"/>
  <c r="E349"/>
  <c r="L349" s="1"/>
  <c r="K349"/>
  <c r="E597"/>
  <c r="G597" s="1"/>
  <c r="K597"/>
  <c r="E533"/>
  <c r="G533" s="1"/>
  <c r="K533"/>
  <c r="E469"/>
  <c r="L469" s="1"/>
  <c r="K469"/>
  <c r="E405"/>
  <c r="L405" s="1"/>
  <c r="K405"/>
  <c r="E341"/>
  <c r="G341" s="1"/>
  <c r="K341"/>
  <c r="E589"/>
  <c r="G589" s="1"/>
  <c r="K589"/>
  <c r="E525"/>
  <c r="G525" s="1"/>
  <c r="K525"/>
  <c r="E461"/>
  <c r="L461" s="1"/>
  <c r="K461"/>
  <c r="E397"/>
  <c r="G397" s="1"/>
  <c r="K397"/>
  <c r="E333"/>
  <c r="L333" s="1"/>
  <c r="K333"/>
  <c r="P5"/>
  <c r="B6"/>
  <c r="E901"/>
  <c r="G901" s="1"/>
  <c r="K901"/>
  <c r="E421"/>
  <c r="L421" s="1"/>
  <c r="K421"/>
  <c r="E290"/>
  <c r="G290" s="1"/>
  <c r="K290"/>
  <c r="E248"/>
  <c r="K248"/>
  <c r="E216"/>
  <c r="L216" s="1"/>
  <c r="K216"/>
  <c r="E184"/>
  <c r="L184" s="1"/>
  <c r="K184"/>
  <c r="E152"/>
  <c r="G152" s="1"/>
  <c r="K152"/>
  <c r="E120"/>
  <c r="L120" s="1"/>
  <c r="K120"/>
  <c r="E91"/>
  <c r="G91" s="1"/>
  <c r="L91"/>
  <c r="K91"/>
  <c r="E56"/>
  <c r="G56" s="1"/>
  <c r="K56"/>
  <c r="E362"/>
  <c r="E1290"/>
  <c r="E1191"/>
  <c r="E1255"/>
  <c r="E53"/>
  <c r="E1167"/>
  <c r="E1231"/>
  <c r="E32"/>
  <c r="E1175"/>
  <c r="E1239"/>
  <c r="E1119"/>
  <c r="E1183"/>
  <c r="E1247"/>
  <c r="K426"/>
  <c r="E1242"/>
  <c r="E1234"/>
  <c r="E1178"/>
  <c r="E1170"/>
  <c r="E1122"/>
  <c r="E1090"/>
  <c r="E1058"/>
  <c r="E1026"/>
  <c r="E994"/>
  <c r="E962"/>
  <c r="E930"/>
  <c r="E842"/>
  <c r="E778"/>
  <c r="E714"/>
  <c r="E650"/>
  <c r="K618"/>
  <c r="K522"/>
  <c r="E490"/>
  <c r="E394"/>
  <c r="E277"/>
  <c r="E132"/>
  <c r="E164"/>
  <c r="E212"/>
  <c r="E87"/>
  <c r="G87" s="1"/>
  <c r="K87"/>
  <c r="E382"/>
  <c r="G382" s="1"/>
  <c r="K382"/>
  <c r="E179"/>
  <c r="L179" s="1"/>
  <c r="K179"/>
  <c r="E203"/>
  <c r="L203" s="1"/>
  <c r="K203"/>
  <c r="E107"/>
  <c r="L107" s="1"/>
  <c r="K107"/>
  <c r="E163"/>
  <c r="L163" s="1"/>
  <c r="K163"/>
  <c r="G163"/>
  <c r="E39"/>
  <c r="G39" s="1"/>
  <c r="K39"/>
  <c r="E103"/>
  <c r="L103" s="1"/>
  <c r="K103"/>
  <c r="E334"/>
  <c r="L334" s="1"/>
  <c r="K334"/>
  <c r="E398"/>
  <c r="L398" s="1"/>
  <c r="K398"/>
  <c r="E208"/>
  <c r="G208" s="1"/>
  <c r="K208"/>
  <c r="E144"/>
  <c r="L144" s="1"/>
  <c r="K144"/>
  <c r="E19"/>
  <c r="G19" s="1"/>
  <c r="K19"/>
  <c r="E232"/>
  <c r="G232" s="1"/>
  <c r="K232"/>
  <c r="E168"/>
  <c r="L168" s="1"/>
  <c r="K168"/>
  <c r="E75"/>
  <c r="L75" s="1"/>
  <c r="K75"/>
  <c r="E256"/>
  <c r="G256" s="1"/>
  <c r="K256"/>
  <c r="E192"/>
  <c r="G192" s="1"/>
  <c r="K192"/>
  <c r="E160"/>
  <c r="L160" s="1"/>
  <c r="K160"/>
  <c r="E128"/>
  <c r="L128" s="1"/>
  <c r="K128"/>
  <c r="E67"/>
  <c r="G67" s="1"/>
  <c r="K67"/>
  <c r="E250"/>
  <c r="E244"/>
  <c r="E242"/>
  <c r="E238"/>
  <c r="E236"/>
  <c r="E234"/>
  <c r="E230"/>
  <c r="E226"/>
  <c r="E222"/>
  <c r="E220"/>
  <c r="E217"/>
  <c r="E215"/>
  <c r="E213"/>
  <c r="E209"/>
  <c r="E205"/>
  <c r="E172"/>
  <c r="E165"/>
  <c r="E158"/>
  <c r="E156"/>
  <c r="E154"/>
  <c r="E150"/>
  <c r="E135"/>
  <c r="E133"/>
  <c r="E126"/>
  <c r="E124"/>
  <c r="E110"/>
  <c r="E108"/>
  <c r="E106"/>
  <c r="E86"/>
  <c r="E84"/>
  <c r="E76"/>
  <c r="E74"/>
  <c r="E68"/>
  <c r="E65"/>
  <c r="E38"/>
  <c r="E17"/>
  <c r="E10"/>
  <c r="E6"/>
  <c r="E3"/>
  <c r="G3" s="1"/>
  <c r="E1289"/>
  <c r="E1285"/>
  <c r="E1281"/>
  <c r="E1277"/>
  <c r="E1273"/>
  <c r="E1269"/>
  <c r="E1265"/>
  <c r="E1261"/>
  <c r="E1257"/>
  <c r="E1253"/>
  <c r="E1249"/>
  <c r="E1245"/>
  <c r="E1241"/>
  <c r="E1237"/>
  <c r="E1233"/>
  <c r="E1229"/>
  <c r="E1225"/>
  <c r="E1221"/>
  <c r="E1217"/>
  <c r="E1213"/>
  <c r="E1209"/>
  <c r="E1205"/>
  <c r="E1201"/>
  <c r="E1197"/>
  <c r="E1193"/>
  <c r="E1189"/>
  <c r="E1185"/>
  <c r="E1181"/>
  <c r="E1177"/>
  <c r="E1173"/>
  <c r="E1169"/>
  <c r="E1165"/>
  <c r="E1161"/>
  <c r="E1157"/>
  <c r="E239"/>
  <c r="E231"/>
  <c r="E223"/>
  <c r="E214"/>
  <c r="E206"/>
  <c r="E201"/>
  <c r="E199"/>
  <c r="E197"/>
  <c r="E193"/>
  <c r="E191"/>
  <c r="E189"/>
  <c r="E185"/>
  <c r="E183"/>
  <c r="E181"/>
  <c r="E177"/>
  <c r="E175"/>
  <c r="E173"/>
  <c r="E162"/>
  <c r="E157"/>
  <c r="E149"/>
  <c r="E146"/>
  <c r="E142"/>
  <c r="E140"/>
  <c r="E138"/>
  <c r="E127"/>
  <c r="E116"/>
  <c r="E113"/>
  <c r="E105"/>
  <c r="E102"/>
  <c r="E98"/>
  <c r="E92"/>
  <c r="E89"/>
  <c r="E81"/>
  <c r="E70"/>
  <c r="E62"/>
  <c r="E52"/>
  <c r="E48"/>
  <c r="E37"/>
  <c r="E26"/>
  <c r="E16"/>
  <c r="E12"/>
  <c r="E1288"/>
  <c r="E1280"/>
  <c r="E1272"/>
  <c r="E1264"/>
  <c r="E1256"/>
  <c r="E1248"/>
  <c r="E1240"/>
  <c r="E1232"/>
  <c r="E1224"/>
  <c r="E1216"/>
  <c r="E1208"/>
  <c r="E1200"/>
  <c r="E1192"/>
  <c r="E1184"/>
  <c r="E1176"/>
  <c r="E1168"/>
  <c r="E1160"/>
  <c r="E1155"/>
  <c r="E1153"/>
  <c r="E1149"/>
  <c r="E1145"/>
  <c r="E1143"/>
  <c r="E1141"/>
  <c r="E1139"/>
  <c r="E1137"/>
  <c r="E1135"/>
  <c r="E1133"/>
  <c r="E1131"/>
  <c r="E1129"/>
  <c r="E1127"/>
  <c r="E1125"/>
  <c r="E1123"/>
  <c r="E1121"/>
  <c r="E1117"/>
  <c r="E1113"/>
  <c r="E1111"/>
  <c r="E1109"/>
  <c r="E1107"/>
  <c r="E1105"/>
  <c r="E1103"/>
  <c r="E1101"/>
  <c r="E1099"/>
  <c r="E1097"/>
  <c r="E1095"/>
  <c r="E1093"/>
  <c r="E1091"/>
  <c r="E1089"/>
  <c r="E1085"/>
  <c r="E1081"/>
  <c r="E1286"/>
  <c r="E1278"/>
  <c r="E1270"/>
  <c r="E1262"/>
  <c r="E1254"/>
  <c r="E1246"/>
  <c r="E1238"/>
  <c r="E1230"/>
  <c r="E1222"/>
  <c r="E1214"/>
  <c r="E1206"/>
  <c r="E1198"/>
  <c r="E1190"/>
  <c r="E1182"/>
  <c r="E1174"/>
  <c r="E1166"/>
  <c r="E1158"/>
  <c r="E1260"/>
  <c r="E1228"/>
  <c r="E1196"/>
  <c r="E1164"/>
  <c r="E245"/>
  <c r="E225"/>
  <c r="E218"/>
  <c r="E161"/>
  <c r="E145"/>
  <c r="E137"/>
  <c r="E130"/>
  <c r="E112"/>
  <c r="E97"/>
  <c r="E80"/>
  <c r="E73"/>
  <c r="E54"/>
  <c r="E50"/>
  <c r="E45"/>
  <c r="E42"/>
  <c r="E25"/>
  <c r="E22"/>
  <c r="E5"/>
  <c r="E1268"/>
  <c r="E1236"/>
  <c r="E1204"/>
  <c r="E1172"/>
  <c r="E1152"/>
  <c r="E1144"/>
  <c r="E1136"/>
  <c r="E1128"/>
  <c r="E1120"/>
  <c r="E1112"/>
  <c r="E1104"/>
  <c r="E1096"/>
  <c r="E1088"/>
  <c r="E1080"/>
  <c r="E1078"/>
  <c r="E1076"/>
  <c r="E1072"/>
  <c r="E1070"/>
  <c r="E1068"/>
  <c r="E1064"/>
  <c r="E1062"/>
  <c r="E1060"/>
  <c r="E1056"/>
  <c r="E1054"/>
  <c r="E1052"/>
  <c r="E1048"/>
  <c r="E1046"/>
  <c r="E1044"/>
  <c r="E1040"/>
  <c r="E1038"/>
  <c r="E1036"/>
  <c r="E1032"/>
  <c r="E1030"/>
  <c r="E1028"/>
  <c r="E1024"/>
  <c r="E1022"/>
  <c r="E1020"/>
  <c r="E1016"/>
  <c r="E1014"/>
  <c r="E1012"/>
  <c r="E1008"/>
  <c r="E1006"/>
  <c r="E1004"/>
  <c r="E1000"/>
  <c r="E998"/>
  <c r="E996"/>
  <c r="E992"/>
  <c r="E990"/>
  <c r="E988"/>
  <c r="E984"/>
  <c r="E982"/>
  <c r="E980"/>
  <c r="E976"/>
  <c r="E974"/>
  <c r="E972"/>
  <c r="E968"/>
  <c r="E966"/>
  <c r="E964"/>
  <c r="E960"/>
  <c r="E958"/>
  <c r="E956"/>
  <c r="E952"/>
  <c r="E950"/>
  <c r="E948"/>
  <c r="E944"/>
  <c r="E942"/>
  <c r="E940"/>
  <c r="E936"/>
  <c r="E934"/>
  <c r="E932"/>
  <c r="E928"/>
  <c r="E926"/>
  <c r="E924"/>
  <c r="E920"/>
  <c r="E918"/>
  <c r="E916"/>
  <c r="E912"/>
  <c r="E910"/>
  <c r="E908"/>
  <c r="E904"/>
  <c r="E902"/>
  <c r="E900"/>
  <c r="E898"/>
  <c r="E896"/>
  <c r="E894"/>
  <c r="E892"/>
  <c r="E890"/>
  <c r="E888"/>
  <c r="E886"/>
  <c r="E884"/>
  <c r="E882"/>
  <c r="E1276"/>
  <c r="E1244"/>
  <c r="E1212"/>
  <c r="E1180"/>
  <c r="E1150"/>
  <c r="E1142"/>
  <c r="E1134"/>
  <c r="E1126"/>
  <c r="E1118"/>
  <c r="E1110"/>
  <c r="E1102"/>
  <c r="E1094"/>
  <c r="E1086"/>
  <c r="E241"/>
  <c r="E229"/>
  <c r="E188"/>
  <c r="E153"/>
  <c r="E141"/>
  <c r="E129"/>
  <c r="E114"/>
  <c r="E94"/>
  <c r="E90"/>
  <c r="E69"/>
  <c r="E66"/>
  <c r="E58"/>
  <c r="E46"/>
  <c r="E44"/>
  <c r="E41"/>
  <c r="E36"/>
  <c r="E9"/>
  <c r="E4"/>
  <c r="E1284"/>
  <c r="E1156"/>
  <c r="E1124"/>
  <c r="E1092"/>
  <c r="E1073"/>
  <c r="E1065"/>
  <c r="E1057"/>
  <c r="E1049"/>
  <c r="E1041"/>
  <c r="E1033"/>
  <c r="E1025"/>
  <c r="E1017"/>
  <c r="E1009"/>
  <c r="E1001"/>
  <c r="E993"/>
  <c r="E985"/>
  <c r="E977"/>
  <c r="E969"/>
  <c r="E961"/>
  <c r="E953"/>
  <c r="E945"/>
  <c r="E937"/>
  <c r="E929"/>
  <c r="E921"/>
  <c r="E913"/>
  <c r="E905"/>
  <c r="E897"/>
  <c r="E889"/>
  <c r="E881"/>
  <c r="E879"/>
  <c r="E877"/>
  <c r="E875"/>
  <c r="E873"/>
  <c r="E871"/>
  <c r="E867"/>
  <c r="E865"/>
  <c r="E863"/>
  <c r="E861"/>
  <c r="E859"/>
  <c r="E857"/>
  <c r="E855"/>
  <c r="E853"/>
  <c r="E851"/>
  <c r="E849"/>
  <c r="E847"/>
  <c r="E845"/>
  <c r="E843"/>
  <c r="E841"/>
  <c r="E839"/>
  <c r="E835"/>
  <c r="E833"/>
  <c r="E831"/>
  <c r="E829"/>
  <c r="E827"/>
  <c r="E825"/>
  <c r="E823"/>
  <c r="E821"/>
  <c r="E819"/>
  <c r="E817"/>
  <c r="E815"/>
  <c r="E813"/>
  <c r="E811"/>
  <c r="E809"/>
  <c r="E807"/>
  <c r="E803"/>
  <c r="E801"/>
  <c r="E799"/>
  <c r="E797"/>
  <c r="E795"/>
  <c r="E793"/>
  <c r="E791"/>
  <c r="E789"/>
  <c r="E787"/>
  <c r="E785"/>
  <c r="E783"/>
  <c r="E781"/>
  <c r="E1188"/>
  <c r="E1132"/>
  <c r="E1100"/>
  <c r="E1079"/>
  <c r="E1071"/>
  <c r="E1063"/>
  <c r="E1055"/>
  <c r="E1047"/>
  <c r="E1039"/>
  <c r="E1031"/>
  <c r="E1023"/>
  <c r="E1015"/>
  <c r="E1007"/>
  <c r="E999"/>
  <c r="E991"/>
  <c r="E983"/>
  <c r="E975"/>
  <c r="E967"/>
  <c r="E959"/>
  <c r="E951"/>
  <c r="E943"/>
  <c r="E935"/>
  <c r="E927"/>
  <c r="E919"/>
  <c r="E911"/>
  <c r="E903"/>
  <c r="E895"/>
  <c r="E887"/>
  <c r="E237"/>
  <c r="E202"/>
  <c r="E186"/>
  <c r="E169"/>
  <c r="E167"/>
  <c r="E122"/>
  <c r="E78"/>
  <c r="E60"/>
  <c r="E33"/>
  <c r="E21"/>
  <c r="E14"/>
  <c r="E1220"/>
  <c r="E1140"/>
  <c r="E1108"/>
  <c r="E1077"/>
  <c r="E1069"/>
  <c r="E1061"/>
  <c r="E1053"/>
  <c r="E1045"/>
  <c r="E1037"/>
  <c r="E1029"/>
  <c r="E1021"/>
  <c r="E1013"/>
  <c r="E1005"/>
  <c r="E997"/>
  <c r="E989"/>
  <c r="E981"/>
  <c r="E973"/>
  <c r="E965"/>
  <c r="E957"/>
  <c r="E949"/>
  <c r="E941"/>
  <c r="E933"/>
  <c r="E925"/>
  <c r="E917"/>
  <c r="E909"/>
  <c r="E893"/>
  <c r="E885"/>
  <c r="E880"/>
  <c r="E878"/>
  <c r="E876"/>
  <c r="E872"/>
  <c r="E870"/>
  <c r="E868"/>
  <c r="E866"/>
  <c r="E864"/>
  <c r="E862"/>
  <c r="E860"/>
  <c r="E858"/>
  <c r="E856"/>
  <c r="E854"/>
  <c r="E852"/>
  <c r="E850"/>
  <c r="E848"/>
  <c r="E846"/>
  <c r="E844"/>
  <c r="E840"/>
  <c r="E838"/>
  <c r="E836"/>
  <c r="E834"/>
  <c r="E832"/>
  <c r="E830"/>
  <c r="E828"/>
  <c r="E826"/>
  <c r="E824"/>
  <c r="E822"/>
  <c r="E820"/>
  <c r="E818"/>
  <c r="E816"/>
  <c r="E814"/>
  <c r="E812"/>
  <c r="E808"/>
  <c r="E806"/>
  <c r="E804"/>
  <c r="E802"/>
  <c r="E800"/>
  <c r="E798"/>
  <c r="E796"/>
  <c r="E794"/>
  <c r="E792"/>
  <c r="E790"/>
  <c r="E788"/>
  <c r="E786"/>
  <c r="E784"/>
  <c r="E782"/>
  <c r="E780"/>
  <c r="E776"/>
  <c r="E774"/>
  <c r="E772"/>
  <c r="E770"/>
  <c r="E768"/>
  <c r="E766"/>
  <c r="E764"/>
  <c r="E762"/>
  <c r="E760"/>
  <c r="E758"/>
  <c r="E756"/>
  <c r="E754"/>
  <c r="E752"/>
  <c r="E750"/>
  <c r="E748"/>
  <c r="E744"/>
  <c r="E742"/>
  <c r="E740"/>
  <c r="E738"/>
  <c r="E736"/>
  <c r="E734"/>
  <c r="E732"/>
  <c r="E730"/>
  <c r="E728"/>
  <c r="E726"/>
  <c r="E724"/>
  <c r="E722"/>
  <c r="E720"/>
  <c r="E718"/>
  <c r="E716"/>
  <c r="E712"/>
  <c r="E710"/>
  <c r="E708"/>
  <c r="E706"/>
  <c r="E704"/>
  <c r="E702"/>
  <c r="E700"/>
  <c r="E698"/>
  <c r="E696"/>
  <c r="E694"/>
  <c r="E692"/>
  <c r="E690"/>
  <c r="E688"/>
  <c r="E686"/>
  <c r="E684"/>
  <c r="E680"/>
  <c r="E678"/>
  <c r="E676"/>
  <c r="E674"/>
  <c r="E672"/>
  <c r="E670"/>
  <c r="E668"/>
  <c r="E666"/>
  <c r="E664"/>
  <c r="E662"/>
  <c r="E660"/>
  <c r="E658"/>
  <c r="E656"/>
  <c r="E654"/>
  <c r="E652"/>
  <c r="E648"/>
  <c r="E646"/>
  <c r="E644"/>
  <c r="E642"/>
  <c r="E640"/>
  <c r="E638"/>
  <c r="E636"/>
  <c r="E634"/>
  <c r="E632"/>
  <c r="E630"/>
  <c r="E628"/>
  <c r="E626"/>
  <c r="E624"/>
  <c r="E622"/>
  <c r="E620"/>
  <c r="E616"/>
  <c r="E614"/>
  <c r="E612"/>
  <c r="E610"/>
  <c r="E608"/>
  <c r="E606"/>
  <c r="E604"/>
  <c r="E602"/>
  <c r="E600"/>
  <c r="E598"/>
  <c r="E596"/>
  <c r="E594"/>
  <c r="E592"/>
  <c r="E590"/>
  <c r="E588"/>
  <c r="E584"/>
  <c r="E582"/>
  <c r="E580"/>
  <c r="E578"/>
  <c r="E576"/>
  <c r="E574"/>
  <c r="E1252"/>
  <c r="E1051"/>
  <c r="E1019"/>
  <c r="E987"/>
  <c r="E955"/>
  <c r="E923"/>
  <c r="E891"/>
  <c r="E775"/>
  <c r="E767"/>
  <c r="E759"/>
  <c r="E751"/>
  <c r="E743"/>
  <c r="E735"/>
  <c r="E727"/>
  <c r="E719"/>
  <c r="E711"/>
  <c r="E703"/>
  <c r="E695"/>
  <c r="E687"/>
  <c r="E679"/>
  <c r="E671"/>
  <c r="E663"/>
  <c r="E655"/>
  <c r="E647"/>
  <c r="E639"/>
  <c r="E631"/>
  <c r="E623"/>
  <c r="E615"/>
  <c r="E607"/>
  <c r="E599"/>
  <c r="E591"/>
  <c r="E583"/>
  <c r="E575"/>
  <c r="E249"/>
  <c r="E194"/>
  <c r="E174"/>
  <c r="E151"/>
  <c r="E82"/>
  <c r="E77"/>
  <c r="E18"/>
  <c r="E1084"/>
  <c r="E1059"/>
  <c r="E1027"/>
  <c r="E995"/>
  <c r="E963"/>
  <c r="E931"/>
  <c r="E899"/>
  <c r="E765"/>
  <c r="E757"/>
  <c r="E749"/>
  <c r="E733"/>
  <c r="E725"/>
  <c r="E717"/>
  <c r="E701"/>
  <c r="E693"/>
  <c r="E685"/>
  <c r="E669"/>
  <c r="E661"/>
  <c r="E653"/>
  <c r="E637"/>
  <c r="E629"/>
  <c r="E621"/>
  <c r="E571"/>
  <c r="E569"/>
  <c r="E567"/>
  <c r="E563"/>
  <c r="E561"/>
  <c r="E559"/>
  <c r="E555"/>
  <c r="E553"/>
  <c r="E551"/>
  <c r="E547"/>
  <c r="E545"/>
  <c r="E543"/>
  <c r="E539"/>
  <c r="E537"/>
  <c r="E535"/>
  <c r="E531"/>
  <c r="E529"/>
  <c r="E527"/>
  <c r="E523"/>
  <c r="E521"/>
  <c r="E519"/>
  <c r="E515"/>
  <c r="E513"/>
  <c r="E511"/>
  <c r="E507"/>
  <c r="E505"/>
  <c r="E503"/>
  <c r="E499"/>
  <c r="E497"/>
  <c r="E495"/>
  <c r="E491"/>
  <c r="E489"/>
  <c r="E487"/>
  <c r="E483"/>
  <c r="E481"/>
  <c r="E479"/>
  <c r="E475"/>
  <c r="E473"/>
  <c r="E471"/>
  <c r="E467"/>
  <c r="E465"/>
  <c r="E463"/>
  <c r="E459"/>
  <c r="E457"/>
  <c r="E455"/>
  <c r="E451"/>
  <c r="E449"/>
  <c r="E447"/>
  <c r="E443"/>
  <c r="E441"/>
  <c r="E439"/>
  <c r="E435"/>
  <c r="E433"/>
  <c r="E431"/>
  <c r="E427"/>
  <c r="E425"/>
  <c r="E423"/>
  <c r="E419"/>
  <c r="E417"/>
  <c r="E415"/>
  <c r="E411"/>
  <c r="E409"/>
  <c r="E407"/>
  <c r="E403"/>
  <c r="E401"/>
  <c r="E399"/>
  <c r="E395"/>
  <c r="E393"/>
  <c r="E391"/>
  <c r="E387"/>
  <c r="E385"/>
  <c r="E383"/>
  <c r="E379"/>
  <c r="E1116"/>
  <c r="E1067"/>
  <c r="E1035"/>
  <c r="E1003"/>
  <c r="E971"/>
  <c r="E939"/>
  <c r="E907"/>
  <c r="E779"/>
  <c r="E771"/>
  <c r="E763"/>
  <c r="E755"/>
  <c r="E747"/>
  <c r="E739"/>
  <c r="E731"/>
  <c r="E723"/>
  <c r="E715"/>
  <c r="E707"/>
  <c r="E699"/>
  <c r="E691"/>
  <c r="E683"/>
  <c r="E675"/>
  <c r="E667"/>
  <c r="E659"/>
  <c r="E651"/>
  <c r="E643"/>
  <c r="E635"/>
  <c r="E627"/>
  <c r="E619"/>
  <c r="E611"/>
  <c r="E603"/>
  <c r="E595"/>
  <c r="E587"/>
  <c r="E579"/>
  <c r="E233"/>
  <c r="E210"/>
  <c r="E182"/>
  <c r="E134"/>
  <c r="E125"/>
  <c r="E121"/>
  <c r="E100"/>
  <c r="E1148"/>
  <c r="E1011"/>
  <c r="E883"/>
  <c r="E769"/>
  <c r="E737"/>
  <c r="E705"/>
  <c r="E673"/>
  <c r="E641"/>
  <c r="E609"/>
  <c r="E577"/>
  <c r="E568"/>
  <c r="E560"/>
  <c r="E552"/>
  <c r="E544"/>
  <c r="E536"/>
  <c r="E528"/>
  <c r="E520"/>
  <c r="E512"/>
  <c r="E504"/>
  <c r="E496"/>
  <c r="E488"/>
  <c r="E480"/>
  <c r="E472"/>
  <c r="E464"/>
  <c r="E456"/>
  <c r="E448"/>
  <c r="E440"/>
  <c r="E432"/>
  <c r="E424"/>
  <c r="E416"/>
  <c r="E408"/>
  <c r="E400"/>
  <c r="E392"/>
  <c r="E384"/>
  <c r="E198"/>
  <c r="E159"/>
  <c r="E143"/>
  <c r="E30"/>
  <c r="E20"/>
  <c r="E1043"/>
  <c r="E915"/>
  <c r="E777"/>
  <c r="E745"/>
  <c r="E713"/>
  <c r="E681"/>
  <c r="E649"/>
  <c r="E617"/>
  <c r="E585"/>
  <c r="E566"/>
  <c r="E558"/>
  <c r="E550"/>
  <c r="E542"/>
  <c r="E534"/>
  <c r="E526"/>
  <c r="E518"/>
  <c r="E510"/>
  <c r="E502"/>
  <c r="E494"/>
  <c r="E486"/>
  <c r="E478"/>
  <c r="E470"/>
  <c r="E462"/>
  <c r="E454"/>
  <c r="E446"/>
  <c r="E438"/>
  <c r="E377"/>
  <c r="E375"/>
  <c r="E371"/>
  <c r="E369"/>
  <c r="E367"/>
  <c r="E363"/>
  <c r="E361"/>
  <c r="E359"/>
  <c r="E355"/>
  <c r="E353"/>
  <c r="E351"/>
  <c r="E347"/>
  <c r="E345"/>
  <c r="E343"/>
  <c r="E339"/>
  <c r="E337"/>
  <c r="E335"/>
  <c r="E331"/>
  <c r="E329"/>
  <c r="E327"/>
  <c r="E323"/>
  <c r="E321"/>
  <c r="E319"/>
  <c r="E315"/>
  <c r="E313"/>
  <c r="E311"/>
  <c r="E307"/>
  <c r="E305"/>
  <c r="E303"/>
  <c r="E299"/>
  <c r="E297"/>
  <c r="E295"/>
  <c r="E291"/>
  <c r="E289"/>
  <c r="E285"/>
  <c r="E283"/>
  <c r="E281"/>
  <c r="E279"/>
  <c r="E275"/>
  <c r="E273"/>
  <c r="E271"/>
  <c r="E269"/>
  <c r="E267"/>
  <c r="E265"/>
  <c r="E263"/>
  <c r="E261"/>
  <c r="E259"/>
  <c r="E257"/>
  <c r="E255"/>
  <c r="E253"/>
  <c r="E1075"/>
  <c r="E947"/>
  <c r="E753"/>
  <c r="E721"/>
  <c r="E689"/>
  <c r="E657"/>
  <c r="E625"/>
  <c r="E593"/>
  <c r="E572"/>
  <c r="E564"/>
  <c r="E556"/>
  <c r="E548"/>
  <c r="E540"/>
  <c r="E532"/>
  <c r="E524"/>
  <c r="E516"/>
  <c r="E508"/>
  <c r="E500"/>
  <c r="E492"/>
  <c r="E484"/>
  <c r="E476"/>
  <c r="E468"/>
  <c r="E460"/>
  <c r="E452"/>
  <c r="E444"/>
  <c r="E436"/>
  <c r="E428"/>
  <c r="E420"/>
  <c r="E412"/>
  <c r="E404"/>
  <c r="E396"/>
  <c r="E388"/>
  <c r="E380"/>
  <c r="E243"/>
  <c r="E204"/>
  <c r="E178"/>
  <c r="E166"/>
  <c r="E85"/>
  <c r="E34"/>
  <c r="E28"/>
  <c r="E761"/>
  <c r="E633"/>
  <c r="E546"/>
  <c r="E514"/>
  <c r="E482"/>
  <c r="E450"/>
  <c r="E418"/>
  <c r="E386"/>
  <c r="E376"/>
  <c r="E368"/>
  <c r="E360"/>
  <c r="E352"/>
  <c r="E344"/>
  <c r="E336"/>
  <c r="E328"/>
  <c r="E320"/>
  <c r="E312"/>
  <c r="E304"/>
  <c r="E296"/>
  <c r="E288"/>
  <c r="E280"/>
  <c r="E272"/>
  <c r="E64"/>
  <c r="E57"/>
  <c r="E49"/>
  <c r="E665"/>
  <c r="E294"/>
  <c r="E286"/>
  <c r="E278"/>
  <c r="E262"/>
  <c r="E254"/>
  <c r="E697"/>
  <c r="E562"/>
  <c r="E530"/>
  <c r="E498"/>
  <c r="E466"/>
  <c r="E434"/>
  <c r="E402"/>
  <c r="E372"/>
  <c r="E364"/>
  <c r="E356"/>
  <c r="E348"/>
  <c r="E340"/>
  <c r="E332"/>
  <c r="E324"/>
  <c r="E316"/>
  <c r="E308"/>
  <c r="E300"/>
  <c r="E292"/>
  <c r="E284"/>
  <c r="E276"/>
  <c r="E268"/>
  <c r="E260"/>
  <c r="E252"/>
  <c r="E190"/>
  <c r="E729"/>
  <c r="E474"/>
  <c r="E370"/>
  <c r="E338"/>
  <c r="E306"/>
  <c r="E274"/>
  <c r="K1289"/>
  <c r="K1285"/>
  <c r="K1281"/>
  <c r="K1277"/>
  <c r="K1273"/>
  <c r="K1269"/>
  <c r="K1265"/>
  <c r="K1261"/>
  <c r="K1257"/>
  <c r="K1253"/>
  <c r="K1249"/>
  <c r="K1245"/>
  <c r="K1241"/>
  <c r="K1237"/>
  <c r="K1233"/>
  <c r="K1229"/>
  <c r="K1225"/>
  <c r="K1221"/>
  <c r="K1217"/>
  <c r="K1213"/>
  <c r="K1209"/>
  <c r="K1205"/>
  <c r="K1201"/>
  <c r="K1197"/>
  <c r="K1193"/>
  <c r="K1189"/>
  <c r="K1185"/>
  <c r="K1181"/>
  <c r="K1177"/>
  <c r="K1173"/>
  <c r="K1169"/>
  <c r="K1165"/>
  <c r="K1161"/>
  <c r="K1157"/>
  <c r="K1153"/>
  <c r="K1149"/>
  <c r="K1145"/>
  <c r="K1141"/>
  <c r="K1137"/>
  <c r="K1133"/>
  <c r="K1129"/>
  <c r="K1125"/>
  <c r="K1121"/>
  <c r="K1117"/>
  <c r="K1113"/>
  <c r="K1109"/>
  <c r="K1105"/>
  <c r="K1101"/>
  <c r="K1097"/>
  <c r="K1093"/>
  <c r="K1089"/>
  <c r="K1085"/>
  <c r="K1081"/>
  <c r="K1077"/>
  <c r="K1073"/>
  <c r="K1069"/>
  <c r="K1065"/>
  <c r="K1061"/>
  <c r="K1057"/>
  <c r="K1053"/>
  <c r="K1049"/>
  <c r="K1045"/>
  <c r="K1041"/>
  <c r="K1037"/>
  <c r="K1033"/>
  <c r="K1029"/>
  <c r="K1025"/>
  <c r="K1021"/>
  <c r="K1017"/>
  <c r="K1013"/>
  <c r="K1009"/>
  <c r="K1005"/>
  <c r="K1001"/>
  <c r="K997"/>
  <c r="K993"/>
  <c r="K989"/>
  <c r="K985"/>
  <c r="K981"/>
  <c r="K977"/>
  <c r="K973"/>
  <c r="K969"/>
  <c r="K965"/>
  <c r="K961"/>
  <c r="K957"/>
  <c r="K953"/>
  <c r="K949"/>
  <c r="K945"/>
  <c r="K941"/>
  <c r="K937"/>
  <c r="K933"/>
  <c r="K929"/>
  <c r="K925"/>
  <c r="K921"/>
  <c r="K917"/>
  <c r="K913"/>
  <c r="K909"/>
  <c r="K905"/>
  <c r="K897"/>
  <c r="K893"/>
  <c r="K889"/>
  <c r="K885"/>
  <c r="K881"/>
  <c r="K877"/>
  <c r="K873"/>
  <c r="K865"/>
  <c r="K861"/>
  <c r="K857"/>
  <c r="K853"/>
  <c r="K849"/>
  <c r="K845"/>
  <c r="K841"/>
  <c r="K833"/>
  <c r="K829"/>
  <c r="K825"/>
  <c r="K821"/>
  <c r="K817"/>
  <c r="K813"/>
  <c r="K809"/>
  <c r="K801"/>
  <c r="K797"/>
  <c r="K793"/>
  <c r="K789"/>
  <c r="K785"/>
  <c r="K781"/>
  <c r="K777"/>
  <c r="K769"/>
  <c r="K765"/>
  <c r="K761"/>
  <c r="K757"/>
  <c r="K753"/>
  <c r="K749"/>
  <c r="K745"/>
  <c r="K737"/>
  <c r="K733"/>
  <c r="K729"/>
  <c r="K725"/>
  <c r="K721"/>
  <c r="K717"/>
  <c r="K713"/>
  <c r="K705"/>
  <c r="K701"/>
  <c r="K697"/>
  <c r="K693"/>
  <c r="K689"/>
  <c r="K685"/>
  <c r="K681"/>
  <c r="K673"/>
  <c r="K669"/>
  <c r="K665"/>
  <c r="K661"/>
  <c r="K657"/>
  <c r="K653"/>
  <c r="K649"/>
  <c r="K639"/>
  <c r="K632"/>
  <c r="K626"/>
  <c r="K611"/>
  <c r="K615"/>
  <c r="K603"/>
  <c r="K598"/>
  <c r="K595"/>
  <c r="K585"/>
  <c r="K577"/>
  <c r="K567"/>
  <c r="K562"/>
  <c r="K559"/>
  <c r="K548"/>
  <c r="K542"/>
  <c r="K531"/>
  <c r="K535"/>
  <c r="K526"/>
  <c r="K518"/>
  <c r="K507"/>
  <c r="K504"/>
  <c r="K497"/>
  <c r="K489"/>
  <c r="K478"/>
  <c r="K470"/>
  <c r="K465"/>
  <c r="K463"/>
  <c r="K455"/>
  <c r="K442"/>
  <c r="K439"/>
  <c r="K419"/>
  <c r="K423"/>
  <c r="K427"/>
  <c r="K411"/>
  <c r="K399"/>
  <c r="K403"/>
  <c r="K383"/>
  <c r="K375"/>
  <c r="K364"/>
  <c r="K359"/>
  <c r="K348"/>
  <c r="K312"/>
  <c r="K299"/>
  <c r="K257"/>
  <c r="K244"/>
  <c r="K233"/>
  <c r="K215"/>
  <c r="K199"/>
  <c r="K194"/>
  <c r="K177"/>
  <c r="K159"/>
  <c r="K140"/>
  <c r="K124"/>
  <c r="K57"/>
  <c r="K630"/>
  <c r="K617"/>
  <c r="K599"/>
  <c r="K588"/>
  <c r="K580"/>
  <c r="K553"/>
  <c r="K528"/>
  <c r="K514"/>
  <c r="K502"/>
  <c r="K498"/>
  <c r="K482"/>
  <c r="K467"/>
  <c r="K456"/>
  <c r="K444"/>
  <c r="K433"/>
  <c r="K416"/>
  <c r="K410"/>
  <c r="K392"/>
  <c r="K368"/>
  <c r="K351"/>
  <c r="K346"/>
  <c r="K339"/>
  <c r="K331"/>
  <c r="K322"/>
  <c r="K303"/>
  <c r="K289"/>
  <c r="K284"/>
  <c r="K279"/>
  <c r="K275"/>
  <c r="K271"/>
  <c r="K265"/>
  <c r="K259"/>
  <c r="K252"/>
  <c r="K226"/>
  <c r="K221"/>
  <c r="K210"/>
  <c r="K205"/>
  <c r="K198"/>
  <c r="K190"/>
  <c r="K185"/>
  <c r="K172"/>
  <c r="K158"/>
  <c r="K154"/>
  <c r="K150"/>
  <c r="K143"/>
  <c r="K137"/>
  <c r="K133"/>
  <c r="K122"/>
  <c r="K117"/>
  <c r="K112"/>
  <c r="K102"/>
  <c r="K98"/>
  <c r="K94"/>
  <c r="K89"/>
  <c r="K54"/>
  <c r="K50"/>
  <c r="K46"/>
  <c r="K41"/>
  <c r="K37"/>
  <c r="K33"/>
  <c r="K25"/>
  <c r="K21"/>
  <c r="K16"/>
  <c r="K12"/>
  <c r="K4"/>
  <c r="K1288"/>
  <c r="K1280"/>
  <c r="K1276"/>
  <c r="K1272"/>
  <c r="K1268"/>
  <c r="K1260"/>
  <c r="K1256"/>
  <c r="K1248"/>
  <c r="K1244"/>
  <c r="K1240"/>
  <c r="K1232"/>
  <c r="K1228"/>
  <c r="K1220"/>
  <c r="K1216"/>
  <c r="K1208"/>
  <c r="K1204"/>
  <c r="K1200"/>
  <c r="K1192"/>
  <c r="K1188"/>
  <c r="K1180"/>
  <c r="K1176"/>
  <c r="K1168"/>
  <c r="K1164"/>
  <c r="K1156"/>
  <c r="K1152"/>
  <c r="K1148"/>
  <c r="K1140"/>
  <c r="K1136"/>
  <c r="K1128"/>
  <c r="K1124"/>
  <c r="K1116"/>
  <c r="K1112"/>
  <c r="K1108"/>
  <c r="K1100"/>
  <c r="K1096"/>
  <c r="K1088"/>
  <c r="K1084"/>
  <c r="K1076"/>
  <c r="K1072"/>
  <c r="K1068"/>
  <c r="K1060"/>
  <c r="K1052"/>
  <c r="K1048"/>
  <c r="K1044"/>
  <c r="K1036"/>
  <c r="K1032"/>
  <c r="K1024"/>
  <c r="K1020"/>
  <c r="K1016"/>
  <c r="K1008"/>
  <c r="K1004"/>
  <c r="K996"/>
  <c r="K992"/>
  <c r="K984"/>
  <c r="K980"/>
  <c r="K976"/>
  <c r="K968"/>
  <c r="K964"/>
  <c r="K956"/>
  <c r="K952"/>
  <c r="K944"/>
  <c r="K940"/>
  <c r="K936"/>
  <c r="K928"/>
  <c r="K924"/>
  <c r="K916"/>
  <c r="K912"/>
  <c r="K904"/>
  <c r="K900"/>
  <c r="K896"/>
  <c r="K888"/>
  <c r="K884"/>
  <c r="K876"/>
  <c r="K872"/>
  <c r="K864"/>
  <c r="K860"/>
  <c r="K852"/>
  <c r="K848"/>
  <c r="K844"/>
  <c r="K836"/>
  <c r="K832"/>
  <c r="K824"/>
  <c r="K820"/>
  <c r="K816"/>
  <c r="K808"/>
  <c r="K804"/>
  <c r="K796"/>
  <c r="K792"/>
  <c r="K784"/>
  <c r="K780"/>
  <c r="K772"/>
  <c r="K768"/>
  <c r="K764"/>
  <c r="K756"/>
  <c r="K752"/>
  <c r="K744"/>
  <c r="K740"/>
  <c r="K732"/>
  <c r="K728"/>
  <c r="K724"/>
  <c r="K716"/>
  <c r="K712"/>
  <c r="K704"/>
  <c r="K700"/>
  <c r="K692"/>
  <c r="K688"/>
  <c r="K680"/>
  <c r="K676"/>
  <c r="K668"/>
  <c r="K664"/>
  <c r="K656"/>
  <c r="K652"/>
  <c r="K648"/>
  <c r="K640"/>
  <c r="K623"/>
  <c r="K619"/>
  <c r="K612"/>
  <c r="K604"/>
  <c r="K592"/>
  <c r="K596"/>
  <c r="K570"/>
  <c r="K568"/>
  <c r="K556"/>
  <c r="K532"/>
  <c r="K536"/>
  <c r="K515"/>
  <c r="K512"/>
  <c r="K508"/>
  <c r="K491"/>
  <c r="K486"/>
  <c r="K475"/>
  <c r="K471"/>
  <c r="K466"/>
  <c r="K446"/>
  <c r="K436"/>
  <c r="K434"/>
  <c r="K424"/>
  <c r="K428"/>
  <c r="K409"/>
  <c r="K395"/>
  <c r="K384"/>
  <c r="K340"/>
  <c r="K327"/>
  <c r="K307"/>
  <c r="K297"/>
  <c r="K268"/>
  <c r="K249"/>
  <c r="K241"/>
  <c r="K225"/>
  <c r="K206"/>
  <c r="E506"/>
  <c r="E378"/>
  <c r="E346"/>
  <c r="E314"/>
  <c r="E282"/>
  <c r="E221"/>
  <c r="K1284"/>
  <c r="K1264"/>
  <c r="K1252"/>
  <c r="K1236"/>
  <c r="K1224"/>
  <c r="K1212"/>
  <c r="K1196"/>
  <c r="K1184"/>
  <c r="K1172"/>
  <c r="K1160"/>
  <c r="K1144"/>
  <c r="K1132"/>
  <c r="K1120"/>
  <c r="K1104"/>
  <c r="K1092"/>
  <c r="K1080"/>
  <c r="K1064"/>
  <c r="K1056"/>
  <c r="K1040"/>
  <c r="K1028"/>
  <c r="K1012"/>
  <c r="K1000"/>
  <c r="K988"/>
  <c r="K972"/>
  <c r="K960"/>
  <c r="K948"/>
  <c r="K932"/>
  <c r="K920"/>
  <c r="K908"/>
  <c r="K892"/>
  <c r="K880"/>
  <c r="K868"/>
  <c r="K856"/>
  <c r="K840"/>
  <c r="K828"/>
  <c r="K812"/>
  <c r="K800"/>
  <c r="K788"/>
  <c r="K776"/>
  <c r="K760"/>
  <c r="K748"/>
  <c r="K736"/>
  <c r="K720"/>
  <c r="K708"/>
  <c r="K696"/>
  <c r="K684"/>
  <c r="K672"/>
  <c r="K660"/>
  <c r="K644"/>
  <c r="K627"/>
  <c r="K616"/>
  <c r="K583"/>
  <c r="K574"/>
  <c r="K543"/>
  <c r="K519"/>
  <c r="K494"/>
  <c r="K479"/>
  <c r="K451"/>
  <c r="K420"/>
  <c r="K400"/>
  <c r="K360"/>
  <c r="K316"/>
  <c r="K258"/>
  <c r="K234"/>
  <c r="E538"/>
  <c r="E410"/>
  <c r="E354"/>
  <c r="E322"/>
  <c r="E258"/>
  <c r="E170"/>
  <c r="E118"/>
  <c r="E109"/>
  <c r="E601"/>
  <c r="E570"/>
  <c r="K1287"/>
  <c r="K1279"/>
  <c r="K1271"/>
  <c r="K1263"/>
  <c r="K1255"/>
  <c r="K1247"/>
  <c r="K1239"/>
  <c r="K1231"/>
  <c r="K1223"/>
  <c r="K1215"/>
  <c r="K1207"/>
  <c r="K1199"/>
  <c r="K1191"/>
  <c r="K1183"/>
  <c r="K1175"/>
  <c r="K1167"/>
  <c r="K1159"/>
  <c r="K1151"/>
  <c r="K1143"/>
  <c r="K1135"/>
  <c r="K1127"/>
  <c r="K1119"/>
  <c r="K1111"/>
  <c r="K1103"/>
  <c r="K1095"/>
  <c r="K1087"/>
  <c r="K1079"/>
  <c r="K1071"/>
  <c r="K1063"/>
  <c r="K1055"/>
  <c r="K1047"/>
  <c r="K1039"/>
  <c r="K1031"/>
  <c r="K1023"/>
  <c r="K1015"/>
  <c r="K1007"/>
  <c r="K999"/>
  <c r="K991"/>
  <c r="K983"/>
  <c r="K975"/>
  <c r="K967"/>
  <c r="K959"/>
  <c r="K951"/>
  <c r="K943"/>
  <c r="K935"/>
  <c r="K927"/>
  <c r="K919"/>
  <c r="K911"/>
  <c r="K903"/>
  <c r="K895"/>
  <c r="K887"/>
  <c r="K879"/>
  <c r="K871"/>
  <c r="K863"/>
  <c r="K855"/>
  <c r="K847"/>
  <c r="K839"/>
  <c r="K831"/>
  <c r="K823"/>
  <c r="K815"/>
  <c r="K807"/>
  <c r="K799"/>
  <c r="K791"/>
  <c r="K783"/>
  <c r="K775"/>
  <c r="K767"/>
  <c r="K759"/>
  <c r="K751"/>
  <c r="K743"/>
  <c r="K735"/>
  <c r="K727"/>
  <c r="K719"/>
  <c r="K711"/>
  <c r="K703"/>
  <c r="K695"/>
  <c r="K687"/>
  <c r="K679"/>
  <c r="K671"/>
  <c r="K663"/>
  <c r="K655"/>
  <c r="K647"/>
  <c r="K636"/>
  <c r="K638"/>
  <c r="K625"/>
  <c r="K610"/>
  <c r="K607"/>
  <c r="K594"/>
  <c r="K579"/>
  <c r="K566"/>
  <c r="K558"/>
  <c r="K545"/>
  <c r="K534"/>
  <c r="K506"/>
  <c r="K496"/>
  <c r="K488"/>
  <c r="K481"/>
  <c r="K462"/>
  <c r="K449"/>
  <c r="K438"/>
  <c r="K415"/>
  <c r="K402"/>
  <c r="K386"/>
  <c r="K367"/>
  <c r="K352"/>
  <c r="K336"/>
  <c r="K311"/>
  <c r="K283"/>
  <c r="K247"/>
  <c r="K237"/>
  <c r="K202"/>
  <c r="K148"/>
  <c r="K114"/>
  <c r="K633"/>
  <c r="K608"/>
  <c r="K602"/>
  <c r="K584"/>
  <c r="K563"/>
  <c r="K555"/>
  <c r="K539"/>
  <c r="K511"/>
  <c r="K503"/>
  <c r="K490"/>
  <c r="K464"/>
  <c r="K457"/>
  <c r="K448"/>
  <c r="K404"/>
  <c r="K387"/>
  <c r="K378"/>
  <c r="K369"/>
  <c r="K356"/>
  <c r="K343"/>
  <c r="K329"/>
  <c r="K320"/>
  <c r="K313"/>
  <c r="K295"/>
  <c r="K282"/>
  <c r="K277"/>
  <c r="K272"/>
  <c r="K262"/>
  <c r="K255"/>
  <c r="K243"/>
  <c r="K223"/>
  <c r="K175"/>
  <c r="K170"/>
  <c r="K165"/>
  <c r="K157"/>
  <c r="K145"/>
  <c r="K130"/>
  <c r="K116"/>
  <c r="K109"/>
  <c r="K97"/>
  <c r="K86"/>
  <c r="K78"/>
  <c r="K73"/>
  <c r="K68"/>
  <c r="K62"/>
  <c r="K45"/>
  <c r="K34"/>
  <c r="K28"/>
  <c r="K17"/>
  <c r="K6"/>
  <c r="K990"/>
  <c r="K958"/>
  <c r="K926"/>
  <c r="K902"/>
  <c r="K862"/>
  <c r="K822"/>
  <c r="K798"/>
  <c r="K774"/>
  <c r="K742"/>
  <c r="K710"/>
  <c r="K678"/>
  <c r="K646"/>
  <c r="K600"/>
  <c r="K529"/>
  <c r="K472"/>
  <c r="K431"/>
  <c r="K362"/>
  <c r="K230"/>
  <c r="K127"/>
  <c r="K622"/>
  <c r="K544"/>
  <c r="K412"/>
  <c r="K347"/>
  <c r="K294"/>
  <c r="K261"/>
  <c r="K229"/>
  <c r="K183"/>
  <c r="K156"/>
  <c r="K129"/>
  <c r="K90"/>
  <c r="K66"/>
  <c r="K38"/>
  <c r="K1282"/>
  <c r="K1274"/>
  <c r="K1266"/>
  <c r="K1258"/>
  <c r="K1250"/>
  <c r="K1242"/>
  <c r="K1234"/>
  <c r="K1226"/>
  <c r="K1218"/>
  <c r="K1210"/>
  <c r="K1202"/>
  <c r="K1194"/>
  <c r="K1186"/>
  <c r="K1178"/>
  <c r="K1170"/>
  <c r="K1162"/>
  <c r="K1154"/>
  <c r="K1146"/>
  <c r="K1138"/>
  <c r="K1130"/>
  <c r="K1122"/>
  <c r="K1114"/>
  <c r="K1106"/>
  <c r="K1098"/>
  <c r="K1090"/>
  <c r="K1082"/>
  <c r="K1074"/>
  <c r="K1066"/>
  <c r="K1058"/>
  <c r="K1050"/>
  <c r="K1042"/>
  <c r="K1034"/>
  <c r="K1026"/>
  <c r="K1018"/>
  <c r="K1010"/>
  <c r="K1002"/>
  <c r="K994"/>
  <c r="K986"/>
  <c r="K978"/>
  <c r="K970"/>
  <c r="K962"/>
  <c r="K954"/>
  <c r="K946"/>
  <c r="K938"/>
  <c r="K930"/>
  <c r="K922"/>
  <c r="K914"/>
  <c r="K906"/>
  <c r="K898"/>
  <c r="K890"/>
  <c r="K882"/>
  <c r="K874"/>
  <c r="K866"/>
  <c r="K858"/>
  <c r="K850"/>
  <c r="K842"/>
  <c r="K834"/>
  <c r="K826"/>
  <c r="K818"/>
  <c r="K810"/>
  <c r="K802"/>
  <c r="K794"/>
  <c r="K786"/>
  <c r="K778"/>
  <c r="K770"/>
  <c r="K762"/>
  <c r="K754"/>
  <c r="K746"/>
  <c r="K738"/>
  <c r="K730"/>
  <c r="K722"/>
  <c r="K714"/>
  <c r="K706"/>
  <c r="K698"/>
  <c r="K690"/>
  <c r="K682"/>
  <c r="K674"/>
  <c r="K666"/>
  <c r="K658"/>
  <c r="K650"/>
  <c r="K642"/>
  <c r="K637"/>
  <c r="K624"/>
  <c r="K609"/>
  <c r="K606"/>
  <c r="K593"/>
  <c r="K575"/>
  <c r="K550"/>
  <c r="K516"/>
  <c r="K513"/>
  <c r="K495"/>
  <c r="K487"/>
  <c r="K480"/>
  <c r="K452"/>
  <c r="K401"/>
  <c r="K391"/>
  <c r="K370"/>
  <c r="K355"/>
  <c r="K335"/>
  <c r="K286"/>
  <c r="K253"/>
  <c r="K242"/>
  <c r="K218"/>
  <c r="K204"/>
  <c r="K178"/>
  <c r="K132"/>
  <c r="K93"/>
  <c r="K85"/>
  <c r="K629"/>
  <c r="K620"/>
  <c r="K591"/>
  <c r="K578"/>
  <c r="K569"/>
  <c r="K546"/>
  <c r="K527"/>
  <c r="K523"/>
  <c r="K500"/>
  <c r="K474"/>
  <c r="K450"/>
  <c r="K435"/>
  <c r="K407"/>
  <c r="K393"/>
  <c r="K379"/>
  <c r="K371"/>
  <c r="K361"/>
  <c r="K344"/>
  <c r="K332"/>
  <c r="K321"/>
  <c r="K314"/>
  <c r="K306"/>
  <c r="K296"/>
  <c r="K291"/>
  <c r="K285"/>
  <c r="K278"/>
  <c r="K273"/>
  <c r="K266"/>
  <c r="K245"/>
  <c r="K236"/>
  <c r="K217"/>
  <c r="K207"/>
  <c r="K197"/>
  <c r="K188"/>
  <c r="K180"/>
  <c r="K166"/>
  <c r="K153"/>
  <c r="K125"/>
  <c r="K118"/>
  <c r="K110"/>
  <c r="K105"/>
  <c r="K92"/>
  <c r="K80"/>
  <c r="K74"/>
  <c r="K69"/>
  <c r="K64"/>
  <c r="K58"/>
  <c r="K52"/>
  <c r="K30"/>
  <c r="K18"/>
  <c r="K13"/>
  <c r="K1278"/>
  <c r="K1254"/>
  <c r="K1230"/>
  <c r="K1214"/>
  <c r="K1190"/>
  <c r="K1166"/>
  <c r="K1134"/>
  <c r="K1118"/>
  <c r="K1094"/>
  <c r="K1062"/>
  <c r="K1038"/>
  <c r="K1006"/>
  <c r="K974"/>
  <c r="K950"/>
  <c r="K918"/>
  <c r="K886"/>
  <c r="K854"/>
  <c r="K830"/>
  <c r="K790"/>
  <c r="K758"/>
  <c r="K734"/>
  <c r="K694"/>
  <c r="K662"/>
  <c r="K628"/>
  <c r="K571"/>
  <c r="K537"/>
  <c r="K476"/>
  <c r="K425"/>
  <c r="K328"/>
  <c r="K250"/>
  <c r="K138"/>
  <c r="K576"/>
  <c r="K499"/>
  <c r="K443"/>
  <c r="K376"/>
  <c r="K288"/>
  <c r="K269"/>
  <c r="K222"/>
  <c r="K191"/>
  <c r="K162"/>
  <c r="K135"/>
  <c r="K96"/>
  <c r="K61"/>
  <c r="K32"/>
  <c r="K5"/>
  <c r="K1283"/>
  <c r="K1275"/>
  <c r="K1267"/>
  <c r="K1259"/>
  <c r="K1251"/>
  <c r="K1243"/>
  <c r="K1235"/>
  <c r="K1227"/>
  <c r="K1219"/>
  <c r="K1211"/>
  <c r="K1203"/>
  <c r="K1195"/>
  <c r="K1187"/>
  <c r="K1179"/>
  <c r="K1171"/>
  <c r="K1163"/>
  <c r="K1155"/>
  <c r="K1147"/>
  <c r="K1139"/>
  <c r="K1131"/>
  <c r="K1123"/>
  <c r="K1115"/>
  <c r="K1107"/>
  <c r="K1099"/>
  <c r="K1091"/>
  <c r="K1083"/>
  <c r="K1075"/>
  <c r="K1067"/>
  <c r="K1059"/>
  <c r="K1051"/>
  <c r="K1043"/>
  <c r="K1035"/>
  <c r="K1027"/>
  <c r="K1019"/>
  <c r="K1011"/>
  <c r="K1003"/>
  <c r="K995"/>
  <c r="K987"/>
  <c r="K979"/>
  <c r="K971"/>
  <c r="K963"/>
  <c r="K955"/>
  <c r="K947"/>
  <c r="K939"/>
  <c r="K931"/>
  <c r="K923"/>
  <c r="K915"/>
  <c r="K907"/>
  <c r="K899"/>
  <c r="K891"/>
  <c r="K883"/>
  <c r="K875"/>
  <c r="K867"/>
  <c r="K859"/>
  <c r="K851"/>
  <c r="K843"/>
  <c r="K835"/>
  <c r="K827"/>
  <c r="K819"/>
  <c r="K811"/>
  <c r="K803"/>
  <c r="K795"/>
  <c r="K787"/>
  <c r="K779"/>
  <c r="K771"/>
  <c r="K763"/>
  <c r="K755"/>
  <c r="K747"/>
  <c r="K739"/>
  <c r="K731"/>
  <c r="K723"/>
  <c r="K715"/>
  <c r="K707"/>
  <c r="K699"/>
  <c r="K691"/>
  <c r="K683"/>
  <c r="K675"/>
  <c r="K667"/>
  <c r="K659"/>
  <c r="K651"/>
  <c r="K643"/>
  <c r="K634"/>
  <c r="K621"/>
  <c r="K614"/>
  <c r="K601"/>
  <c r="K587"/>
  <c r="K572"/>
  <c r="K561"/>
  <c r="K547"/>
  <c r="K530"/>
  <c r="K521"/>
  <c r="K510"/>
  <c r="K484"/>
  <c r="K468"/>
  <c r="K454"/>
  <c r="K441"/>
  <c r="K432"/>
  <c r="K388"/>
  <c r="K377"/>
  <c r="K324"/>
  <c r="K305"/>
  <c r="K231"/>
  <c r="K214"/>
  <c r="K193"/>
  <c r="K186"/>
  <c r="K182"/>
  <c r="K146"/>
  <c r="K121"/>
  <c r="K20"/>
  <c r="K635"/>
  <c r="K631"/>
  <c r="K582"/>
  <c r="K560"/>
  <c r="K540"/>
  <c r="K538"/>
  <c r="K505"/>
  <c r="K483"/>
  <c r="K460"/>
  <c r="K440"/>
  <c r="K417"/>
  <c r="K408"/>
  <c r="K372"/>
  <c r="K363"/>
  <c r="K353"/>
  <c r="K345"/>
  <c r="K337"/>
  <c r="K323"/>
  <c r="K315"/>
  <c r="K308"/>
  <c r="K300"/>
  <c r="K292"/>
  <c r="K280"/>
  <c r="K274"/>
  <c r="K267"/>
  <c r="K260"/>
  <c r="K246"/>
  <c r="K238"/>
  <c r="K220"/>
  <c r="K189"/>
  <c r="K181"/>
  <c r="K173"/>
  <c r="K167"/>
  <c r="K161"/>
  <c r="K149"/>
  <c r="K141"/>
  <c r="K134"/>
  <c r="K126"/>
  <c r="K113"/>
  <c r="K106"/>
  <c r="K100"/>
  <c r="K81"/>
  <c r="K76"/>
  <c r="K70"/>
  <c r="K65"/>
  <c r="K60"/>
  <c r="K53"/>
  <c r="K48"/>
  <c r="K42"/>
  <c r="K36"/>
  <c r="K26"/>
  <c r="K14"/>
  <c r="K9"/>
  <c r="K3"/>
  <c r="E979"/>
  <c r="E442"/>
  <c r="E266"/>
  <c r="K1286"/>
  <c r="K1270"/>
  <c r="K1262"/>
  <c r="K1246"/>
  <c r="K1238"/>
  <c r="K1222"/>
  <c r="K1206"/>
  <c r="K1198"/>
  <c r="K1182"/>
  <c r="K1174"/>
  <c r="K1158"/>
  <c r="K1150"/>
  <c r="K1142"/>
  <c r="K1126"/>
  <c r="K1110"/>
  <c r="K1102"/>
  <c r="K1086"/>
  <c r="K1078"/>
  <c r="K1070"/>
  <c r="K1054"/>
  <c r="K1046"/>
  <c r="K1030"/>
  <c r="K1022"/>
  <c r="K1014"/>
  <c r="K998"/>
  <c r="K982"/>
  <c r="K966"/>
  <c r="K942"/>
  <c r="K934"/>
  <c r="K910"/>
  <c r="K894"/>
  <c r="K878"/>
  <c r="K870"/>
  <c r="K846"/>
  <c r="K838"/>
  <c r="K814"/>
  <c r="K806"/>
  <c r="K782"/>
  <c r="K766"/>
  <c r="K750"/>
  <c r="K726"/>
  <c r="K718"/>
  <c r="K702"/>
  <c r="K686"/>
  <c r="K670"/>
  <c r="K654"/>
  <c r="K641"/>
  <c r="K564"/>
  <c r="K552"/>
  <c r="K520"/>
  <c r="K492"/>
  <c r="K459"/>
  <c r="K447"/>
  <c r="K396"/>
  <c r="K380"/>
  <c r="K304"/>
  <c r="K263"/>
  <c r="K213"/>
  <c r="K84"/>
  <c r="K590"/>
  <c r="K551"/>
  <c r="K524"/>
  <c r="K473"/>
  <c r="K418"/>
  <c r="K385"/>
  <c r="K354"/>
  <c r="K338"/>
  <c r="K319"/>
  <c r="K281"/>
  <c r="K276"/>
  <c r="K254"/>
  <c r="K239"/>
  <c r="K209"/>
  <c r="K201"/>
  <c r="K174"/>
  <c r="K169"/>
  <c r="K151"/>
  <c r="K142"/>
  <c r="K108"/>
  <c r="K101"/>
  <c r="K82"/>
  <c r="K77"/>
  <c r="K49"/>
  <c r="K44"/>
  <c r="K22"/>
  <c r="K10"/>
  <c r="E869"/>
  <c r="G869" s="1"/>
  <c r="K869"/>
  <c r="E805"/>
  <c r="L805" s="1"/>
  <c r="K805"/>
  <c r="E741"/>
  <c r="L741" s="1"/>
  <c r="K741"/>
  <c r="E677"/>
  <c r="G677" s="1"/>
  <c r="K677"/>
  <c r="E581"/>
  <c r="G581" s="1"/>
  <c r="K581"/>
  <c r="E485"/>
  <c r="L485" s="1"/>
  <c r="K485"/>
  <c r="E357"/>
  <c r="L357" s="1"/>
  <c r="K357"/>
  <c r="E24"/>
  <c r="L24" s="1"/>
  <c r="K24"/>
  <c r="E1283"/>
  <c r="E1259"/>
  <c r="E1267"/>
  <c r="E1083"/>
  <c r="E1282"/>
  <c r="E1226"/>
  <c r="E1218"/>
  <c r="E1162"/>
  <c r="E1187"/>
  <c r="E1163"/>
  <c r="E1179"/>
  <c r="E1243"/>
  <c r="K1290"/>
  <c r="E1258"/>
  <c r="E1250"/>
  <c r="E1194"/>
  <c r="E1186"/>
  <c r="E1130"/>
  <c r="E1098"/>
  <c r="E1066"/>
  <c r="E1034"/>
  <c r="E1002"/>
  <c r="E970"/>
  <c r="E938"/>
  <c r="E906"/>
  <c r="E618"/>
  <c r="E554"/>
  <c r="E522"/>
  <c r="E458"/>
  <c r="K298"/>
  <c r="E93"/>
  <c r="E29"/>
  <c r="K196"/>
  <c r="E196"/>
  <c r="E228"/>
  <c r="E318"/>
  <c r="G318" s="1"/>
  <c r="K318"/>
  <c r="N13"/>
  <c r="O13" s="1"/>
  <c r="L13"/>
  <c r="G13"/>
  <c r="E235"/>
  <c r="L235" s="1"/>
  <c r="K235"/>
  <c r="E7"/>
  <c r="L7" s="1"/>
  <c r="K7"/>
  <c r="E71"/>
  <c r="G71" s="1"/>
  <c r="K71"/>
  <c r="E302"/>
  <c r="G302" s="1"/>
  <c r="K302"/>
  <c r="E366"/>
  <c r="L366" s="1"/>
  <c r="K366"/>
  <c r="E430"/>
  <c r="L430" s="1"/>
  <c r="K430"/>
  <c r="E40"/>
  <c r="G40" s="1"/>
  <c r="K40"/>
  <c r="E240"/>
  <c r="G240" s="1"/>
  <c r="K240"/>
  <c r="E176"/>
  <c r="L176" s="1"/>
  <c r="K176"/>
  <c r="E115"/>
  <c r="G115" s="1"/>
  <c r="K115"/>
  <c r="E264"/>
  <c r="G264" s="1"/>
  <c r="K264"/>
  <c r="E200"/>
  <c r="G200" s="1"/>
  <c r="K200"/>
  <c r="E136"/>
  <c r="L136" s="1"/>
  <c r="K136"/>
  <c r="E11"/>
  <c r="L11" s="1"/>
  <c r="K11"/>
  <c r="E224"/>
  <c r="G224" s="1"/>
  <c r="K224"/>
  <c r="E31"/>
  <c r="L31" s="1"/>
  <c r="K31"/>
  <c r="E63"/>
  <c r="G63" s="1"/>
  <c r="K63"/>
  <c r="E95"/>
  <c r="L95" s="1"/>
  <c r="K95"/>
  <c r="E270"/>
  <c r="L270" s="1"/>
  <c r="K270"/>
  <c r="E326"/>
  <c r="G326" s="1"/>
  <c r="K326"/>
  <c r="E358"/>
  <c r="L358" s="1"/>
  <c r="K358"/>
  <c r="E390"/>
  <c r="G390" s="1"/>
  <c r="K390"/>
  <c r="E422"/>
  <c r="G422" s="1"/>
  <c r="K422"/>
  <c r="E8"/>
  <c r="G8" s="1"/>
  <c r="K8"/>
  <c r="E573"/>
  <c r="L573" s="1"/>
  <c r="K573"/>
  <c r="E509"/>
  <c r="G509" s="1"/>
  <c r="K509"/>
  <c r="E445"/>
  <c r="G445" s="1"/>
  <c r="K445"/>
  <c r="E381"/>
  <c r="G381" s="1"/>
  <c r="K381"/>
  <c r="E317"/>
  <c r="L317" s="1"/>
  <c r="K317"/>
  <c r="E565"/>
  <c r="G565" s="1"/>
  <c r="K565"/>
  <c r="E501"/>
  <c r="G501" s="1"/>
  <c r="K501"/>
  <c r="E437"/>
  <c r="G437" s="1"/>
  <c r="K437"/>
  <c r="E373"/>
  <c r="L373" s="1"/>
  <c r="K373"/>
  <c r="E309"/>
  <c r="G309" s="1"/>
  <c r="K309"/>
  <c r="E557"/>
  <c r="G557" s="1"/>
  <c r="K557"/>
  <c r="E493"/>
  <c r="L493" s="1"/>
  <c r="K493"/>
  <c r="E429"/>
  <c r="L429" s="1"/>
  <c r="K429"/>
  <c r="E365"/>
  <c r="G365" s="1"/>
  <c r="K365"/>
  <c r="E301"/>
  <c r="G301" s="1"/>
  <c r="K301"/>
  <c r="E549"/>
  <c r="L549" s="1"/>
  <c r="K549"/>
  <c r="E453"/>
  <c r="L453" s="1"/>
  <c r="K453"/>
  <c r="E389"/>
  <c r="G389" s="1"/>
  <c r="K389"/>
  <c r="E293"/>
  <c r="G293" s="1"/>
  <c r="K293"/>
  <c r="E287"/>
  <c r="L287" s="1"/>
  <c r="K287"/>
  <c r="E251"/>
  <c r="G251" s="1"/>
  <c r="K251"/>
  <c r="E219"/>
  <c r="G219" s="1"/>
  <c r="K219"/>
  <c r="E187"/>
  <c r="G187" s="1"/>
  <c r="K187"/>
  <c r="E155"/>
  <c r="G155" s="1"/>
  <c r="K155"/>
  <c r="E123"/>
  <c r="L123" s="1"/>
  <c r="K123"/>
  <c r="E88"/>
  <c r="L88" s="1"/>
  <c r="K88"/>
  <c r="E59"/>
  <c r="G59" s="1"/>
  <c r="K59"/>
  <c r="E1219"/>
  <c r="E246"/>
  <c r="E1251"/>
  <c r="E1227"/>
  <c r="E1235"/>
  <c r="E1115"/>
  <c r="E1159"/>
  <c r="E1223"/>
  <c r="E1287"/>
  <c r="E117"/>
  <c r="E207"/>
  <c r="E1199"/>
  <c r="E1263"/>
  <c r="E101"/>
  <c r="E96"/>
  <c r="E1207"/>
  <c r="E1271"/>
  <c r="E1087"/>
  <c r="E1151"/>
  <c r="E1215"/>
  <c r="E1279"/>
  <c r="K394"/>
  <c r="E1274"/>
  <c r="E1266"/>
  <c r="E1210"/>
  <c r="E1202"/>
  <c r="E1146"/>
  <c r="E1138"/>
  <c r="E1106"/>
  <c r="E1074"/>
  <c r="E1042"/>
  <c r="E1010"/>
  <c r="E978"/>
  <c r="E946"/>
  <c r="E914"/>
  <c r="E874"/>
  <c r="E810"/>
  <c r="E746"/>
  <c r="E682"/>
  <c r="K330"/>
  <c r="K29"/>
  <c r="E148"/>
  <c r="K212"/>
  <c r="G413" l="1"/>
  <c r="L557"/>
  <c r="G477"/>
  <c r="L40"/>
  <c r="G541"/>
  <c r="G270"/>
  <c r="L67"/>
  <c r="G107"/>
  <c r="G349"/>
  <c r="L104"/>
  <c r="G1171"/>
  <c r="L3"/>
  <c r="G421"/>
  <c r="G171"/>
  <c r="N1171"/>
  <c r="O1171" s="1"/>
  <c r="L115"/>
  <c r="G334"/>
  <c r="G103"/>
  <c r="L39"/>
  <c r="G333"/>
  <c r="G357"/>
  <c r="L219"/>
  <c r="L251"/>
  <c r="G287"/>
  <c r="L293"/>
  <c r="G11"/>
  <c r="L318"/>
  <c r="G211"/>
  <c r="L155"/>
  <c r="G31"/>
  <c r="L224"/>
  <c r="G461"/>
  <c r="L533"/>
  <c r="L139"/>
  <c r="G773"/>
  <c r="N2"/>
  <c r="O2" s="1"/>
  <c r="G2"/>
  <c r="H2" s="1"/>
  <c r="L2"/>
  <c r="M2" s="1"/>
  <c r="L301"/>
  <c r="G317"/>
  <c r="L381"/>
  <c r="L445"/>
  <c r="G430"/>
  <c r="L187"/>
  <c r="G741"/>
  <c r="L525"/>
  <c r="G405"/>
  <c r="G72"/>
  <c r="L406"/>
  <c r="L195"/>
  <c r="G398"/>
  <c r="L56"/>
  <c r="L589"/>
  <c r="L147"/>
  <c r="L227"/>
  <c r="L119"/>
  <c r="G184"/>
  <c r="G310"/>
  <c r="L111"/>
  <c r="L79"/>
  <c r="G35"/>
  <c r="G99"/>
  <c r="G131"/>
  <c r="L192"/>
  <c r="L19"/>
  <c r="L382"/>
  <c r="L87"/>
  <c r="L302"/>
  <c r="L71"/>
  <c r="L581"/>
  <c r="L869"/>
  <c r="L59"/>
  <c r="G453"/>
  <c r="G429"/>
  <c r="G373"/>
  <c r="L437"/>
  <c r="L501"/>
  <c r="G573"/>
  <c r="G358"/>
  <c r="L326"/>
  <c r="G95"/>
  <c r="L200"/>
  <c r="G7"/>
  <c r="L208"/>
  <c r="L152"/>
  <c r="G374"/>
  <c r="G342"/>
  <c r="L27"/>
  <c r="L645"/>
  <c r="L414"/>
  <c r="G88"/>
  <c r="G24"/>
  <c r="N1010"/>
  <c r="O1010" s="1"/>
  <c r="G1010"/>
  <c r="L1010"/>
  <c r="N682"/>
  <c r="O682" s="1"/>
  <c r="G682"/>
  <c r="L682"/>
  <c r="N914"/>
  <c r="O914" s="1"/>
  <c r="G914"/>
  <c r="L914"/>
  <c r="N1042"/>
  <c r="O1042" s="1"/>
  <c r="G1042"/>
  <c r="L1042"/>
  <c r="N1146"/>
  <c r="O1146" s="1"/>
  <c r="L1146"/>
  <c r="G1146"/>
  <c r="N1274"/>
  <c r="O1274" s="1"/>
  <c r="L1274"/>
  <c r="G1274"/>
  <c r="N1151"/>
  <c r="O1151" s="1"/>
  <c r="G1151"/>
  <c r="L1151"/>
  <c r="N96"/>
  <c r="O96" s="1"/>
  <c r="L96"/>
  <c r="G96"/>
  <c r="N207"/>
  <c r="O207" s="1"/>
  <c r="G207"/>
  <c r="L207"/>
  <c r="N1159"/>
  <c r="O1159" s="1"/>
  <c r="L1159"/>
  <c r="G1159"/>
  <c r="N1251"/>
  <c r="O1251" s="1"/>
  <c r="L1251"/>
  <c r="G1251"/>
  <c r="N219"/>
  <c r="O219" s="1"/>
  <c r="N293"/>
  <c r="O293" s="1"/>
  <c r="N301"/>
  <c r="O301" s="1"/>
  <c r="N501"/>
  <c r="O501" s="1"/>
  <c r="N565"/>
  <c r="O565" s="1"/>
  <c r="N509"/>
  <c r="O509" s="1"/>
  <c r="N8"/>
  <c r="O8" s="1"/>
  <c r="N422"/>
  <c r="O422" s="1"/>
  <c r="N270"/>
  <c r="O270" s="1"/>
  <c r="N95"/>
  <c r="O95" s="1"/>
  <c r="N264"/>
  <c r="O264" s="1"/>
  <c r="N115"/>
  <c r="O115" s="1"/>
  <c r="N196"/>
  <c r="O196" s="1"/>
  <c r="L196"/>
  <c r="G196"/>
  <c r="N618"/>
  <c r="O618" s="1"/>
  <c r="L618"/>
  <c r="G618"/>
  <c r="N1002"/>
  <c r="O1002" s="1"/>
  <c r="L1002"/>
  <c r="G1002"/>
  <c r="N1130"/>
  <c r="O1130" s="1"/>
  <c r="L1130"/>
  <c r="G1130"/>
  <c r="N1258"/>
  <c r="O1258" s="1"/>
  <c r="L1258"/>
  <c r="G1258"/>
  <c r="N1163"/>
  <c r="O1163" s="1"/>
  <c r="L1163"/>
  <c r="G1163"/>
  <c r="N1226"/>
  <c r="O1226" s="1"/>
  <c r="L1226"/>
  <c r="G1226"/>
  <c r="N1259"/>
  <c r="O1259" s="1"/>
  <c r="L1259"/>
  <c r="G1259"/>
  <c r="N266"/>
  <c r="O266" s="1"/>
  <c r="G266"/>
  <c r="L266"/>
  <c r="N118"/>
  <c r="O118" s="1"/>
  <c r="L118"/>
  <c r="G118"/>
  <c r="N354"/>
  <c r="O354" s="1"/>
  <c r="L354"/>
  <c r="G354"/>
  <c r="N282"/>
  <c r="O282" s="1"/>
  <c r="G282"/>
  <c r="L282"/>
  <c r="N506"/>
  <c r="O506" s="1"/>
  <c r="G506"/>
  <c r="L506"/>
  <c r="N306"/>
  <c r="O306" s="1"/>
  <c r="L306"/>
  <c r="G306"/>
  <c r="L729"/>
  <c r="N729"/>
  <c r="O729" s="1"/>
  <c r="G729"/>
  <c r="N268"/>
  <c r="O268" s="1"/>
  <c r="L268"/>
  <c r="G268"/>
  <c r="N300"/>
  <c r="O300" s="1"/>
  <c r="L300"/>
  <c r="G300"/>
  <c r="N332"/>
  <c r="O332" s="1"/>
  <c r="L332"/>
  <c r="G332"/>
  <c r="N364"/>
  <c r="O364" s="1"/>
  <c r="L364"/>
  <c r="G364"/>
  <c r="N466"/>
  <c r="O466" s="1"/>
  <c r="L466"/>
  <c r="G466"/>
  <c r="L697"/>
  <c r="N697"/>
  <c r="O697" s="1"/>
  <c r="G697"/>
  <c r="N286"/>
  <c r="O286" s="1"/>
  <c r="L286"/>
  <c r="G286"/>
  <c r="N49"/>
  <c r="O49" s="1"/>
  <c r="L49"/>
  <c r="G49"/>
  <c r="N280"/>
  <c r="O280" s="1"/>
  <c r="L280"/>
  <c r="G280"/>
  <c r="N312"/>
  <c r="O312" s="1"/>
  <c r="L312"/>
  <c r="G312"/>
  <c r="N344"/>
  <c r="O344" s="1"/>
  <c r="L344"/>
  <c r="G344"/>
  <c r="N376"/>
  <c r="O376" s="1"/>
  <c r="L376"/>
  <c r="G376"/>
  <c r="N482"/>
  <c r="O482" s="1"/>
  <c r="L482"/>
  <c r="G482"/>
  <c r="L761"/>
  <c r="N761"/>
  <c r="O761" s="1"/>
  <c r="G761"/>
  <c r="N166"/>
  <c r="O166" s="1"/>
  <c r="L166"/>
  <c r="G166"/>
  <c r="N380"/>
  <c r="O380" s="1"/>
  <c r="L380"/>
  <c r="G380"/>
  <c r="N412"/>
  <c r="O412" s="1"/>
  <c r="L412"/>
  <c r="G412"/>
  <c r="N444"/>
  <c r="O444" s="1"/>
  <c r="L444"/>
  <c r="G444"/>
  <c r="N476"/>
  <c r="O476" s="1"/>
  <c r="L476"/>
  <c r="G476"/>
  <c r="N508"/>
  <c r="O508" s="1"/>
  <c r="L508"/>
  <c r="G508"/>
  <c r="N540"/>
  <c r="O540" s="1"/>
  <c r="L540"/>
  <c r="G540"/>
  <c r="N572"/>
  <c r="O572" s="1"/>
  <c r="L572"/>
  <c r="G572"/>
  <c r="L689"/>
  <c r="N689"/>
  <c r="O689" s="1"/>
  <c r="G689"/>
  <c r="N1075"/>
  <c r="O1075" s="1"/>
  <c r="L1075"/>
  <c r="G1075"/>
  <c r="N259"/>
  <c r="O259" s="1"/>
  <c r="L259"/>
  <c r="G259"/>
  <c r="N267"/>
  <c r="O267" s="1"/>
  <c r="L267"/>
  <c r="G267"/>
  <c r="N275"/>
  <c r="O275" s="1"/>
  <c r="L275"/>
  <c r="G275"/>
  <c r="N285"/>
  <c r="O285" s="1"/>
  <c r="L285"/>
  <c r="G285"/>
  <c r="N297"/>
  <c r="O297" s="1"/>
  <c r="L297"/>
  <c r="G297"/>
  <c r="N307"/>
  <c r="O307" s="1"/>
  <c r="G307"/>
  <c r="L307"/>
  <c r="N319"/>
  <c r="O319" s="1"/>
  <c r="G319"/>
  <c r="L319"/>
  <c r="N329"/>
  <c r="O329" s="1"/>
  <c r="L329"/>
  <c r="G329"/>
  <c r="N339"/>
  <c r="O339" s="1"/>
  <c r="L339"/>
  <c r="G339"/>
  <c r="N351"/>
  <c r="O351" s="1"/>
  <c r="G351"/>
  <c r="L351"/>
  <c r="N361"/>
  <c r="O361" s="1"/>
  <c r="L361"/>
  <c r="G361"/>
  <c r="N371"/>
  <c r="O371" s="1"/>
  <c r="G371"/>
  <c r="L371"/>
  <c r="N446"/>
  <c r="O446" s="1"/>
  <c r="L446"/>
  <c r="G446"/>
  <c r="N478"/>
  <c r="O478" s="1"/>
  <c r="L478"/>
  <c r="G478"/>
  <c r="N510"/>
  <c r="O510" s="1"/>
  <c r="L510"/>
  <c r="G510"/>
  <c r="N542"/>
  <c r="O542" s="1"/>
  <c r="L542"/>
  <c r="G542"/>
  <c r="N585"/>
  <c r="O585" s="1"/>
  <c r="L585"/>
  <c r="G585"/>
  <c r="N713"/>
  <c r="O713" s="1"/>
  <c r="L713"/>
  <c r="G713"/>
  <c r="N1138"/>
  <c r="O1138" s="1"/>
  <c r="G1138"/>
  <c r="L1138"/>
  <c r="N1215"/>
  <c r="O1215" s="1"/>
  <c r="G1215"/>
  <c r="L1215"/>
  <c r="N1207"/>
  <c r="O1207" s="1"/>
  <c r="L1207"/>
  <c r="G1207"/>
  <c r="N1199"/>
  <c r="O1199" s="1"/>
  <c r="G1199"/>
  <c r="L1199"/>
  <c r="L1223"/>
  <c r="N1223"/>
  <c r="O1223" s="1"/>
  <c r="G1223"/>
  <c r="N1227"/>
  <c r="O1227" s="1"/>
  <c r="L1227"/>
  <c r="G1227"/>
  <c r="N88"/>
  <c r="O88" s="1"/>
  <c r="N251"/>
  <c r="O251" s="1"/>
  <c r="N389"/>
  <c r="O389" s="1"/>
  <c r="N453"/>
  <c r="O453" s="1"/>
  <c r="N365"/>
  <c r="O365" s="1"/>
  <c r="N309"/>
  <c r="O309" s="1"/>
  <c r="N573"/>
  <c r="O573" s="1"/>
  <c r="N390"/>
  <c r="O390" s="1"/>
  <c r="N63"/>
  <c r="O63" s="1"/>
  <c r="N11"/>
  <c r="O11" s="1"/>
  <c r="N136"/>
  <c r="O136" s="1"/>
  <c r="N176"/>
  <c r="O176" s="1"/>
  <c r="N430"/>
  <c r="O430" s="1"/>
  <c r="N7"/>
  <c r="O7" s="1"/>
  <c r="N235"/>
  <c r="O235" s="1"/>
  <c r="N228"/>
  <c r="O228" s="1"/>
  <c r="L228"/>
  <c r="G228"/>
  <c r="N93"/>
  <c r="O93" s="1"/>
  <c r="G93"/>
  <c r="L93"/>
  <c r="N554"/>
  <c r="O554" s="1"/>
  <c r="G554"/>
  <c r="L554"/>
  <c r="N970"/>
  <c r="O970" s="1"/>
  <c r="L970"/>
  <c r="G970"/>
  <c r="N1098"/>
  <c r="O1098" s="1"/>
  <c r="L1098"/>
  <c r="G1098"/>
  <c r="N1250"/>
  <c r="O1250" s="1"/>
  <c r="L1250"/>
  <c r="G1250"/>
  <c r="N1179"/>
  <c r="O1179" s="1"/>
  <c r="L1179"/>
  <c r="G1179"/>
  <c r="N1218"/>
  <c r="O1218" s="1"/>
  <c r="G1218"/>
  <c r="L1218"/>
  <c r="N1267"/>
  <c r="O1267" s="1"/>
  <c r="G1267"/>
  <c r="L1267"/>
  <c r="N24"/>
  <c r="O24" s="1"/>
  <c r="N677"/>
  <c r="O677" s="1"/>
  <c r="N109"/>
  <c r="O109" s="1"/>
  <c r="L109"/>
  <c r="G109"/>
  <c r="N322"/>
  <c r="O322" s="1"/>
  <c r="L322"/>
  <c r="G322"/>
  <c r="N221"/>
  <c r="O221" s="1"/>
  <c r="L221"/>
  <c r="G221"/>
  <c r="N378"/>
  <c r="O378" s="1"/>
  <c r="G378"/>
  <c r="L378"/>
  <c r="N274"/>
  <c r="O274" s="1"/>
  <c r="L274"/>
  <c r="G274"/>
  <c r="N474"/>
  <c r="O474" s="1"/>
  <c r="G474"/>
  <c r="L474"/>
  <c r="N260"/>
  <c r="O260" s="1"/>
  <c r="G260"/>
  <c r="L260"/>
  <c r="N292"/>
  <c r="O292" s="1"/>
  <c r="G292"/>
  <c r="L292"/>
  <c r="N324"/>
  <c r="O324" s="1"/>
  <c r="G324"/>
  <c r="L324"/>
  <c r="N356"/>
  <c r="O356" s="1"/>
  <c r="G356"/>
  <c r="L356"/>
  <c r="N434"/>
  <c r="O434" s="1"/>
  <c r="L434"/>
  <c r="G434"/>
  <c r="N562"/>
  <c r="O562" s="1"/>
  <c r="L562"/>
  <c r="G562"/>
  <c r="N278"/>
  <c r="O278" s="1"/>
  <c r="L278"/>
  <c r="G278"/>
  <c r="N272"/>
  <c r="O272" s="1"/>
  <c r="L272"/>
  <c r="G272"/>
  <c r="N304"/>
  <c r="O304" s="1"/>
  <c r="L304"/>
  <c r="G304"/>
  <c r="N336"/>
  <c r="O336" s="1"/>
  <c r="L336"/>
  <c r="G336"/>
  <c r="N368"/>
  <c r="O368" s="1"/>
  <c r="L368"/>
  <c r="G368"/>
  <c r="N450"/>
  <c r="O450" s="1"/>
  <c r="L450"/>
  <c r="G450"/>
  <c r="L633"/>
  <c r="N633"/>
  <c r="O633" s="1"/>
  <c r="G633"/>
  <c r="N85"/>
  <c r="O85" s="1"/>
  <c r="L85"/>
  <c r="G85"/>
  <c r="N243"/>
  <c r="O243" s="1"/>
  <c r="G243"/>
  <c r="L243"/>
  <c r="N404"/>
  <c r="O404" s="1"/>
  <c r="G404"/>
  <c r="L404"/>
  <c r="N436"/>
  <c r="O436" s="1"/>
  <c r="G436"/>
  <c r="L436"/>
  <c r="N468"/>
  <c r="O468" s="1"/>
  <c r="G468"/>
  <c r="L468"/>
  <c r="N500"/>
  <c r="O500" s="1"/>
  <c r="G500"/>
  <c r="L500"/>
  <c r="N532"/>
  <c r="O532" s="1"/>
  <c r="G532"/>
  <c r="L532"/>
  <c r="N564"/>
  <c r="O564" s="1"/>
  <c r="G564"/>
  <c r="L564"/>
  <c r="L657"/>
  <c r="N657"/>
  <c r="O657" s="1"/>
  <c r="G657"/>
  <c r="N947"/>
  <c r="O947" s="1"/>
  <c r="L947"/>
  <c r="G947"/>
  <c r="N257"/>
  <c r="O257" s="1"/>
  <c r="L257"/>
  <c r="G257"/>
  <c r="N265"/>
  <c r="O265" s="1"/>
  <c r="L265"/>
  <c r="G265"/>
  <c r="N273"/>
  <c r="O273" s="1"/>
  <c r="L273"/>
  <c r="G273"/>
  <c r="N283"/>
  <c r="O283" s="1"/>
  <c r="L283"/>
  <c r="G283"/>
  <c r="N295"/>
  <c r="O295" s="1"/>
  <c r="L295"/>
  <c r="G295"/>
  <c r="N305"/>
  <c r="O305" s="1"/>
  <c r="L305"/>
  <c r="G305"/>
  <c r="N315"/>
  <c r="O315" s="1"/>
  <c r="L315"/>
  <c r="G315"/>
  <c r="N327"/>
  <c r="O327" s="1"/>
  <c r="L327"/>
  <c r="G327"/>
  <c r="N337"/>
  <c r="O337" s="1"/>
  <c r="L337"/>
  <c r="G337"/>
  <c r="N347"/>
  <c r="O347" s="1"/>
  <c r="L347"/>
  <c r="G347"/>
  <c r="N359"/>
  <c r="O359" s="1"/>
  <c r="L359"/>
  <c r="G359"/>
  <c r="N369"/>
  <c r="O369" s="1"/>
  <c r="L369"/>
  <c r="G369"/>
  <c r="N438"/>
  <c r="O438" s="1"/>
  <c r="L438"/>
  <c r="G438"/>
  <c r="N470"/>
  <c r="O470" s="1"/>
  <c r="L470"/>
  <c r="G470"/>
  <c r="N502"/>
  <c r="O502" s="1"/>
  <c r="L502"/>
  <c r="G502"/>
  <c r="N534"/>
  <c r="O534" s="1"/>
  <c r="L534"/>
  <c r="G534"/>
  <c r="N566"/>
  <c r="O566" s="1"/>
  <c r="L566"/>
  <c r="G566"/>
  <c r="N681"/>
  <c r="O681" s="1"/>
  <c r="L681"/>
  <c r="G681"/>
  <c r="N915"/>
  <c r="O915" s="1"/>
  <c r="L915"/>
  <c r="G915"/>
  <c r="N143"/>
  <c r="O143" s="1"/>
  <c r="G143"/>
  <c r="L143"/>
  <c r="N392"/>
  <c r="O392" s="1"/>
  <c r="G392"/>
  <c r="L392"/>
  <c r="N424"/>
  <c r="O424" s="1"/>
  <c r="G424"/>
  <c r="L424"/>
  <c r="N874"/>
  <c r="O874" s="1"/>
  <c r="G874"/>
  <c r="L874"/>
  <c r="N810"/>
  <c r="O810" s="1"/>
  <c r="G810"/>
  <c r="L810"/>
  <c r="N1106"/>
  <c r="O1106" s="1"/>
  <c r="G1106"/>
  <c r="L1106"/>
  <c r="N1279"/>
  <c r="O1279" s="1"/>
  <c r="G1279"/>
  <c r="L1279"/>
  <c r="N1263"/>
  <c r="O1263" s="1"/>
  <c r="G1263"/>
  <c r="L1263"/>
  <c r="N1235"/>
  <c r="O1235" s="1"/>
  <c r="G1235"/>
  <c r="L1235"/>
  <c r="N123"/>
  <c r="O123" s="1"/>
  <c r="N549"/>
  <c r="O549" s="1"/>
  <c r="N429"/>
  <c r="O429" s="1"/>
  <c r="N493"/>
  <c r="O493" s="1"/>
  <c r="N373"/>
  <c r="O373" s="1"/>
  <c r="N317"/>
  <c r="O317" s="1"/>
  <c r="N358"/>
  <c r="O358" s="1"/>
  <c r="N200"/>
  <c r="O200" s="1"/>
  <c r="N240"/>
  <c r="O240" s="1"/>
  <c r="N366"/>
  <c r="O366" s="1"/>
  <c r="N29"/>
  <c r="O29" s="1"/>
  <c r="G29"/>
  <c r="L29"/>
  <c r="N522"/>
  <c r="O522" s="1"/>
  <c r="L522"/>
  <c r="G522"/>
  <c r="N938"/>
  <c r="O938" s="1"/>
  <c r="G938"/>
  <c r="L938"/>
  <c r="N1066"/>
  <c r="O1066" s="1"/>
  <c r="L1066"/>
  <c r="G1066"/>
  <c r="N1194"/>
  <c r="O1194" s="1"/>
  <c r="L1194"/>
  <c r="G1194"/>
  <c r="N1243"/>
  <c r="O1243" s="1"/>
  <c r="L1243"/>
  <c r="G1243"/>
  <c r="N1162"/>
  <c r="O1162" s="1"/>
  <c r="L1162"/>
  <c r="G1162"/>
  <c r="N1083"/>
  <c r="O1083" s="1"/>
  <c r="L1083"/>
  <c r="G1083"/>
  <c r="N357"/>
  <c r="O357" s="1"/>
  <c r="N485"/>
  <c r="O485" s="1"/>
  <c r="N741"/>
  <c r="O741" s="1"/>
  <c r="N805"/>
  <c r="O805" s="1"/>
  <c r="N979"/>
  <c r="O979" s="1"/>
  <c r="L979"/>
  <c r="G979"/>
  <c r="N601"/>
  <c r="O601" s="1"/>
  <c r="L601"/>
  <c r="G601"/>
  <c r="N258"/>
  <c r="O258" s="1"/>
  <c r="L258"/>
  <c r="G258"/>
  <c r="N538"/>
  <c r="O538" s="1"/>
  <c r="G538"/>
  <c r="L538"/>
  <c r="N346"/>
  <c r="O346" s="1"/>
  <c r="G346"/>
  <c r="L346"/>
  <c r="N370"/>
  <c r="O370" s="1"/>
  <c r="L370"/>
  <c r="G370"/>
  <c r="N252"/>
  <c r="O252" s="1"/>
  <c r="L252"/>
  <c r="G252"/>
  <c r="N284"/>
  <c r="O284" s="1"/>
  <c r="L284"/>
  <c r="G284"/>
  <c r="N316"/>
  <c r="O316" s="1"/>
  <c r="L316"/>
  <c r="G316"/>
  <c r="N348"/>
  <c r="O348" s="1"/>
  <c r="L348"/>
  <c r="G348"/>
  <c r="N402"/>
  <c r="O402" s="1"/>
  <c r="L402"/>
  <c r="G402"/>
  <c r="N530"/>
  <c r="O530" s="1"/>
  <c r="L530"/>
  <c r="G530"/>
  <c r="N262"/>
  <c r="O262" s="1"/>
  <c r="L262"/>
  <c r="G262"/>
  <c r="L665"/>
  <c r="N665"/>
  <c r="O665" s="1"/>
  <c r="G665"/>
  <c r="N64"/>
  <c r="O64" s="1"/>
  <c r="L64"/>
  <c r="G64"/>
  <c r="N296"/>
  <c r="O296" s="1"/>
  <c r="G296"/>
  <c r="L296"/>
  <c r="N328"/>
  <c r="O328" s="1"/>
  <c r="G328"/>
  <c r="L328"/>
  <c r="N360"/>
  <c r="O360" s="1"/>
  <c r="G360"/>
  <c r="L360"/>
  <c r="N418"/>
  <c r="O418" s="1"/>
  <c r="L418"/>
  <c r="G418"/>
  <c r="N546"/>
  <c r="O546" s="1"/>
  <c r="L546"/>
  <c r="G546"/>
  <c r="N34"/>
  <c r="O34" s="1"/>
  <c r="L34"/>
  <c r="G34"/>
  <c r="N204"/>
  <c r="O204" s="1"/>
  <c r="L204"/>
  <c r="G204"/>
  <c r="N396"/>
  <c r="O396" s="1"/>
  <c r="L396"/>
  <c r="G396"/>
  <c r="N428"/>
  <c r="O428" s="1"/>
  <c r="L428"/>
  <c r="G428"/>
  <c r="N460"/>
  <c r="O460" s="1"/>
  <c r="L460"/>
  <c r="G460"/>
  <c r="N492"/>
  <c r="O492" s="1"/>
  <c r="L492"/>
  <c r="G492"/>
  <c r="N524"/>
  <c r="O524" s="1"/>
  <c r="L524"/>
  <c r="G524"/>
  <c r="N556"/>
  <c r="O556" s="1"/>
  <c r="L556"/>
  <c r="G556"/>
  <c r="L625"/>
  <c r="N625"/>
  <c r="O625" s="1"/>
  <c r="G625"/>
  <c r="L753"/>
  <c r="N753"/>
  <c r="O753" s="1"/>
  <c r="G753"/>
  <c r="N255"/>
  <c r="O255" s="1"/>
  <c r="G255"/>
  <c r="L255"/>
  <c r="N263"/>
  <c r="O263" s="1"/>
  <c r="L263"/>
  <c r="G263"/>
  <c r="N271"/>
  <c r="O271" s="1"/>
  <c r="G271"/>
  <c r="L271"/>
  <c r="N281"/>
  <c r="O281" s="1"/>
  <c r="L281"/>
  <c r="G281"/>
  <c r="N291"/>
  <c r="O291" s="1"/>
  <c r="L291"/>
  <c r="G291"/>
  <c r="N303"/>
  <c r="O303" s="1"/>
  <c r="G303"/>
  <c r="L303"/>
  <c r="N313"/>
  <c r="O313" s="1"/>
  <c r="L313"/>
  <c r="G313"/>
  <c r="N323"/>
  <c r="O323" s="1"/>
  <c r="L323"/>
  <c r="G323"/>
  <c r="N335"/>
  <c r="O335" s="1"/>
  <c r="G335"/>
  <c r="L335"/>
  <c r="N345"/>
  <c r="O345" s="1"/>
  <c r="L345"/>
  <c r="G345"/>
  <c r="N355"/>
  <c r="O355" s="1"/>
  <c r="L355"/>
  <c r="G355"/>
  <c r="N367"/>
  <c r="O367" s="1"/>
  <c r="G367"/>
  <c r="L367"/>
  <c r="N377"/>
  <c r="O377" s="1"/>
  <c r="L377"/>
  <c r="G377"/>
  <c r="N1266"/>
  <c r="O1266" s="1"/>
  <c r="G1266"/>
  <c r="L1266"/>
  <c r="N978"/>
  <c r="O978" s="1"/>
  <c r="G978"/>
  <c r="L978"/>
  <c r="N1210"/>
  <c r="O1210" s="1"/>
  <c r="L1210"/>
  <c r="G1210"/>
  <c r="N1271"/>
  <c r="O1271" s="1"/>
  <c r="L1271"/>
  <c r="G1271"/>
  <c r="L1287"/>
  <c r="G1287"/>
  <c r="N1287"/>
  <c r="O1287" s="1"/>
  <c r="N1219"/>
  <c r="O1219" s="1"/>
  <c r="L1219"/>
  <c r="G1219"/>
  <c r="N148"/>
  <c r="O148" s="1"/>
  <c r="L148"/>
  <c r="G148"/>
  <c r="N746"/>
  <c r="O746" s="1"/>
  <c r="L746"/>
  <c r="G746"/>
  <c r="N946"/>
  <c r="O946" s="1"/>
  <c r="G946"/>
  <c r="L946"/>
  <c r="N1074"/>
  <c r="O1074" s="1"/>
  <c r="G1074"/>
  <c r="L1074"/>
  <c r="N1202"/>
  <c r="O1202" s="1"/>
  <c r="G1202"/>
  <c r="L1202"/>
  <c r="N1087"/>
  <c r="O1087" s="1"/>
  <c r="G1087"/>
  <c r="L1087"/>
  <c r="N101"/>
  <c r="O101" s="1"/>
  <c r="L101"/>
  <c r="G101"/>
  <c r="N117"/>
  <c r="O117" s="1"/>
  <c r="L117"/>
  <c r="G117"/>
  <c r="N1115"/>
  <c r="O1115" s="1"/>
  <c r="L1115"/>
  <c r="G1115"/>
  <c r="N246"/>
  <c r="O246" s="1"/>
  <c r="L246"/>
  <c r="G246"/>
  <c r="N59"/>
  <c r="O59" s="1"/>
  <c r="N155"/>
  <c r="O155" s="1"/>
  <c r="N187"/>
  <c r="O187" s="1"/>
  <c r="N287"/>
  <c r="O287" s="1"/>
  <c r="N557"/>
  <c r="O557" s="1"/>
  <c r="N437"/>
  <c r="O437" s="1"/>
  <c r="N381"/>
  <c r="O381" s="1"/>
  <c r="N445"/>
  <c r="O445" s="1"/>
  <c r="N326"/>
  <c r="O326" s="1"/>
  <c r="N31"/>
  <c r="O31" s="1"/>
  <c r="N224"/>
  <c r="O224" s="1"/>
  <c r="N40"/>
  <c r="O40" s="1"/>
  <c r="N302"/>
  <c r="O302" s="1"/>
  <c r="N71"/>
  <c r="O71" s="1"/>
  <c r="N318"/>
  <c r="O318" s="1"/>
  <c r="N458"/>
  <c r="O458" s="1"/>
  <c r="G458"/>
  <c r="L458"/>
  <c r="N906"/>
  <c r="O906" s="1"/>
  <c r="G906"/>
  <c r="L906"/>
  <c r="N1034"/>
  <c r="O1034" s="1"/>
  <c r="G1034"/>
  <c r="L1034"/>
  <c r="N1186"/>
  <c r="O1186" s="1"/>
  <c r="L1186"/>
  <c r="G1186"/>
  <c r="N1187"/>
  <c r="O1187" s="1"/>
  <c r="L1187"/>
  <c r="G1187"/>
  <c r="N1282"/>
  <c r="O1282" s="1"/>
  <c r="G1282"/>
  <c r="L1282"/>
  <c r="N1283"/>
  <c r="O1283" s="1"/>
  <c r="L1283"/>
  <c r="G1283"/>
  <c r="N581"/>
  <c r="O581" s="1"/>
  <c r="N869"/>
  <c r="O869" s="1"/>
  <c r="N442"/>
  <c r="O442" s="1"/>
  <c r="G442"/>
  <c r="L442"/>
  <c r="N570"/>
  <c r="O570" s="1"/>
  <c r="G570"/>
  <c r="L570"/>
  <c r="N170"/>
  <c r="O170" s="1"/>
  <c r="G170"/>
  <c r="L170"/>
  <c r="N410"/>
  <c r="O410" s="1"/>
  <c r="G410"/>
  <c r="L410"/>
  <c r="N314"/>
  <c r="O314" s="1"/>
  <c r="G314"/>
  <c r="L314"/>
  <c r="N338"/>
  <c r="O338" s="1"/>
  <c r="L338"/>
  <c r="G338"/>
  <c r="N190"/>
  <c r="O190" s="1"/>
  <c r="L190"/>
  <c r="G190"/>
  <c r="N276"/>
  <c r="O276" s="1"/>
  <c r="G276"/>
  <c r="L276"/>
  <c r="N308"/>
  <c r="O308" s="1"/>
  <c r="G308"/>
  <c r="L308"/>
  <c r="N340"/>
  <c r="O340" s="1"/>
  <c r="G340"/>
  <c r="L340"/>
  <c r="N372"/>
  <c r="O372" s="1"/>
  <c r="G372"/>
  <c r="L372"/>
  <c r="N498"/>
  <c r="O498" s="1"/>
  <c r="L498"/>
  <c r="G498"/>
  <c r="N254"/>
  <c r="O254" s="1"/>
  <c r="L254"/>
  <c r="G254"/>
  <c r="N294"/>
  <c r="O294" s="1"/>
  <c r="L294"/>
  <c r="G294"/>
  <c r="N57"/>
  <c r="O57" s="1"/>
  <c r="L57"/>
  <c r="G57"/>
  <c r="N288"/>
  <c r="O288" s="1"/>
  <c r="L288"/>
  <c r="G288"/>
  <c r="N320"/>
  <c r="O320" s="1"/>
  <c r="L320"/>
  <c r="G320"/>
  <c r="N352"/>
  <c r="O352" s="1"/>
  <c r="L352"/>
  <c r="G352"/>
  <c r="N386"/>
  <c r="O386" s="1"/>
  <c r="L386"/>
  <c r="G386"/>
  <c r="N514"/>
  <c r="O514" s="1"/>
  <c r="L514"/>
  <c r="G514"/>
  <c r="N28"/>
  <c r="O28" s="1"/>
  <c r="L28"/>
  <c r="G28"/>
  <c r="N178"/>
  <c r="O178" s="1"/>
  <c r="L178"/>
  <c r="G178"/>
  <c r="N388"/>
  <c r="O388" s="1"/>
  <c r="G388"/>
  <c r="L388"/>
  <c r="N420"/>
  <c r="O420" s="1"/>
  <c r="G420"/>
  <c r="L420"/>
  <c r="N452"/>
  <c r="O452" s="1"/>
  <c r="G452"/>
  <c r="L452"/>
  <c r="N484"/>
  <c r="O484" s="1"/>
  <c r="G484"/>
  <c r="L484"/>
  <c r="N516"/>
  <c r="O516" s="1"/>
  <c r="G516"/>
  <c r="L516"/>
  <c r="N548"/>
  <c r="O548" s="1"/>
  <c r="G548"/>
  <c r="L548"/>
  <c r="N593"/>
  <c r="O593" s="1"/>
  <c r="L593"/>
  <c r="G593"/>
  <c r="L721"/>
  <c r="N721"/>
  <c r="O721" s="1"/>
  <c r="G721"/>
  <c r="N253"/>
  <c r="O253" s="1"/>
  <c r="L253"/>
  <c r="G253"/>
  <c r="N261"/>
  <c r="O261" s="1"/>
  <c r="L261"/>
  <c r="G261"/>
  <c r="N269"/>
  <c r="O269" s="1"/>
  <c r="L269"/>
  <c r="G269"/>
  <c r="G123"/>
  <c r="L389"/>
  <c r="G549"/>
  <c r="L365"/>
  <c r="G493"/>
  <c r="L309"/>
  <c r="L565"/>
  <c r="L509"/>
  <c r="L8"/>
  <c r="L422"/>
  <c r="L390"/>
  <c r="L63"/>
  <c r="G136"/>
  <c r="L264"/>
  <c r="G176"/>
  <c r="L240"/>
  <c r="G366"/>
  <c r="G235"/>
  <c r="G485"/>
  <c r="L677"/>
  <c r="G805"/>
  <c r="N1043"/>
  <c r="O1043" s="1"/>
  <c r="G1043"/>
  <c r="L1043"/>
  <c r="N159"/>
  <c r="O159" s="1"/>
  <c r="G159"/>
  <c r="L159"/>
  <c r="N400"/>
  <c r="O400" s="1"/>
  <c r="L400"/>
  <c r="G400"/>
  <c r="N432"/>
  <c r="O432" s="1"/>
  <c r="L432"/>
  <c r="G432"/>
  <c r="N464"/>
  <c r="O464" s="1"/>
  <c r="L464"/>
  <c r="G464"/>
  <c r="N496"/>
  <c r="O496" s="1"/>
  <c r="L496"/>
  <c r="G496"/>
  <c r="N528"/>
  <c r="O528" s="1"/>
  <c r="L528"/>
  <c r="G528"/>
  <c r="N560"/>
  <c r="O560" s="1"/>
  <c r="L560"/>
  <c r="G560"/>
  <c r="L641"/>
  <c r="N641"/>
  <c r="O641" s="1"/>
  <c r="G641"/>
  <c r="L769"/>
  <c r="N769"/>
  <c r="O769" s="1"/>
  <c r="G769"/>
  <c r="N134"/>
  <c r="O134" s="1"/>
  <c r="L134"/>
  <c r="G134"/>
  <c r="N579"/>
  <c r="O579" s="1"/>
  <c r="L579"/>
  <c r="G579"/>
  <c r="N611"/>
  <c r="O611" s="1"/>
  <c r="L611"/>
  <c r="G611"/>
  <c r="N643"/>
  <c r="O643" s="1"/>
  <c r="L643"/>
  <c r="G643"/>
  <c r="N675"/>
  <c r="O675" s="1"/>
  <c r="L675"/>
  <c r="G675"/>
  <c r="N707"/>
  <c r="O707" s="1"/>
  <c r="L707"/>
  <c r="G707"/>
  <c r="N739"/>
  <c r="O739" s="1"/>
  <c r="L739"/>
  <c r="G739"/>
  <c r="N771"/>
  <c r="O771" s="1"/>
  <c r="L771"/>
  <c r="G771"/>
  <c r="N971"/>
  <c r="O971" s="1"/>
  <c r="L971"/>
  <c r="G971"/>
  <c r="N1116"/>
  <c r="O1116" s="1"/>
  <c r="L1116"/>
  <c r="G1116"/>
  <c r="L387"/>
  <c r="N387"/>
  <c r="O387" s="1"/>
  <c r="G387"/>
  <c r="N399"/>
  <c r="O399" s="1"/>
  <c r="G399"/>
  <c r="L399"/>
  <c r="N409"/>
  <c r="O409" s="1"/>
  <c r="L409"/>
  <c r="G409"/>
  <c r="N419"/>
  <c r="O419" s="1"/>
  <c r="L419"/>
  <c r="G419"/>
  <c r="N431"/>
  <c r="O431" s="1"/>
  <c r="G431"/>
  <c r="L431"/>
  <c r="N441"/>
  <c r="O441" s="1"/>
  <c r="L441"/>
  <c r="G441"/>
  <c r="N451"/>
  <c r="O451" s="1"/>
  <c r="L451"/>
  <c r="G451"/>
  <c r="N463"/>
  <c r="O463" s="1"/>
  <c r="G463"/>
  <c r="L463"/>
  <c r="N473"/>
  <c r="O473" s="1"/>
  <c r="L473"/>
  <c r="G473"/>
  <c r="N483"/>
  <c r="O483" s="1"/>
  <c r="L483"/>
  <c r="G483"/>
  <c r="N495"/>
  <c r="O495" s="1"/>
  <c r="G495"/>
  <c r="L495"/>
  <c r="N505"/>
  <c r="O505" s="1"/>
  <c r="L505"/>
  <c r="G505"/>
  <c r="N515"/>
  <c r="O515" s="1"/>
  <c r="L515"/>
  <c r="G515"/>
  <c r="N527"/>
  <c r="O527" s="1"/>
  <c r="G527"/>
  <c r="L527"/>
  <c r="N537"/>
  <c r="O537" s="1"/>
  <c r="L537"/>
  <c r="G537"/>
  <c r="N547"/>
  <c r="O547" s="1"/>
  <c r="L547"/>
  <c r="G547"/>
  <c r="N559"/>
  <c r="O559" s="1"/>
  <c r="G559"/>
  <c r="L559"/>
  <c r="N569"/>
  <c r="O569" s="1"/>
  <c r="L569"/>
  <c r="G569"/>
  <c r="N637"/>
  <c r="O637" s="1"/>
  <c r="L637"/>
  <c r="G637"/>
  <c r="N685"/>
  <c r="O685" s="1"/>
  <c r="L685"/>
  <c r="G685"/>
  <c r="N725"/>
  <c r="O725" s="1"/>
  <c r="L725"/>
  <c r="G725"/>
  <c r="N765"/>
  <c r="O765" s="1"/>
  <c r="L765"/>
  <c r="G765"/>
  <c r="N995"/>
  <c r="O995" s="1"/>
  <c r="L995"/>
  <c r="G995"/>
  <c r="N18"/>
  <c r="O18" s="1"/>
  <c r="L18"/>
  <c r="G18"/>
  <c r="N174"/>
  <c r="O174" s="1"/>
  <c r="L174"/>
  <c r="G174"/>
  <c r="N583"/>
  <c r="O583" s="1"/>
  <c r="L583"/>
  <c r="G583"/>
  <c r="N615"/>
  <c r="O615" s="1"/>
  <c r="L615"/>
  <c r="G615"/>
  <c r="N647"/>
  <c r="O647" s="1"/>
  <c r="L647"/>
  <c r="G647"/>
  <c r="N679"/>
  <c r="O679" s="1"/>
  <c r="L679"/>
  <c r="G679"/>
  <c r="N711"/>
  <c r="O711" s="1"/>
  <c r="L711"/>
  <c r="G711"/>
  <c r="N743"/>
  <c r="O743" s="1"/>
  <c r="L743"/>
  <c r="G743"/>
  <c r="N775"/>
  <c r="O775" s="1"/>
  <c r="L775"/>
  <c r="G775"/>
  <c r="N987"/>
  <c r="O987" s="1"/>
  <c r="L987"/>
  <c r="G987"/>
  <c r="N574"/>
  <c r="O574" s="1"/>
  <c r="L574"/>
  <c r="G574"/>
  <c r="N582"/>
  <c r="O582" s="1"/>
  <c r="L582"/>
  <c r="G582"/>
  <c r="N592"/>
  <c r="O592" s="1"/>
  <c r="L592"/>
  <c r="G592"/>
  <c r="N600"/>
  <c r="O600" s="1"/>
  <c r="L600"/>
  <c r="G600"/>
  <c r="N608"/>
  <c r="O608" s="1"/>
  <c r="L608"/>
  <c r="G608"/>
  <c r="N616"/>
  <c r="O616" s="1"/>
  <c r="G616"/>
  <c r="L616"/>
  <c r="N626"/>
  <c r="O626" s="1"/>
  <c r="L626"/>
  <c r="G626"/>
  <c r="N634"/>
  <c r="O634" s="1"/>
  <c r="G634"/>
  <c r="L634"/>
  <c r="N642"/>
  <c r="O642" s="1"/>
  <c r="L642"/>
  <c r="G642"/>
  <c r="N652"/>
  <c r="O652" s="1"/>
  <c r="L652"/>
  <c r="G652"/>
  <c r="N660"/>
  <c r="O660" s="1"/>
  <c r="G660"/>
  <c r="L660"/>
  <c r="N668"/>
  <c r="O668" s="1"/>
  <c r="L668"/>
  <c r="G668"/>
  <c r="N676"/>
  <c r="O676" s="1"/>
  <c r="G676"/>
  <c r="L676"/>
  <c r="N686"/>
  <c r="O686" s="1"/>
  <c r="L686"/>
  <c r="G686"/>
  <c r="N694"/>
  <c r="O694" s="1"/>
  <c r="L694"/>
  <c r="G694"/>
  <c r="N702"/>
  <c r="O702" s="1"/>
  <c r="L702"/>
  <c r="G702"/>
  <c r="N710"/>
  <c r="O710" s="1"/>
  <c r="L710"/>
  <c r="G710"/>
  <c r="N720"/>
  <c r="O720" s="1"/>
  <c r="L720"/>
  <c r="G720"/>
  <c r="N728"/>
  <c r="O728" s="1"/>
  <c r="L728"/>
  <c r="G728"/>
  <c r="N736"/>
  <c r="O736" s="1"/>
  <c r="L736"/>
  <c r="G736"/>
  <c r="N744"/>
  <c r="O744" s="1"/>
  <c r="G744"/>
  <c r="L744"/>
  <c r="N754"/>
  <c r="O754" s="1"/>
  <c r="L754"/>
  <c r="G754"/>
  <c r="N762"/>
  <c r="O762" s="1"/>
  <c r="G762"/>
  <c r="L762"/>
  <c r="N770"/>
  <c r="O770" s="1"/>
  <c r="L770"/>
  <c r="G770"/>
  <c r="N780"/>
  <c r="O780" s="1"/>
  <c r="L780"/>
  <c r="G780"/>
  <c r="N788"/>
  <c r="O788" s="1"/>
  <c r="G788"/>
  <c r="L788"/>
  <c r="N796"/>
  <c r="O796" s="1"/>
  <c r="L796"/>
  <c r="G796"/>
  <c r="N804"/>
  <c r="O804" s="1"/>
  <c r="G804"/>
  <c r="L804"/>
  <c r="N814"/>
  <c r="O814" s="1"/>
  <c r="L814"/>
  <c r="G814"/>
  <c r="N822"/>
  <c r="O822" s="1"/>
  <c r="L822"/>
  <c r="G822"/>
  <c r="N830"/>
  <c r="O830" s="1"/>
  <c r="L830"/>
  <c r="G830"/>
  <c r="N838"/>
  <c r="O838" s="1"/>
  <c r="L838"/>
  <c r="G838"/>
  <c r="N848"/>
  <c r="O848" s="1"/>
  <c r="L848"/>
  <c r="G848"/>
  <c r="N856"/>
  <c r="O856" s="1"/>
  <c r="L856"/>
  <c r="G856"/>
  <c r="N864"/>
  <c r="O864" s="1"/>
  <c r="L864"/>
  <c r="G864"/>
  <c r="N872"/>
  <c r="O872" s="1"/>
  <c r="G872"/>
  <c r="L872"/>
  <c r="N885"/>
  <c r="O885" s="1"/>
  <c r="L885"/>
  <c r="G885"/>
  <c r="N925"/>
  <c r="O925" s="1"/>
  <c r="L925"/>
  <c r="G925"/>
  <c r="N957"/>
  <c r="O957" s="1"/>
  <c r="L957"/>
  <c r="G957"/>
  <c r="N989"/>
  <c r="O989" s="1"/>
  <c r="L989"/>
  <c r="G989"/>
  <c r="N1021"/>
  <c r="O1021" s="1"/>
  <c r="L1021"/>
  <c r="G1021"/>
  <c r="N1053"/>
  <c r="O1053" s="1"/>
  <c r="L1053"/>
  <c r="G1053"/>
  <c r="N1108"/>
  <c r="O1108" s="1"/>
  <c r="G1108"/>
  <c r="L1108"/>
  <c r="N21"/>
  <c r="O21" s="1"/>
  <c r="L21"/>
  <c r="G21"/>
  <c r="N122"/>
  <c r="O122" s="1"/>
  <c r="G122"/>
  <c r="L122"/>
  <c r="N202"/>
  <c r="O202" s="1"/>
  <c r="G202"/>
  <c r="L202"/>
  <c r="N903"/>
  <c r="O903" s="1"/>
  <c r="L903"/>
  <c r="G903"/>
  <c r="N935"/>
  <c r="O935" s="1"/>
  <c r="L935"/>
  <c r="G935"/>
  <c r="N967"/>
  <c r="O967" s="1"/>
  <c r="L967"/>
  <c r="G967"/>
  <c r="N999"/>
  <c r="O999" s="1"/>
  <c r="L999"/>
  <c r="G999"/>
  <c r="N1031"/>
  <c r="O1031" s="1"/>
  <c r="L1031"/>
  <c r="G1031"/>
  <c r="N1063"/>
  <c r="O1063" s="1"/>
  <c r="L1063"/>
  <c r="G1063"/>
  <c r="N1132"/>
  <c r="O1132" s="1"/>
  <c r="L1132"/>
  <c r="G1132"/>
  <c r="L785"/>
  <c r="N785"/>
  <c r="O785" s="1"/>
  <c r="G785"/>
  <c r="L793"/>
  <c r="N793"/>
  <c r="O793" s="1"/>
  <c r="G793"/>
  <c r="L801"/>
  <c r="N801"/>
  <c r="O801" s="1"/>
  <c r="G801"/>
  <c r="N811"/>
  <c r="O811" s="1"/>
  <c r="L811"/>
  <c r="G811"/>
  <c r="N819"/>
  <c r="O819" s="1"/>
  <c r="G819"/>
  <c r="L819"/>
  <c r="N827"/>
  <c r="O827" s="1"/>
  <c r="L827"/>
  <c r="G827"/>
  <c r="N835"/>
  <c r="O835" s="1"/>
  <c r="L835"/>
  <c r="G835"/>
  <c r="N845"/>
  <c r="O845" s="1"/>
  <c r="L845"/>
  <c r="G845"/>
  <c r="N853"/>
  <c r="O853" s="1"/>
  <c r="L853"/>
  <c r="G853"/>
  <c r="N861"/>
  <c r="O861" s="1"/>
  <c r="L861"/>
  <c r="G861"/>
  <c r="N871"/>
  <c r="O871" s="1"/>
  <c r="L871"/>
  <c r="G871"/>
  <c r="N879"/>
  <c r="O879" s="1"/>
  <c r="G879"/>
  <c r="L879"/>
  <c r="N905"/>
  <c r="O905" s="1"/>
  <c r="L905"/>
  <c r="G905"/>
  <c r="N937"/>
  <c r="O937" s="1"/>
  <c r="L937"/>
  <c r="G937"/>
  <c r="N969"/>
  <c r="O969" s="1"/>
  <c r="L969"/>
  <c r="G969"/>
  <c r="N1001"/>
  <c r="O1001" s="1"/>
  <c r="L1001"/>
  <c r="G1001"/>
  <c r="N1033"/>
  <c r="O1033" s="1"/>
  <c r="L1033"/>
  <c r="G1033"/>
  <c r="N1065"/>
  <c r="O1065" s="1"/>
  <c r="L1065"/>
  <c r="G1065"/>
  <c r="N1156"/>
  <c r="O1156" s="1"/>
  <c r="G1156"/>
  <c r="L1156"/>
  <c r="N36"/>
  <c r="O36" s="1"/>
  <c r="G36"/>
  <c r="L36"/>
  <c r="N58"/>
  <c r="O58" s="1"/>
  <c r="G58"/>
  <c r="L58"/>
  <c r="N94"/>
  <c r="O94" s="1"/>
  <c r="L94"/>
  <c r="G94"/>
  <c r="N153"/>
  <c r="O153" s="1"/>
  <c r="L153"/>
  <c r="G153"/>
  <c r="N1086"/>
  <c r="O1086" s="1"/>
  <c r="L1086"/>
  <c r="G1086"/>
  <c r="N1118"/>
  <c r="O1118" s="1"/>
  <c r="L1118"/>
  <c r="G1118"/>
  <c r="N1150"/>
  <c r="O1150" s="1"/>
  <c r="G1150"/>
  <c r="L1150"/>
  <c r="N1276"/>
  <c r="O1276" s="1"/>
  <c r="L1276"/>
  <c r="G1276"/>
  <c r="N888"/>
  <c r="O888" s="1"/>
  <c r="L888"/>
  <c r="G888"/>
  <c r="N896"/>
  <c r="O896" s="1"/>
  <c r="L896"/>
  <c r="G896"/>
  <c r="N904"/>
  <c r="O904" s="1"/>
  <c r="G904"/>
  <c r="L904"/>
  <c r="N916"/>
  <c r="O916" s="1"/>
  <c r="G916"/>
  <c r="L916"/>
  <c r="N926"/>
  <c r="O926" s="1"/>
  <c r="L926"/>
  <c r="G926"/>
  <c r="N936"/>
  <c r="O936" s="1"/>
  <c r="L936"/>
  <c r="G936"/>
  <c r="N948"/>
  <c r="O948" s="1"/>
  <c r="G948"/>
  <c r="L948"/>
  <c r="N958"/>
  <c r="O958" s="1"/>
  <c r="L958"/>
  <c r="G958"/>
  <c r="N968"/>
  <c r="O968" s="1"/>
  <c r="G968"/>
  <c r="L968"/>
  <c r="N980"/>
  <c r="O980" s="1"/>
  <c r="G980"/>
  <c r="L980"/>
  <c r="N990"/>
  <c r="O990" s="1"/>
  <c r="L990"/>
  <c r="G990"/>
  <c r="N1000"/>
  <c r="O1000" s="1"/>
  <c r="L1000"/>
  <c r="G1000"/>
  <c r="N1012"/>
  <c r="O1012" s="1"/>
  <c r="G1012"/>
  <c r="L1012"/>
  <c r="N1022"/>
  <c r="O1022" s="1"/>
  <c r="L1022"/>
  <c r="G1022"/>
  <c r="N1032"/>
  <c r="O1032" s="1"/>
  <c r="G1032"/>
  <c r="L1032"/>
  <c r="N1044"/>
  <c r="O1044" s="1"/>
  <c r="G1044"/>
  <c r="L1044"/>
  <c r="N1054"/>
  <c r="O1054" s="1"/>
  <c r="L1054"/>
  <c r="G1054"/>
  <c r="N1064"/>
  <c r="O1064" s="1"/>
  <c r="G1064"/>
  <c r="L1064"/>
  <c r="N1076"/>
  <c r="O1076" s="1"/>
  <c r="G1076"/>
  <c r="L1076"/>
  <c r="N1096"/>
  <c r="O1096" s="1"/>
  <c r="G1096"/>
  <c r="L1096"/>
  <c r="N1128"/>
  <c r="O1128" s="1"/>
  <c r="G1128"/>
  <c r="L1128"/>
  <c r="N1172"/>
  <c r="O1172" s="1"/>
  <c r="G1172"/>
  <c r="L1172"/>
  <c r="N42"/>
  <c r="O42" s="1"/>
  <c r="G42"/>
  <c r="L42"/>
  <c r="N73"/>
  <c r="O73" s="1"/>
  <c r="L73"/>
  <c r="G73"/>
  <c r="N130"/>
  <c r="O130" s="1"/>
  <c r="L130"/>
  <c r="G130"/>
  <c r="N218"/>
  <c r="O218" s="1"/>
  <c r="G218"/>
  <c r="L218"/>
  <c r="N1196"/>
  <c r="O1196" s="1"/>
  <c r="L1196"/>
  <c r="G1196"/>
  <c r="N1166"/>
  <c r="O1166" s="1"/>
  <c r="G1166"/>
  <c r="L1166"/>
  <c r="N1198"/>
  <c r="O1198" s="1"/>
  <c r="G1198"/>
  <c r="L1198"/>
  <c r="N1230"/>
  <c r="O1230" s="1"/>
  <c r="G1230"/>
  <c r="L1230"/>
  <c r="N1262"/>
  <c r="O1262" s="1"/>
  <c r="G1262"/>
  <c r="L1262"/>
  <c r="N1081"/>
  <c r="O1081" s="1"/>
  <c r="L1081"/>
  <c r="G1081"/>
  <c r="N1093"/>
  <c r="O1093" s="1"/>
  <c r="L1093"/>
  <c r="G1093"/>
  <c r="N1101"/>
  <c r="O1101" s="1"/>
  <c r="L1101"/>
  <c r="G1101"/>
  <c r="N1109"/>
  <c r="O1109" s="1"/>
  <c r="L1109"/>
  <c r="G1109"/>
  <c r="N1121"/>
  <c r="O1121" s="1"/>
  <c r="L1121"/>
  <c r="G1121"/>
  <c r="N1129"/>
  <c r="O1129" s="1"/>
  <c r="L1129"/>
  <c r="G1129"/>
  <c r="N1137"/>
  <c r="O1137" s="1"/>
  <c r="L1137"/>
  <c r="G1137"/>
  <c r="N1145"/>
  <c r="O1145" s="1"/>
  <c r="L1145"/>
  <c r="G1145"/>
  <c r="N1160"/>
  <c r="O1160" s="1"/>
  <c r="G1160"/>
  <c r="L1160"/>
  <c r="N1192"/>
  <c r="O1192" s="1"/>
  <c r="G1192"/>
  <c r="L1192"/>
  <c r="N1224"/>
  <c r="O1224" s="1"/>
  <c r="G1224"/>
  <c r="L1224"/>
  <c r="N1256"/>
  <c r="O1256" s="1"/>
  <c r="G1256"/>
  <c r="L1256"/>
  <c r="N1288"/>
  <c r="O1288" s="1"/>
  <c r="G1288"/>
  <c r="L1288"/>
  <c r="N37"/>
  <c r="O37" s="1"/>
  <c r="L37"/>
  <c r="G37"/>
  <c r="N70"/>
  <c r="O70" s="1"/>
  <c r="L70"/>
  <c r="G70"/>
  <c r="N98"/>
  <c r="O98" s="1"/>
  <c r="L98"/>
  <c r="G98"/>
  <c r="N116"/>
  <c r="O116" s="1"/>
  <c r="G116"/>
  <c r="L116"/>
  <c r="N142"/>
  <c r="O142" s="1"/>
  <c r="L142"/>
  <c r="G142"/>
  <c r="N162"/>
  <c r="O162" s="1"/>
  <c r="L162"/>
  <c r="G162"/>
  <c r="N181"/>
  <c r="O181" s="1"/>
  <c r="L181"/>
  <c r="G181"/>
  <c r="N191"/>
  <c r="O191" s="1"/>
  <c r="G191"/>
  <c r="L191"/>
  <c r="N201"/>
  <c r="O201" s="1"/>
  <c r="L201"/>
  <c r="G201"/>
  <c r="N231"/>
  <c r="O231" s="1"/>
  <c r="L231"/>
  <c r="G231"/>
  <c r="N1165"/>
  <c r="O1165" s="1"/>
  <c r="L1165"/>
  <c r="G1165"/>
  <c r="N1181"/>
  <c r="O1181" s="1"/>
  <c r="L1181"/>
  <c r="G1181"/>
  <c r="N1197"/>
  <c r="O1197" s="1"/>
  <c r="L1197"/>
  <c r="G1197"/>
  <c r="N1213"/>
  <c r="O1213" s="1"/>
  <c r="L1213"/>
  <c r="G1213"/>
  <c r="N1229"/>
  <c r="O1229" s="1"/>
  <c r="L1229"/>
  <c r="G1229"/>
  <c r="N1245"/>
  <c r="O1245" s="1"/>
  <c r="L1245"/>
  <c r="G1245"/>
  <c r="N1261"/>
  <c r="O1261" s="1"/>
  <c r="L1261"/>
  <c r="G1261"/>
  <c r="L1277"/>
  <c r="N1277"/>
  <c r="O1277" s="1"/>
  <c r="G1277"/>
  <c r="N3"/>
  <c r="O3" s="1"/>
  <c r="H3"/>
  <c r="N38"/>
  <c r="O38" s="1"/>
  <c r="L38"/>
  <c r="G38"/>
  <c r="N76"/>
  <c r="O76" s="1"/>
  <c r="L76"/>
  <c r="G76"/>
  <c r="N108"/>
  <c r="O108" s="1"/>
  <c r="L108"/>
  <c r="G108"/>
  <c r="N133"/>
  <c r="O133" s="1"/>
  <c r="L133"/>
  <c r="G133"/>
  <c r="N156"/>
  <c r="O156" s="1"/>
  <c r="L156"/>
  <c r="G156"/>
  <c r="N205"/>
  <c r="O205" s="1"/>
  <c r="L205"/>
  <c r="G205"/>
  <c r="N217"/>
  <c r="O217" s="1"/>
  <c r="L217"/>
  <c r="G217"/>
  <c r="N230"/>
  <c r="O230" s="1"/>
  <c r="L230"/>
  <c r="G230"/>
  <c r="N242"/>
  <c r="O242" s="1"/>
  <c r="L242"/>
  <c r="G242"/>
  <c r="N128"/>
  <c r="O128" s="1"/>
  <c r="N256"/>
  <c r="O256" s="1"/>
  <c r="N144"/>
  <c r="O144" s="1"/>
  <c r="N334"/>
  <c r="O334" s="1"/>
  <c r="N107"/>
  <c r="O107" s="1"/>
  <c r="N203"/>
  <c r="O203" s="1"/>
  <c r="N132"/>
  <c r="O132" s="1"/>
  <c r="L132"/>
  <c r="G132"/>
  <c r="N778"/>
  <c r="O778" s="1"/>
  <c r="G778"/>
  <c r="L778"/>
  <c r="N994"/>
  <c r="O994" s="1"/>
  <c r="L994"/>
  <c r="G994"/>
  <c r="N1122"/>
  <c r="O1122" s="1"/>
  <c r="L1122"/>
  <c r="G1122"/>
  <c r="N1242"/>
  <c r="O1242" s="1"/>
  <c r="L1242"/>
  <c r="G1242"/>
  <c r="N1119"/>
  <c r="O1119" s="1"/>
  <c r="G1119"/>
  <c r="L1119"/>
  <c r="N1231"/>
  <c r="O1231" s="1"/>
  <c r="G1231"/>
  <c r="L1231"/>
  <c r="L1191"/>
  <c r="G1191"/>
  <c r="N1191"/>
  <c r="O1191" s="1"/>
  <c r="N91"/>
  <c r="O91" s="1"/>
  <c r="N421"/>
  <c r="O421" s="1"/>
  <c r="N901"/>
  <c r="O901" s="1"/>
  <c r="N333"/>
  <c r="O333" s="1"/>
  <c r="N597"/>
  <c r="O597" s="1"/>
  <c r="N541"/>
  <c r="O541" s="1"/>
  <c r="N406"/>
  <c r="O406" s="1"/>
  <c r="N79"/>
  <c r="O79" s="1"/>
  <c r="N43"/>
  <c r="O43" s="1"/>
  <c r="N139"/>
  <c r="O139" s="1"/>
  <c r="N147"/>
  <c r="O147" s="1"/>
  <c r="N104"/>
  <c r="O104" s="1"/>
  <c r="N180"/>
  <c r="O180" s="1"/>
  <c r="G180"/>
  <c r="L180"/>
  <c r="N954"/>
  <c r="O954" s="1"/>
  <c r="L954"/>
  <c r="G954"/>
  <c r="N1082"/>
  <c r="O1082" s="1"/>
  <c r="L1082"/>
  <c r="G1082"/>
  <c r="N330"/>
  <c r="O330" s="1"/>
  <c r="L330"/>
  <c r="G330"/>
  <c r="N1147"/>
  <c r="O1147" s="1"/>
  <c r="L1147"/>
  <c r="G1147"/>
  <c r="N645"/>
  <c r="O645" s="1"/>
  <c r="N99"/>
  <c r="O99" s="1"/>
  <c r="N171"/>
  <c r="O171" s="1"/>
  <c r="N23"/>
  <c r="O23" s="1"/>
  <c r="N456"/>
  <c r="O456" s="1"/>
  <c r="L456"/>
  <c r="G456"/>
  <c r="N488"/>
  <c r="O488" s="1"/>
  <c r="G488"/>
  <c r="L488"/>
  <c r="N520"/>
  <c r="O520" s="1"/>
  <c r="L520"/>
  <c r="G520"/>
  <c r="N552"/>
  <c r="O552" s="1"/>
  <c r="L552"/>
  <c r="G552"/>
  <c r="L609"/>
  <c r="N609"/>
  <c r="O609" s="1"/>
  <c r="G609"/>
  <c r="L737"/>
  <c r="N737"/>
  <c r="O737" s="1"/>
  <c r="G737"/>
  <c r="N1148"/>
  <c r="O1148" s="1"/>
  <c r="L1148"/>
  <c r="G1148"/>
  <c r="N125"/>
  <c r="O125" s="1"/>
  <c r="L125"/>
  <c r="G125"/>
  <c r="N233"/>
  <c r="O233" s="1"/>
  <c r="L233"/>
  <c r="G233"/>
  <c r="N603"/>
  <c r="O603" s="1"/>
  <c r="L603"/>
  <c r="G603"/>
  <c r="N635"/>
  <c r="O635" s="1"/>
  <c r="L635"/>
  <c r="G635"/>
  <c r="N667"/>
  <c r="O667" s="1"/>
  <c r="L667"/>
  <c r="G667"/>
  <c r="N699"/>
  <c r="O699" s="1"/>
  <c r="L699"/>
  <c r="G699"/>
  <c r="N731"/>
  <c r="O731" s="1"/>
  <c r="L731"/>
  <c r="G731"/>
  <c r="N763"/>
  <c r="O763" s="1"/>
  <c r="L763"/>
  <c r="G763"/>
  <c r="N939"/>
  <c r="O939" s="1"/>
  <c r="L939"/>
  <c r="G939"/>
  <c r="N1067"/>
  <c r="O1067" s="1"/>
  <c r="L1067"/>
  <c r="G1067"/>
  <c r="N385"/>
  <c r="O385" s="1"/>
  <c r="L385"/>
  <c r="G385"/>
  <c r="N395"/>
  <c r="O395" s="1"/>
  <c r="L395"/>
  <c r="G395"/>
  <c r="N407"/>
  <c r="O407" s="1"/>
  <c r="L407"/>
  <c r="G407"/>
  <c r="N417"/>
  <c r="O417" s="1"/>
  <c r="L417"/>
  <c r="G417"/>
  <c r="N427"/>
  <c r="O427" s="1"/>
  <c r="L427"/>
  <c r="G427"/>
  <c r="N439"/>
  <c r="O439" s="1"/>
  <c r="L439"/>
  <c r="G439"/>
  <c r="N449"/>
  <c r="O449" s="1"/>
  <c r="L449"/>
  <c r="G449"/>
  <c r="N459"/>
  <c r="O459" s="1"/>
  <c r="L459"/>
  <c r="G459"/>
  <c r="N471"/>
  <c r="O471" s="1"/>
  <c r="L471"/>
  <c r="G471"/>
  <c r="N481"/>
  <c r="O481" s="1"/>
  <c r="L481"/>
  <c r="G481"/>
  <c r="N491"/>
  <c r="O491" s="1"/>
  <c r="L491"/>
  <c r="G491"/>
  <c r="N503"/>
  <c r="O503" s="1"/>
  <c r="L503"/>
  <c r="G503"/>
  <c r="N513"/>
  <c r="O513" s="1"/>
  <c r="L513"/>
  <c r="G513"/>
  <c r="N523"/>
  <c r="O523" s="1"/>
  <c r="L523"/>
  <c r="G523"/>
  <c r="N535"/>
  <c r="O535" s="1"/>
  <c r="L535"/>
  <c r="G535"/>
  <c r="N545"/>
  <c r="O545" s="1"/>
  <c r="L545"/>
  <c r="G545"/>
  <c r="N555"/>
  <c r="O555" s="1"/>
  <c r="L555"/>
  <c r="G555"/>
  <c r="N567"/>
  <c r="O567" s="1"/>
  <c r="L567"/>
  <c r="G567"/>
  <c r="N629"/>
  <c r="O629" s="1"/>
  <c r="L629"/>
  <c r="G629"/>
  <c r="N669"/>
  <c r="O669" s="1"/>
  <c r="L669"/>
  <c r="G669"/>
  <c r="N717"/>
  <c r="O717" s="1"/>
  <c r="L717"/>
  <c r="G717"/>
  <c r="N757"/>
  <c r="O757" s="1"/>
  <c r="L757"/>
  <c r="G757"/>
  <c r="N963"/>
  <c r="O963" s="1"/>
  <c r="L963"/>
  <c r="G963"/>
  <c r="N1084"/>
  <c r="O1084" s="1"/>
  <c r="L1084"/>
  <c r="G1084"/>
  <c r="N151"/>
  <c r="O151" s="1"/>
  <c r="L151"/>
  <c r="G151"/>
  <c r="N575"/>
  <c r="O575" s="1"/>
  <c r="G575"/>
  <c r="L575"/>
  <c r="N607"/>
  <c r="O607" s="1"/>
  <c r="G607"/>
  <c r="L607"/>
  <c r="N639"/>
  <c r="O639" s="1"/>
  <c r="G639"/>
  <c r="L639"/>
  <c r="N671"/>
  <c r="O671" s="1"/>
  <c r="G671"/>
  <c r="L671"/>
  <c r="N703"/>
  <c r="O703" s="1"/>
  <c r="G703"/>
  <c r="L703"/>
  <c r="N735"/>
  <c r="O735" s="1"/>
  <c r="G735"/>
  <c r="L735"/>
  <c r="N767"/>
  <c r="O767" s="1"/>
  <c r="G767"/>
  <c r="L767"/>
  <c r="N955"/>
  <c r="O955" s="1"/>
  <c r="L955"/>
  <c r="G955"/>
  <c r="N1252"/>
  <c r="O1252" s="1"/>
  <c r="G1252"/>
  <c r="L1252"/>
  <c r="N580"/>
  <c r="O580" s="1"/>
  <c r="G580"/>
  <c r="L580"/>
  <c r="N590"/>
  <c r="O590" s="1"/>
  <c r="L590"/>
  <c r="G590"/>
  <c r="N598"/>
  <c r="O598" s="1"/>
  <c r="L598"/>
  <c r="G598"/>
  <c r="N606"/>
  <c r="O606" s="1"/>
  <c r="L606"/>
  <c r="G606"/>
  <c r="N614"/>
  <c r="O614" s="1"/>
  <c r="L614"/>
  <c r="G614"/>
  <c r="N624"/>
  <c r="O624" s="1"/>
  <c r="L624"/>
  <c r="G624"/>
  <c r="N632"/>
  <c r="O632" s="1"/>
  <c r="L632"/>
  <c r="G632"/>
  <c r="N640"/>
  <c r="O640" s="1"/>
  <c r="L640"/>
  <c r="G640"/>
  <c r="N648"/>
  <c r="O648" s="1"/>
  <c r="L648"/>
  <c r="G648"/>
  <c r="N658"/>
  <c r="O658" s="1"/>
  <c r="L658"/>
  <c r="G658"/>
  <c r="N666"/>
  <c r="O666" s="1"/>
  <c r="G666"/>
  <c r="L666"/>
  <c r="N674"/>
  <c r="O674" s="1"/>
  <c r="L674"/>
  <c r="G674"/>
  <c r="N684"/>
  <c r="O684" s="1"/>
  <c r="L684"/>
  <c r="G684"/>
  <c r="N692"/>
  <c r="O692" s="1"/>
  <c r="G692"/>
  <c r="L692"/>
  <c r="N700"/>
  <c r="O700" s="1"/>
  <c r="L700"/>
  <c r="G700"/>
  <c r="N708"/>
  <c r="O708" s="1"/>
  <c r="G708"/>
  <c r="L708"/>
  <c r="N718"/>
  <c r="O718" s="1"/>
  <c r="L718"/>
  <c r="G718"/>
  <c r="N726"/>
  <c r="O726" s="1"/>
  <c r="L726"/>
  <c r="G726"/>
  <c r="N734"/>
  <c r="O734" s="1"/>
  <c r="L734"/>
  <c r="G734"/>
  <c r="N742"/>
  <c r="O742" s="1"/>
  <c r="L742"/>
  <c r="G742"/>
  <c r="N752"/>
  <c r="O752" s="1"/>
  <c r="L752"/>
  <c r="G752"/>
  <c r="N760"/>
  <c r="O760" s="1"/>
  <c r="L760"/>
  <c r="G760"/>
  <c r="N768"/>
  <c r="O768" s="1"/>
  <c r="L768"/>
  <c r="G768"/>
  <c r="N776"/>
  <c r="O776" s="1"/>
  <c r="G776"/>
  <c r="L776"/>
  <c r="N786"/>
  <c r="O786" s="1"/>
  <c r="L786"/>
  <c r="G786"/>
  <c r="N794"/>
  <c r="O794" s="1"/>
  <c r="G794"/>
  <c r="L794"/>
  <c r="N802"/>
  <c r="O802" s="1"/>
  <c r="L802"/>
  <c r="G802"/>
  <c r="N812"/>
  <c r="O812" s="1"/>
  <c r="L812"/>
  <c r="G812"/>
  <c r="N820"/>
  <c r="O820" s="1"/>
  <c r="G820"/>
  <c r="L820"/>
  <c r="N828"/>
  <c r="O828" s="1"/>
  <c r="L828"/>
  <c r="G828"/>
  <c r="N836"/>
  <c r="O836" s="1"/>
  <c r="G836"/>
  <c r="L836"/>
  <c r="N846"/>
  <c r="O846" s="1"/>
  <c r="L846"/>
  <c r="G846"/>
  <c r="N854"/>
  <c r="O854" s="1"/>
  <c r="L854"/>
  <c r="G854"/>
  <c r="N862"/>
  <c r="O862" s="1"/>
  <c r="L862"/>
  <c r="G862"/>
  <c r="N870"/>
  <c r="O870" s="1"/>
  <c r="L870"/>
  <c r="G870"/>
  <c r="N880"/>
  <c r="O880" s="1"/>
  <c r="L880"/>
  <c r="G880"/>
  <c r="N917"/>
  <c r="O917" s="1"/>
  <c r="L917"/>
  <c r="G917"/>
  <c r="N949"/>
  <c r="O949" s="1"/>
  <c r="L949"/>
  <c r="G949"/>
  <c r="N981"/>
  <c r="O981" s="1"/>
  <c r="L981"/>
  <c r="G981"/>
  <c r="N1013"/>
  <c r="O1013" s="1"/>
  <c r="L1013"/>
  <c r="G1013"/>
  <c r="N1045"/>
  <c r="O1045" s="1"/>
  <c r="L1045"/>
  <c r="G1045"/>
  <c r="N1077"/>
  <c r="O1077" s="1"/>
  <c r="L1077"/>
  <c r="G1077"/>
  <c r="N14"/>
  <c r="O14" s="1"/>
  <c r="L14"/>
  <c r="G14"/>
  <c r="N78"/>
  <c r="O78" s="1"/>
  <c r="L78"/>
  <c r="G78"/>
  <c r="N186"/>
  <c r="O186" s="1"/>
  <c r="G186"/>
  <c r="L186"/>
  <c r="N895"/>
  <c r="O895" s="1"/>
  <c r="G895"/>
  <c r="L895"/>
  <c r="N927"/>
  <c r="O927" s="1"/>
  <c r="G927"/>
  <c r="L927"/>
  <c r="N959"/>
  <c r="O959" s="1"/>
  <c r="G959"/>
  <c r="L959"/>
  <c r="N991"/>
  <c r="O991" s="1"/>
  <c r="G991"/>
  <c r="L991"/>
  <c r="N1023"/>
  <c r="O1023" s="1"/>
  <c r="G1023"/>
  <c r="L1023"/>
  <c r="N1055"/>
  <c r="O1055" s="1"/>
  <c r="G1055"/>
  <c r="L1055"/>
  <c r="N1100"/>
  <c r="O1100" s="1"/>
  <c r="L1100"/>
  <c r="G1100"/>
  <c r="N783"/>
  <c r="O783" s="1"/>
  <c r="G783"/>
  <c r="L783"/>
  <c r="N791"/>
  <c r="O791" s="1"/>
  <c r="L791"/>
  <c r="G791"/>
  <c r="N799"/>
  <c r="O799" s="1"/>
  <c r="G799"/>
  <c r="L799"/>
  <c r="N809"/>
  <c r="O809" s="1"/>
  <c r="L809"/>
  <c r="G809"/>
  <c r="L817"/>
  <c r="N817"/>
  <c r="O817" s="1"/>
  <c r="G817"/>
  <c r="L825"/>
  <c r="N825"/>
  <c r="O825" s="1"/>
  <c r="G825"/>
  <c r="L833"/>
  <c r="N833"/>
  <c r="O833" s="1"/>
  <c r="G833"/>
  <c r="N843"/>
  <c r="O843" s="1"/>
  <c r="L843"/>
  <c r="G843"/>
  <c r="N851"/>
  <c r="O851" s="1"/>
  <c r="L851"/>
  <c r="G851"/>
  <c r="N859"/>
  <c r="O859" s="1"/>
  <c r="L859"/>
  <c r="G859"/>
  <c r="N867"/>
  <c r="O867" s="1"/>
  <c r="L867"/>
  <c r="G867"/>
  <c r="N877"/>
  <c r="O877" s="1"/>
  <c r="L877"/>
  <c r="G877"/>
  <c r="L897"/>
  <c r="N897"/>
  <c r="O897" s="1"/>
  <c r="G897"/>
  <c r="N929"/>
  <c r="O929" s="1"/>
  <c r="L929"/>
  <c r="G929"/>
  <c r="N961"/>
  <c r="O961" s="1"/>
  <c r="L961"/>
  <c r="G961"/>
  <c r="N993"/>
  <c r="O993" s="1"/>
  <c r="L993"/>
  <c r="G993"/>
  <c r="N1025"/>
  <c r="O1025" s="1"/>
  <c r="L1025"/>
  <c r="G1025"/>
  <c r="N1057"/>
  <c r="O1057" s="1"/>
  <c r="L1057"/>
  <c r="G1057"/>
  <c r="N1124"/>
  <c r="O1124" s="1"/>
  <c r="G1124"/>
  <c r="L1124"/>
  <c r="N9"/>
  <c r="O9" s="1"/>
  <c r="L9"/>
  <c r="G9"/>
  <c r="N46"/>
  <c r="O46" s="1"/>
  <c r="L46"/>
  <c r="G46"/>
  <c r="N90"/>
  <c r="O90" s="1"/>
  <c r="G90"/>
  <c r="L90"/>
  <c r="N141"/>
  <c r="O141" s="1"/>
  <c r="L141"/>
  <c r="G141"/>
  <c r="N241"/>
  <c r="O241" s="1"/>
  <c r="L241"/>
  <c r="G241"/>
  <c r="N1110"/>
  <c r="O1110" s="1"/>
  <c r="L1110"/>
  <c r="G1110"/>
  <c r="N1142"/>
  <c r="O1142" s="1"/>
  <c r="L1142"/>
  <c r="G1142"/>
  <c r="N1244"/>
  <c r="O1244" s="1"/>
  <c r="L1244"/>
  <c r="G1244"/>
  <c r="N886"/>
  <c r="O886" s="1"/>
  <c r="L886"/>
  <c r="G886"/>
  <c r="N894"/>
  <c r="O894" s="1"/>
  <c r="L894"/>
  <c r="G894"/>
  <c r="N902"/>
  <c r="O902" s="1"/>
  <c r="L902"/>
  <c r="G902"/>
  <c r="N912"/>
  <c r="O912" s="1"/>
  <c r="L912"/>
  <c r="G912"/>
  <c r="N924"/>
  <c r="O924" s="1"/>
  <c r="L924"/>
  <c r="G924"/>
  <c r="N934"/>
  <c r="O934" s="1"/>
  <c r="L934"/>
  <c r="G934"/>
  <c r="N944"/>
  <c r="O944" s="1"/>
  <c r="L944"/>
  <c r="G944"/>
  <c r="N956"/>
  <c r="O956" s="1"/>
  <c r="L956"/>
  <c r="G956"/>
  <c r="N966"/>
  <c r="O966" s="1"/>
  <c r="L966"/>
  <c r="G966"/>
  <c r="N976"/>
  <c r="O976" s="1"/>
  <c r="L976"/>
  <c r="G976"/>
  <c r="N988"/>
  <c r="O988" s="1"/>
  <c r="L988"/>
  <c r="G988"/>
  <c r="N998"/>
  <c r="O998" s="1"/>
  <c r="L998"/>
  <c r="G998"/>
  <c r="N1008"/>
  <c r="O1008" s="1"/>
  <c r="L1008"/>
  <c r="G1008"/>
  <c r="N1020"/>
  <c r="O1020" s="1"/>
  <c r="L1020"/>
  <c r="G1020"/>
  <c r="N1030"/>
  <c r="O1030" s="1"/>
  <c r="L1030"/>
  <c r="G1030"/>
  <c r="N1040"/>
  <c r="O1040" s="1"/>
  <c r="L1040"/>
  <c r="G1040"/>
  <c r="N1052"/>
  <c r="O1052" s="1"/>
  <c r="L1052"/>
  <c r="G1052"/>
  <c r="N1062"/>
  <c r="O1062" s="1"/>
  <c r="L1062"/>
  <c r="G1062"/>
  <c r="N1072"/>
  <c r="O1072" s="1"/>
  <c r="L1072"/>
  <c r="G1072"/>
  <c r="N1088"/>
  <c r="O1088" s="1"/>
  <c r="L1088"/>
  <c r="G1088"/>
  <c r="N1120"/>
  <c r="O1120" s="1"/>
  <c r="L1120"/>
  <c r="G1120"/>
  <c r="N1152"/>
  <c r="O1152" s="1"/>
  <c r="G1152"/>
  <c r="L1152"/>
  <c r="N1268"/>
  <c r="O1268" s="1"/>
  <c r="G1268"/>
  <c r="L1268"/>
  <c r="N25"/>
  <c r="O25" s="1"/>
  <c r="L25"/>
  <c r="G25"/>
  <c r="N54"/>
  <c r="O54" s="1"/>
  <c r="L54"/>
  <c r="G54"/>
  <c r="N112"/>
  <c r="O112" s="1"/>
  <c r="L112"/>
  <c r="G112"/>
  <c r="N161"/>
  <c r="O161" s="1"/>
  <c r="L161"/>
  <c r="G161"/>
  <c r="N1164"/>
  <c r="O1164" s="1"/>
  <c r="L1164"/>
  <c r="G1164"/>
  <c r="N1158"/>
  <c r="O1158" s="1"/>
  <c r="G1158"/>
  <c r="L1158"/>
  <c r="N1190"/>
  <c r="O1190" s="1"/>
  <c r="G1190"/>
  <c r="L1190"/>
  <c r="N1222"/>
  <c r="O1222" s="1"/>
  <c r="G1222"/>
  <c r="L1222"/>
  <c r="N1254"/>
  <c r="O1254" s="1"/>
  <c r="G1254"/>
  <c r="L1254"/>
  <c r="N1286"/>
  <c r="O1286" s="1"/>
  <c r="G1286"/>
  <c r="L1286"/>
  <c r="N1091"/>
  <c r="O1091" s="1"/>
  <c r="L1091"/>
  <c r="G1091"/>
  <c r="N1099"/>
  <c r="O1099" s="1"/>
  <c r="L1099"/>
  <c r="G1099"/>
  <c r="N1107"/>
  <c r="O1107" s="1"/>
  <c r="L1107"/>
  <c r="G1107"/>
  <c r="N1117"/>
  <c r="O1117" s="1"/>
  <c r="L1117"/>
  <c r="G1117"/>
  <c r="N1127"/>
  <c r="O1127" s="1"/>
  <c r="L1127"/>
  <c r="G1127"/>
  <c r="N1135"/>
  <c r="O1135" s="1"/>
  <c r="G1135"/>
  <c r="L1135"/>
  <c r="N1143"/>
  <c r="O1143" s="1"/>
  <c r="L1143"/>
  <c r="G1143"/>
  <c r="N1155"/>
  <c r="O1155" s="1"/>
  <c r="L1155"/>
  <c r="G1155"/>
  <c r="N1184"/>
  <c r="O1184" s="1"/>
  <c r="G1184"/>
  <c r="L1184"/>
  <c r="N1216"/>
  <c r="O1216" s="1"/>
  <c r="G1216"/>
  <c r="L1216"/>
  <c r="N1248"/>
  <c r="O1248" s="1"/>
  <c r="G1248"/>
  <c r="L1248"/>
  <c r="N1280"/>
  <c r="O1280" s="1"/>
  <c r="G1280"/>
  <c r="L1280"/>
  <c r="N26"/>
  <c r="O26" s="1"/>
  <c r="G26"/>
  <c r="L26"/>
  <c r="N62"/>
  <c r="O62" s="1"/>
  <c r="L62"/>
  <c r="G62"/>
  <c r="N92"/>
  <c r="O92" s="1"/>
  <c r="L92"/>
  <c r="G92"/>
  <c r="N113"/>
  <c r="O113" s="1"/>
  <c r="L113"/>
  <c r="G113"/>
  <c r="N140"/>
  <c r="O140" s="1"/>
  <c r="L140"/>
  <c r="G140"/>
  <c r="N157"/>
  <c r="O157" s="1"/>
  <c r="L157"/>
  <c r="G157"/>
  <c r="N177"/>
  <c r="O177" s="1"/>
  <c r="L177"/>
  <c r="G177"/>
  <c r="N189"/>
  <c r="O189" s="1"/>
  <c r="L189"/>
  <c r="G189"/>
  <c r="N199"/>
  <c r="O199" s="1"/>
  <c r="L199"/>
  <c r="G199"/>
  <c r="N223"/>
  <c r="O223" s="1"/>
  <c r="G223"/>
  <c r="L223"/>
  <c r="N1161"/>
  <c r="O1161" s="1"/>
  <c r="L1161"/>
  <c r="G1161"/>
  <c r="N1177"/>
  <c r="O1177" s="1"/>
  <c r="L1177"/>
  <c r="G1177"/>
  <c r="N1193"/>
  <c r="O1193" s="1"/>
  <c r="L1193"/>
  <c r="G1193"/>
  <c r="N1209"/>
  <c r="O1209" s="1"/>
  <c r="L1209"/>
  <c r="G1209"/>
  <c r="N1225"/>
  <c r="O1225" s="1"/>
  <c r="L1225"/>
  <c r="G1225"/>
  <c r="N1241"/>
  <c r="O1241" s="1"/>
  <c r="L1241"/>
  <c r="G1241"/>
  <c r="N1257"/>
  <c r="O1257" s="1"/>
  <c r="L1257"/>
  <c r="G1257"/>
  <c r="N1273"/>
  <c r="O1273" s="1"/>
  <c r="L1273"/>
  <c r="G1273"/>
  <c r="N1289"/>
  <c r="O1289" s="1"/>
  <c r="L1289"/>
  <c r="G1289"/>
  <c r="N17"/>
  <c r="O17" s="1"/>
  <c r="L17"/>
  <c r="G17"/>
  <c r="N74"/>
  <c r="O74" s="1"/>
  <c r="G74"/>
  <c r="L74"/>
  <c r="N106"/>
  <c r="O106" s="1"/>
  <c r="G106"/>
  <c r="L106"/>
  <c r="N126"/>
  <c r="O126" s="1"/>
  <c r="L126"/>
  <c r="G126"/>
  <c r="N154"/>
  <c r="O154" s="1"/>
  <c r="G154"/>
  <c r="L154"/>
  <c r="N172"/>
  <c r="O172" s="1"/>
  <c r="L172"/>
  <c r="G172"/>
  <c r="N215"/>
  <c r="O215" s="1"/>
  <c r="L215"/>
  <c r="G215"/>
  <c r="N226"/>
  <c r="O226" s="1"/>
  <c r="L226"/>
  <c r="G226"/>
  <c r="N238"/>
  <c r="O238" s="1"/>
  <c r="L238"/>
  <c r="G238"/>
  <c r="N160"/>
  <c r="O160" s="1"/>
  <c r="N75"/>
  <c r="O75" s="1"/>
  <c r="N103"/>
  <c r="O103" s="1"/>
  <c r="N179"/>
  <c r="O179" s="1"/>
  <c r="N164"/>
  <c r="O164" s="1"/>
  <c r="L164"/>
  <c r="G164"/>
  <c r="N490"/>
  <c r="O490" s="1"/>
  <c r="G490"/>
  <c r="L490"/>
  <c r="N714"/>
  <c r="O714" s="1"/>
  <c r="G714"/>
  <c r="L714"/>
  <c r="N962"/>
  <c r="O962" s="1"/>
  <c r="L962"/>
  <c r="G962"/>
  <c r="N1090"/>
  <c r="O1090" s="1"/>
  <c r="L1090"/>
  <c r="G1090"/>
  <c r="N1234"/>
  <c r="O1234" s="1"/>
  <c r="L1234"/>
  <c r="G1234"/>
  <c r="N1183"/>
  <c r="O1183" s="1"/>
  <c r="G1183"/>
  <c r="L1183"/>
  <c r="N32"/>
  <c r="O32" s="1"/>
  <c r="L32"/>
  <c r="G32"/>
  <c r="L1255"/>
  <c r="N1255"/>
  <c r="O1255" s="1"/>
  <c r="G1255"/>
  <c r="N120"/>
  <c r="O120" s="1"/>
  <c r="N216"/>
  <c r="O216" s="1"/>
  <c r="N248"/>
  <c r="O248" s="1"/>
  <c r="N290"/>
  <c r="O290" s="1"/>
  <c r="N397"/>
  <c r="O397" s="1"/>
  <c r="N341"/>
  <c r="O341" s="1"/>
  <c r="N605"/>
  <c r="O605" s="1"/>
  <c r="N374"/>
  <c r="O374" s="1"/>
  <c r="N47"/>
  <c r="O47" s="1"/>
  <c r="N51"/>
  <c r="O51" s="1"/>
  <c r="N247"/>
  <c r="O247" s="1"/>
  <c r="G247"/>
  <c r="L247"/>
  <c r="N426"/>
  <c r="O426" s="1"/>
  <c r="L426"/>
  <c r="G426"/>
  <c r="N922"/>
  <c r="O922" s="1"/>
  <c r="L922"/>
  <c r="G922"/>
  <c r="N1050"/>
  <c r="O1050" s="1"/>
  <c r="L1050"/>
  <c r="G1050"/>
  <c r="N1211"/>
  <c r="O1211" s="1"/>
  <c r="L1211"/>
  <c r="G1211"/>
  <c r="N325"/>
  <c r="O325" s="1"/>
  <c r="N517"/>
  <c r="O517" s="1"/>
  <c r="N709"/>
  <c r="O709" s="1"/>
  <c r="N131"/>
  <c r="O131" s="1"/>
  <c r="N211"/>
  <c r="O211" s="1"/>
  <c r="G23"/>
  <c r="N462"/>
  <c r="O462" s="1"/>
  <c r="L462"/>
  <c r="G462"/>
  <c r="N494"/>
  <c r="O494" s="1"/>
  <c r="L494"/>
  <c r="G494"/>
  <c r="N526"/>
  <c r="O526" s="1"/>
  <c r="L526"/>
  <c r="G526"/>
  <c r="N558"/>
  <c r="O558" s="1"/>
  <c r="L558"/>
  <c r="G558"/>
  <c r="N649"/>
  <c r="O649" s="1"/>
  <c r="L649"/>
  <c r="G649"/>
  <c r="N777"/>
  <c r="O777" s="1"/>
  <c r="L777"/>
  <c r="G777"/>
  <c r="N30"/>
  <c r="O30" s="1"/>
  <c r="L30"/>
  <c r="G30"/>
  <c r="N384"/>
  <c r="O384" s="1"/>
  <c r="L384"/>
  <c r="G384"/>
  <c r="N416"/>
  <c r="O416" s="1"/>
  <c r="L416"/>
  <c r="G416"/>
  <c r="N448"/>
  <c r="O448" s="1"/>
  <c r="L448"/>
  <c r="G448"/>
  <c r="N480"/>
  <c r="O480" s="1"/>
  <c r="L480"/>
  <c r="G480"/>
  <c r="N512"/>
  <c r="O512" s="1"/>
  <c r="L512"/>
  <c r="G512"/>
  <c r="N544"/>
  <c r="O544" s="1"/>
  <c r="L544"/>
  <c r="G544"/>
  <c r="L577"/>
  <c r="N577"/>
  <c r="O577" s="1"/>
  <c r="G577"/>
  <c r="L705"/>
  <c r="N705"/>
  <c r="O705" s="1"/>
  <c r="G705"/>
  <c r="N1011"/>
  <c r="O1011" s="1"/>
  <c r="L1011"/>
  <c r="G1011"/>
  <c r="N121"/>
  <c r="O121" s="1"/>
  <c r="L121"/>
  <c r="G121"/>
  <c r="N210"/>
  <c r="O210" s="1"/>
  <c r="L210"/>
  <c r="G210"/>
  <c r="N595"/>
  <c r="O595" s="1"/>
  <c r="L595"/>
  <c r="G595"/>
  <c r="N627"/>
  <c r="O627" s="1"/>
  <c r="G627"/>
  <c r="L627"/>
  <c r="N659"/>
  <c r="O659" s="1"/>
  <c r="L659"/>
  <c r="G659"/>
  <c r="N691"/>
  <c r="O691" s="1"/>
  <c r="G691"/>
  <c r="L691"/>
  <c r="N723"/>
  <c r="O723" s="1"/>
  <c r="L723"/>
  <c r="G723"/>
  <c r="N755"/>
  <c r="O755" s="1"/>
  <c r="G755"/>
  <c r="L755"/>
  <c r="N907"/>
  <c r="O907" s="1"/>
  <c r="L907"/>
  <c r="G907"/>
  <c r="N1035"/>
  <c r="O1035" s="1"/>
  <c r="L1035"/>
  <c r="G1035"/>
  <c r="N383"/>
  <c r="O383" s="1"/>
  <c r="G383"/>
  <c r="L383"/>
  <c r="N393"/>
  <c r="O393" s="1"/>
  <c r="L393"/>
  <c r="G393"/>
  <c r="N403"/>
  <c r="O403" s="1"/>
  <c r="L403"/>
  <c r="G403"/>
  <c r="N415"/>
  <c r="O415" s="1"/>
  <c r="G415"/>
  <c r="L415"/>
  <c r="N425"/>
  <c r="O425" s="1"/>
  <c r="L425"/>
  <c r="G425"/>
  <c r="N435"/>
  <c r="O435" s="1"/>
  <c r="G435"/>
  <c r="L435"/>
  <c r="N447"/>
  <c r="O447" s="1"/>
  <c r="G447"/>
  <c r="L447"/>
  <c r="N457"/>
  <c r="O457" s="1"/>
  <c r="L457"/>
  <c r="G457"/>
  <c r="N467"/>
  <c r="O467" s="1"/>
  <c r="L467"/>
  <c r="G467"/>
  <c r="N479"/>
  <c r="O479" s="1"/>
  <c r="G479"/>
  <c r="L479"/>
  <c r="L489"/>
  <c r="N489"/>
  <c r="O489" s="1"/>
  <c r="G489"/>
  <c r="N499"/>
  <c r="O499" s="1"/>
  <c r="G499"/>
  <c r="L499"/>
  <c r="N511"/>
  <c r="O511" s="1"/>
  <c r="G511"/>
  <c r="L511"/>
  <c r="N521"/>
  <c r="O521" s="1"/>
  <c r="L521"/>
  <c r="G521"/>
  <c r="N531"/>
  <c r="O531" s="1"/>
  <c r="L531"/>
  <c r="G531"/>
  <c r="N543"/>
  <c r="O543" s="1"/>
  <c r="G543"/>
  <c r="L543"/>
  <c r="N553"/>
  <c r="O553" s="1"/>
  <c r="L553"/>
  <c r="G553"/>
  <c r="N563"/>
  <c r="O563" s="1"/>
  <c r="L563"/>
  <c r="G563"/>
  <c r="N621"/>
  <c r="O621" s="1"/>
  <c r="L621"/>
  <c r="G621"/>
  <c r="N661"/>
  <c r="O661" s="1"/>
  <c r="L661"/>
  <c r="G661"/>
  <c r="N701"/>
  <c r="O701" s="1"/>
  <c r="L701"/>
  <c r="G701"/>
  <c r="N749"/>
  <c r="O749" s="1"/>
  <c r="L749"/>
  <c r="G749"/>
  <c r="N931"/>
  <c r="O931" s="1"/>
  <c r="L931"/>
  <c r="G931"/>
  <c r="N1059"/>
  <c r="O1059" s="1"/>
  <c r="L1059"/>
  <c r="G1059"/>
  <c r="N82"/>
  <c r="O82" s="1"/>
  <c r="L82"/>
  <c r="G82"/>
  <c r="N249"/>
  <c r="O249" s="1"/>
  <c r="L249"/>
  <c r="G249"/>
  <c r="N599"/>
  <c r="O599" s="1"/>
  <c r="L599"/>
  <c r="G599"/>
  <c r="N631"/>
  <c r="O631" s="1"/>
  <c r="L631"/>
  <c r="G631"/>
  <c r="N663"/>
  <c r="O663" s="1"/>
  <c r="L663"/>
  <c r="G663"/>
  <c r="N695"/>
  <c r="O695" s="1"/>
  <c r="L695"/>
  <c r="G695"/>
  <c r="N727"/>
  <c r="O727" s="1"/>
  <c r="L727"/>
  <c r="G727"/>
  <c r="N759"/>
  <c r="O759" s="1"/>
  <c r="L759"/>
  <c r="G759"/>
  <c r="N923"/>
  <c r="O923" s="1"/>
  <c r="L923"/>
  <c r="G923"/>
  <c r="N1051"/>
  <c r="O1051" s="1"/>
  <c r="L1051"/>
  <c r="G1051"/>
  <c r="N578"/>
  <c r="O578" s="1"/>
  <c r="L578"/>
  <c r="G578"/>
  <c r="N588"/>
  <c r="O588" s="1"/>
  <c r="L588"/>
  <c r="G588"/>
  <c r="N596"/>
  <c r="O596" s="1"/>
  <c r="G596"/>
  <c r="L596"/>
  <c r="N604"/>
  <c r="O604" s="1"/>
  <c r="L604"/>
  <c r="G604"/>
  <c r="N612"/>
  <c r="O612" s="1"/>
  <c r="G612"/>
  <c r="L612"/>
  <c r="N622"/>
  <c r="O622" s="1"/>
  <c r="L622"/>
  <c r="G622"/>
  <c r="N630"/>
  <c r="O630" s="1"/>
  <c r="L630"/>
  <c r="G630"/>
  <c r="N638"/>
  <c r="O638" s="1"/>
  <c r="L638"/>
  <c r="G638"/>
  <c r="N646"/>
  <c r="O646" s="1"/>
  <c r="L646"/>
  <c r="G646"/>
  <c r="N656"/>
  <c r="O656" s="1"/>
  <c r="L656"/>
  <c r="G656"/>
  <c r="N664"/>
  <c r="O664" s="1"/>
  <c r="L664"/>
  <c r="G664"/>
  <c r="N672"/>
  <c r="O672" s="1"/>
  <c r="L672"/>
  <c r="G672"/>
  <c r="N680"/>
  <c r="O680" s="1"/>
  <c r="G680"/>
  <c r="L680"/>
  <c r="N690"/>
  <c r="O690" s="1"/>
  <c r="L690"/>
  <c r="G690"/>
  <c r="N698"/>
  <c r="O698" s="1"/>
  <c r="G698"/>
  <c r="L698"/>
  <c r="N706"/>
  <c r="O706" s="1"/>
  <c r="L706"/>
  <c r="G706"/>
  <c r="N716"/>
  <c r="O716" s="1"/>
  <c r="L716"/>
  <c r="G716"/>
  <c r="N724"/>
  <c r="O724" s="1"/>
  <c r="G724"/>
  <c r="L724"/>
  <c r="N732"/>
  <c r="O732" s="1"/>
  <c r="L732"/>
  <c r="G732"/>
  <c r="N740"/>
  <c r="O740" s="1"/>
  <c r="G740"/>
  <c r="L740"/>
  <c r="N750"/>
  <c r="O750" s="1"/>
  <c r="L750"/>
  <c r="G750"/>
  <c r="N758"/>
  <c r="O758" s="1"/>
  <c r="L758"/>
  <c r="G758"/>
  <c r="N766"/>
  <c r="O766" s="1"/>
  <c r="L766"/>
  <c r="G766"/>
  <c r="N774"/>
  <c r="O774" s="1"/>
  <c r="L774"/>
  <c r="G774"/>
  <c r="N784"/>
  <c r="O784" s="1"/>
  <c r="L784"/>
  <c r="G784"/>
  <c r="N792"/>
  <c r="O792" s="1"/>
  <c r="L792"/>
  <c r="G792"/>
  <c r="N800"/>
  <c r="O800" s="1"/>
  <c r="L800"/>
  <c r="G800"/>
  <c r="N808"/>
  <c r="O808" s="1"/>
  <c r="G808"/>
  <c r="L808"/>
  <c r="N818"/>
  <c r="O818" s="1"/>
  <c r="L818"/>
  <c r="G818"/>
  <c r="N826"/>
  <c r="O826" s="1"/>
  <c r="G826"/>
  <c r="L826"/>
  <c r="N834"/>
  <c r="O834" s="1"/>
  <c r="L834"/>
  <c r="G834"/>
  <c r="N844"/>
  <c r="O844" s="1"/>
  <c r="L844"/>
  <c r="G844"/>
  <c r="N852"/>
  <c r="O852" s="1"/>
  <c r="G852"/>
  <c r="L852"/>
  <c r="N860"/>
  <c r="O860" s="1"/>
  <c r="L860"/>
  <c r="G860"/>
  <c r="N868"/>
  <c r="O868" s="1"/>
  <c r="G868"/>
  <c r="L868"/>
  <c r="N878"/>
  <c r="O878" s="1"/>
  <c r="L878"/>
  <c r="G878"/>
  <c r="N909"/>
  <c r="O909" s="1"/>
  <c r="L909"/>
  <c r="G909"/>
  <c r="N941"/>
  <c r="O941" s="1"/>
  <c r="L941"/>
  <c r="G941"/>
  <c r="N973"/>
  <c r="O973" s="1"/>
  <c r="L973"/>
  <c r="G973"/>
  <c r="N1005"/>
  <c r="O1005" s="1"/>
  <c r="L1005"/>
  <c r="G1005"/>
  <c r="N1037"/>
  <c r="O1037" s="1"/>
  <c r="L1037"/>
  <c r="G1037"/>
  <c r="N1069"/>
  <c r="O1069" s="1"/>
  <c r="L1069"/>
  <c r="G1069"/>
  <c r="N1220"/>
  <c r="O1220" s="1"/>
  <c r="G1220"/>
  <c r="L1220"/>
  <c r="N60"/>
  <c r="O60" s="1"/>
  <c r="L60"/>
  <c r="G60"/>
  <c r="N169"/>
  <c r="O169" s="1"/>
  <c r="L169"/>
  <c r="G169"/>
  <c r="N887"/>
  <c r="O887" s="1"/>
  <c r="L887"/>
  <c r="G887"/>
  <c r="N919"/>
  <c r="O919" s="1"/>
  <c r="L919"/>
  <c r="G919"/>
  <c r="N951"/>
  <c r="O951" s="1"/>
  <c r="L951"/>
  <c r="G951"/>
  <c r="N983"/>
  <c r="O983" s="1"/>
  <c r="L983"/>
  <c r="G983"/>
  <c r="N1015"/>
  <c r="O1015" s="1"/>
  <c r="L1015"/>
  <c r="G1015"/>
  <c r="N1047"/>
  <c r="O1047" s="1"/>
  <c r="L1047"/>
  <c r="G1047"/>
  <c r="N1079"/>
  <c r="O1079" s="1"/>
  <c r="L1079"/>
  <c r="G1079"/>
  <c r="N781"/>
  <c r="O781" s="1"/>
  <c r="L781"/>
  <c r="G781"/>
  <c r="N789"/>
  <c r="O789" s="1"/>
  <c r="L789"/>
  <c r="G789"/>
  <c r="N797"/>
  <c r="O797" s="1"/>
  <c r="L797"/>
  <c r="G797"/>
  <c r="N807"/>
  <c r="O807" s="1"/>
  <c r="L807"/>
  <c r="G807"/>
  <c r="N815"/>
  <c r="O815" s="1"/>
  <c r="G815"/>
  <c r="L815"/>
  <c r="N823"/>
  <c r="O823" s="1"/>
  <c r="L823"/>
  <c r="G823"/>
  <c r="N831"/>
  <c r="O831" s="1"/>
  <c r="G831"/>
  <c r="L831"/>
  <c r="N841"/>
  <c r="O841" s="1"/>
  <c r="L841"/>
  <c r="G841"/>
  <c r="L849"/>
  <c r="N849"/>
  <c r="O849" s="1"/>
  <c r="G849"/>
  <c r="L857"/>
  <c r="N857"/>
  <c r="O857" s="1"/>
  <c r="G857"/>
  <c r="L865"/>
  <c r="G865"/>
  <c r="N865"/>
  <c r="O865" s="1"/>
  <c r="N875"/>
  <c r="O875" s="1"/>
  <c r="L875"/>
  <c r="G875"/>
  <c r="L889"/>
  <c r="N889"/>
  <c r="O889" s="1"/>
  <c r="G889"/>
  <c r="N921"/>
  <c r="O921" s="1"/>
  <c r="L921"/>
  <c r="G921"/>
  <c r="N953"/>
  <c r="O953" s="1"/>
  <c r="L953"/>
  <c r="G953"/>
  <c r="N985"/>
  <c r="O985" s="1"/>
  <c r="L985"/>
  <c r="G985"/>
  <c r="N1017"/>
  <c r="O1017" s="1"/>
  <c r="L1017"/>
  <c r="G1017"/>
  <c r="N1049"/>
  <c r="O1049" s="1"/>
  <c r="L1049"/>
  <c r="G1049"/>
  <c r="N1092"/>
  <c r="O1092" s="1"/>
  <c r="G1092"/>
  <c r="L1092"/>
  <c r="N4"/>
  <c r="O4" s="1"/>
  <c r="G4"/>
  <c r="L4"/>
  <c r="N44"/>
  <c r="O44" s="1"/>
  <c r="L44"/>
  <c r="G44"/>
  <c r="N69"/>
  <c r="O69" s="1"/>
  <c r="L69"/>
  <c r="G69"/>
  <c r="N129"/>
  <c r="O129" s="1"/>
  <c r="L129"/>
  <c r="G129"/>
  <c r="N229"/>
  <c r="O229" s="1"/>
  <c r="L229"/>
  <c r="G229"/>
  <c r="N1102"/>
  <c r="O1102" s="1"/>
  <c r="L1102"/>
  <c r="G1102"/>
  <c r="N1134"/>
  <c r="O1134" s="1"/>
  <c r="L1134"/>
  <c r="G1134"/>
  <c r="N1212"/>
  <c r="O1212" s="1"/>
  <c r="L1212"/>
  <c r="G1212"/>
  <c r="N884"/>
  <c r="O884" s="1"/>
  <c r="G884"/>
  <c r="L884"/>
  <c r="N892"/>
  <c r="O892" s="1"/>
  <c r="L892"/>
  <c r="G892"/>
  <c r="N900"/>
  <c r="O900" s="1"/>
  <c r="G900"/>
  <c r="L900"/>
  <c r="N910"/>
  <c r="O910" s="1"/>
  <c r="L910"/>
  <c r="G910"/>
  <c r="N920"/>
  <c r="O920" s="1"/>
  <c r="L920"/>
  <c r="G920"/>
  <c r="N932"/>
  <c r="O932" s="1"/>
  <c r="G932"/>
  <c r="L932"/>
  <c r="N942"/>
  <c r="O942" s="1"/>
  <c r="L942"/>
  <c r="G942"/>
  <c r="N952"/>
  <c r="O952" s="1"/>
  <c r="L952"/>
  <c r="G952"/>
  <c r="N964"/>
  <c r="O964" s="1"/>
  <c r="G964"/>
  <c r="L964"/>
  <c r="N974"/>
  <c r="O974" s="1"/>
  <c r="L974"/>
  <c r="G974"/>
  <c r="N984"/>
  <c r="O984" s="1"/>
  <c r="L984"/>
  <c r="G984"/>
  <c r="N996"/>
  <c r="O996" s="1"/>
  <c r="G996"/>
  <c r="L996"/>
  <c r="N1006"/>
  <c r="O1006" s="1"/>
  <c r="L1006"/>
  <c r="G1006"/>
  <c r="N1016"/>
  <c r="O1016" s="1"/>
  <c r="L1016"/>
  <c r="G1016"/>
  <c r="N1028"/>
  <c r="O1028" s="1"/>
  <c r="G1028"/>
  <c r="L1028"/>
  <c r="N1038"/>
  <c r="O1038" s="1"/>
  <c r="L1038"/>
  <c r="G1038"/>
  <c r="N1048"/>
  <c r="O1048" s="1"/>
  <c r="L1048"/>
  <c r="G1048"/>
  <c r="N1060"/>
  <c r="O1060" s="1"/>
  <c r="G1060"/>
  <c r="L1060"/>
  <c r="N1070"/>
  <c r="O1070" s="1"/>
  <c r="L1070"/>
  <c r="G1070"/>
  <c r="N1080"/>
  <c r="O1080" s="1"/>
  <c r="L1080"/>
  <c r="G1080"/>
  <c r="N1112"/>
  <c r="O1112" s="1"/>
  <c r="L1112"/>
  <c r="G1112"/>
  <c r="N1144"/>
  <c r="O1144" s="1"/>
  <c r="L1144"/>
  <c r="G1144"/>
  <c r="N1236"/>
  <c r="O1236" s="1"/>
  <c r="G1236"/>
  <c r="L1236"/>
  <c r="N22"/>
  <c r="O22" s="1"/>
  <c r="L22"/>
  <c r="G22"/>
  <c r="N50"/>
  <c r="O50" s="1"/>
  <c r="L50"/>
  <c r="G50"/>
  <c r="N97"/>
  <c r="O97" s="1"/>
  <c r="L97"/>
  <c r="G97"/>
  <c r="N145"/>
  <c r="O145" s="1"/>
  <c r="L145"/>
  <c r="G145"/>
  <c r="N245"/>
  <c r="O245" s="1"/>
  <c r="L245"/>
  <c r="G245"/>
  <c r="N1260"/>
  <c r="O1260" s="1"/>
  <c r="L1260"/>
  <c r="G1260"/>
  <c r="N1182"/>
  <c r="O1182" s="1"/>
  <c r="G1182"/>
  <c r="L1182"/>
  <c r="N1214"/>
  <c r="O1214" s="1"/>
  <c r="G1214"/>
  <c r="L1214"/>
  <c r="N1246"/>
  <c r="O1246" s="1"/>
  <c r="G1246"/>
  <c r="L1246"/>
  <c r="N1278"/>
  <c r="O1278" s="1"/>
  <c r="G1278"/>
  <c r="L1278"/>
  <c r="N1089"/>
  <c r="O1089" s="1"/>
  <c r="L1089"/>
  <c r="G1089"/>
  <c r="N1097"/>
  <c r="O1097" s="1"/>
  <c r="L1097"/>
  <c r="G1097"/>
  <c r="N1105"/>
  <c r="O1105" s="1"/>
  <c r="L1105"/>
  <c r="G1105"/>
  <c r="N1113"/>
  <c r="O1113" s="1"/>
  <c r="L1113"/>
  <c r="G1113"/>
  <c r="N1125"/>
  <c r="O1125" s="1"/>
  <c r="L1125"/>
  <c r="G1125"/>
  <c r="N1133"/>
  <c r="O1133" s="1"/>
  <c r="L1133"/>
  <c r="G1133"/>
  <c r="N1141"/>
  <c r="O1141" s="1"/>
  <c r="L1141"/>
  <c r="G1141"/>
  <c r="N1153"/>
  <c r="O1153" s="1"/>
  <c r="L1153"/>
  <c r="G1153"/>
  <c r="N1176"/>
  <c r="O1176" s="1"/>
  <c r="G1176"/>
  <c r="L1176"/>
  <c r="N1208"/>
  <c r="O1208" s="1"/>
  <c r="G1208"/>
  <c r="L1208"/>
  <c r="N1240"/>
  <c r="O1240" s="1"/>
  <c r="G1240"/>
  <c r="L1240"/>
  <c r="N1272"/>
  <c r="O1272" s="1"/>
  <c r="G1272"/>
  <c r="L1272"/>
  <c r="N16"/>
  <c r="O16" s="1"/>
  <c r="L16"/>
  <c r="G16"/>
  <c r="N52"/>
  <c r="O52" s="1"/>
  <c r="G52"/>
  <c r="L52"/>
  <c r="N89"/>
  <c r="O89" s="1"/>
  <c r="L89"/>
  <c r="G89"/>
  <c r="N105"/>
  <c r="O105" s="1"/>
  <c r="L105"/>
  <c r="G105"/>
  <c r="N138"/>
  <c r="O138" s="1"/>
  <c r="G138"/>
  <c r="L138"/>
  <c r="N149"/>
  <c r="O149" s="1"/>
  <c r="L149"/>
  <c r="G149"/>
  <c r="N175"/>
  <c r="O175" s="1"/>
  <c r="G175"/>
  <c r="L175"/>
  <c r="N185"/>
  <c r="O185" s="1"/>
  <c r="L185"/>
  <c r="G185"/>
  <c r="N197"/>
  <c r="O197" s="1"/>
  <c r="L197"/>
  <c r="G197"/>
  <c r="N214"/>
  <c r="O214" s="1"/>
  <c r="L214"/>
  <c r="G214"/>
  <c r="N1157"/>
  <c r="O1157" s="1"/>
  <c r="L1157"/>
  <c r="G1157"/>
  <c r="N1173"/>
  <c r="O1173" s="1"/>
  <c r="L1173"/>
  <c r="G1173"/>
  <c r="N1189"/>
  <c r="O1189" s="1"/>
  <c r="L1189"/>
  <c r="G1189"/>
  <c r="N1205"/>
  <c r="O1205" s="1"/>
  <c r="L1205"/>
  <c r="G1205"/>
  <c r="N1221"/>
  <c r="O1221" s="1"/>
  <c r="L1221"/>
  <c r="G1221"/>
  <c r="N1237"/>
  <c r="O1237" s="1"/>
  <c r="L1237"/>
  <c r="G1237"/>
  <c r="N1253"/>
  <c r="O1253" s="1"/>
  <c r="L1253"/>
  <c r="G1253"/>
  <c r="N1269"/>
  <c r="O1269" s="1"/>
  <c r="L1269"/>
  <c r="G1269"/>
  <c r="L1285"/>
  <c r="N1285"/>
  <c r="O1285" s="1"/>
  <c r="G1285"/>
  <c r="N10"/>
  <c r="O10" s="1"/>
  <c r="G10"/>
  <c r="L10"/>
  <c r="N68"/>
  <c r="O68" s="1"/>
  <c r="G68"/>
  <c r="L68"/>
  <c r="N86"/>
  <c r="O86" s="1"/>
  <c r="L86"/>
  <c r="G86"/>
  <c r="N124"/>
  <c r="O124" s="1"/>
  <c r="L124"/>
  <c r="G124"/>
  <c r="N150"/>
  <c r="O150" s="1"/>
  <c r="L150"/>
  <c r="G150"/>
  <c r="N165"/>
  <c r="O165" s="1"/>
  <c r="L165"/>
  <c r="G165"/>
  <c r="N213"/>
  <c r="O213" s="1"/>
  <c r="L213"/>
  <c r="G213"/>
  <c r="N222"/>
  <c r="O222" s="1"/>
  <c r="L222"/>
  <c r="G222"/>
  <c r="N236"/>
  <c r="O236" s="1"/>
  <c r="L236"/>
  <c r="G236"/>
  <c r="N250"/>
  <c r="O250" s="1"/>
  <c r="G250"/>
  <c r="L250"/>
  <c r="N192"/>
  <c r="O192" s="1"/>
  <c r="N168"/>
  <c r="O168" s="1"/>
  <c r="N232"/>
  <c r="O232" s="1"/>
  <c r="N208"/>
  <c r="O208" s="1"/>
  <c r="N39"/>
  <c r="O39" s="1"/>
  <c r="N212"/>
  <c r="O212" s="1"/>
  <c r="G212"/>
  <c r="L212"/>
  <c r="N394"/>
  <c r="O394" s="1"/>
  <c r="G394"/>
  <c r="L394"/>
  <c r="N650"/>
  <c r="O650" s="1"/>
  <c r="G650"/>
  <c r="L650"/>
  <c r="N930"/>
  <c r="O930" s="1"/>
  <c r="L930"/>
  <c r="G930"/>
  <c r="N1058"/>
  <c r="O1058" s="1"/>
  <c r="L1058"/>
  <c r="G1058"/>
  <c r="N1178"/>
  <c r="O1178" s="1"/>
  <c r="L1178"/>
  <c r="G1178"/>
  <c r="N1247"/>
  <c r="O1247" s="1"/>
  <c r="G1247"/>
  <c r="L1247"/>
  <c r="N1175"/>
  <c r="O1175" s="1"/>
  <c r="L1175"/>
  <c r="G1175"/>
  <c r="N53"/>
  <c r="O53" s="1"/>
  <c r="L53"/>
  <c r="G53"/>
  <c r="N362"/>
  <c r="O362" s="1"/>
  <c r="L362"/>
  <c r="G362"/>
  <c r="N152"/>
  <c r="O152" s="1"/>
  <c r="N461"/>
  <c r="O461" s="1"/>
  <c r="N405"/>
  <c r="O405" s="1"/>
  <c r="N469"/>
  <c r="O469" s="1"/>
  <c r="N349"/>
  <c r="O349" s="1"/>
  <c r="N342"/>
  <c r="O342" s="1"/>
  <c r="N15"/>
  <c r="O15" s="1"/>
  <c r="N83"/>
  <c r="O83" s="1"/>
  <c r="N350"/>
  <c r="O350" s="1"/>
  <c r="N55"/>
  <c r="O55" s="1"/>
  <c r="N61"/>
  <c r="O61" s="1"/>
  <c r="L61"/>
  <c r="G61"/>
  <c r="N586"/>
  <c r="O586" s="1"/>
  <c r="L586"/>
  <c r="G586"/>
  <c r="N1018"/>
  <c r="O1018" s="1"/>
  <c r="L1018"/>
  <c r="G1018"/>
  <c r="N1154"/>
  <c r="O1154" s="1"/>
  <c r="G1154"/>
  <c r="L1154"/>
  <c r="N1275"/>
  <c r="O1275" s="1"/>
  <c r="L1275"/>
  <c r="G1275"/>
  <c r="N1195"/>
  <c r="O1195" s="1"/>
  <c r="L1195"/>
  <c r="G1195"/>
  <c r="N613"/>
  <c r="O613" s="1"/>
  <c r="N773"/>
  <c r="O773" s="1"/>
  <c r="N837"/>
  <c r="O837" s="1"/>
  <c r="N195"/>
  <c r="O195" s="1"/>
  <c r="G128"/>
  <c r="G160"/>
  <c r="G75"/>
  <c r="G144"/>
  <c r="G203"/>
  <c r="G179"/>
  <c r="G120"/>
  <c r="G216"/>
  <c r="L248"/>
  <c r="N279"/>
  <c r="O279" s="1"/>
  <c r="L279"/>
  <c r="G279"/>
  <c r="N289"/>
  <c r="O289" s="1"/>
  <c r="L289"/>
  <c r="G289"/>
  <c r="N299"/>
  <c r="O299" s="1"/>
  <c r="L299"/>
  <c r="G299"/>
  <c r="N311"/>
  <c r="O311" s="1"/>
  <c r="L311"/>
  <c r="G311"/>
  <c r="N321"/>
  <c r="O321" s="1"/>
  <c r="L321"/>
  <c r="G321"/>
  <c r="N331"/>
  <c r="O331" s="1"/>
  <c r="L331"/>
  <c r="G331"/>
  <c r="N343"/>
  <c r="O343" s="1"/>
  <c r="L343"/>
  <c r="G343"/>
  <c r="N353"/>
  <c r="O353" s="1"/>
  <c r="L353"/>
  <c r="G353"/>
  <c r="N363"/>
  <c r="O363" s="1"/>
  <c r="L363"/>
  <c r="G363"/>
  <c r="N375"/>
  <c r="O375" s="1"/>
  <c r="L375"/>
  <c r="G375"/>
  <c r="N454"/>
  <c r="O454" s="1"/>
  <c r="L454"/>
  <c r="G454"/>
  <c r="N486"/>
  <c r="O486" s="1"/>
  <c r="L486"/>
  <c r="G486"/>
  <c r="N518"/>
  <c r="O518" s="1"/>
  <c r="L518"/>
  <c r="G518"/>
  <c r="N550"/>
  <c r="O550" s="1"/>
  <c r="L550"/>
  <c r="G550"/>
  <c r="N617"/>
  <c r="O617" s="1"/>
  <c r="L617"/>
  <c r="G617"/>
  <c r="N745"/>
  <c r="O745" s="1"/>
  <c r="L745"/>
  <c r="G745"/>
  <c r="N20"/>
  <c r="O20" s="1"/>
  <c r="G20"/>
  <c r="L20"/>
  <c r="N198"/>
  <c r="O198" s="1"/>
  <c r="L198"/>
  <c r="G198"/>
  <c r="N408"/>
  <c r="O408" s="1"/>
  <c r="L408"/>
  <c r="G408"/>
  <c r="N440"/>
  <c r="O440" s="1"/>
  <c r="L440"/>
  <c r="G440"/>
  <c r="N472"/>
  <c r="O472" s="1"/>
  <c r="L472"/>
  <c r="G472"/>
  <c r="N504"/>
  <c r="O504" s="1"/>
  <c r="L504"/>
  <c r="G504"/>
  <c r="N536"/>
  <c r="O536" s="1"/>
  <c r="L536"/>
  <c r="G536"/>
  <c r="N568"/>
  <c r="O568" s="1"/>
  <c r="L568"/>
  <c r="G568"/>
  <c r="L673"/>
  <c r="N673"/>
  <c r="O673" s="1"/>
  <c r="G673"/>
  <c r="N883"/>
  <c r="O883" s="1"/>
  <c r="G883"/>
  <c r="L883"/>
  <c r="N100"/>
  <c r="O100" s="1"/>
  <c r="G100"/>
  <c r="L100"/>
  <c r="N182"/>
  <c r="O182" s="1"/>
  <c r="L182"/>
  <c r="G182"/>
  <c r="N587"/>
  <c r="O587" s="1"/>
  <c r="L587"/>
  <c r="G587"/>
  <c r="N619"/>
  <c r="O619" s="1"/>
  <c r="L619"/>
  <c r="G619"/>
  <c r="N651"/>
  <c r="O651" s="1"/>
  <c r="L651"/>
  <c r="G651"/>
  <c r="N683"/>
  <c r="O683" s="1"/>
  <c r="L683"/>
  <c r="G683"/>
  <c r="N715"/>
  <c r="O715" s="1"/>
  <c r="L715"/>
  <c r="G715"/>
  <c r="N747"/>
  <c r="O747" s="1"/>
  <c r="L747"/>
  <c r="G747"/>
  <c r="N779"/>
  <c r="O779" s="1"/>
  <c r="L779"/>
  <c r="G779"/>
  <c r="N1003"/>
  <c r="O1003" s="1"/>
  <c r="L1003"/>
  <c r="G1003"/>
  <c r="N379"/>
  <c r="O379" s="1"/>
  <c r="L379"/>
  <c r="G379"/>
  <c r="N391"/>
  <c r="O391" s="1"/>
  <c r="L391"/>
  <c r="G391"/>
  <c r="N401"/>
  <c r="O401" s="1"/>
  <c r="L401"/>
  <c r="G401"/>
  <c r="N411"/>
  <c r="O411" s="1"/>
  <c r="L411"/>
  <c r="G411"/>
  <c r="N423"/>
  <c r="O423" s="1"/>
  <c r="L423"/>
  <c r="G423"/>
  <c r="N433"/>
  <c r="O433" s="1"/>
  <c r="L433"/>
  <c r="G433"/>
  <c r="N443"/>
  <c r="O443" s="1"/>
  <c r="L443"/>
  <c r="G443"/>
  <c r="N455"/>
  <c r="O455" s="1"/>
  <c r="L455"/>
  <c r="G455"/>
  <c r="N465"/>
  <c r="O465" s="1"/>
  <c r="L465"/>
  <c r="G465"/>
  <c r="N475"/>
  <c r="O475" s="1"/>
  <c r="L475"/>
  <c r="G475"/>
  <c r="N487"/>
  <c r="O487" s="1"/>
  <c r="L487"/>
  <c r="G487"/>
  <c r="N497"/>
  <c r="O497" s="1"/>
  <c r="L497"/>
  <c r="G497"/>
  <c r="N507"/>
  <c r="O507" s="1"/>
  <c r="L507"/>
  <c r="G507"/>
  <c r="N519"/>
  <c r="O519" s="1"/>
  <c r="L519"/>
  <c r="G519"/>
  <c r="N529"/>
  <c r="O529" s="1"/>
  <c r="L529"/>
  <c r="G529"/>
  <c r="N539"/>
  <c r="O539" s="1"/>
  <c r="L539"/>
  <c r="G539"/>
  <c r="N551"/>
  <c r="O551" s="1"/>
  <c r="L551"/>
  <c r="G551"/>
  <c r="N561"/>
  <c r="O561" s="1"/>
  <c r="L561"/>
  <c r="G561"/>
  <c r="N571"/>
  <c r="O571" s="1"/>
  <c r="L571"/>
  <c r="G571"/>
  <c r="N653"/>
  <c r="O653" s="1"/>
  <c r="L653"/>
  <c r="G653"/>
  <c r="N693"/>
  <c r="O693" s="1"/>
  <c r="L693"/>
  <c r="G693"/>
  <c r="N733"/>
  <c r="O733" s="1"/>
  <c r="L733"/>
  <c r="G733"/>
  <c r="N899"/>
  <c r="O899" s="1"/>
  <c r="L899"/>
  <c r="G899"/>
  <c r="N1027"/>
  <c r="O1027" s="1"/>
  <c r="L1027"/>
  <c r="G1027"/>
  <c r="N77"/>
  <c r="O77" s="1"/>
  <c r="L77"/>
  <c r="G77"/>
  <c r="N194"/>
  <c r="O194" s="1"/>
  <c r="L194"/>
  <c r="G194"/>
  <c r="N591"/>
  <c r="O591" s="1"/>
  <c r="G591"/>
  <c r="L591"/>
  <c r="N623"/>
  <c r="O623" s="1"/>
  <c r="G623"/>
  <c r="L623"/>
  <c r="N655"/>
  <c r="O655" s="1"/>
  <c r="G655"/>
  <c r="L655"/>
  <c r="N687"/>
  <c r="O687" s="1"/>
  <c r="G687"/>
  <c r="L687"/>
  <c r="N719"/>
  <c r="O719" s="1"/>
  <c r="G719"/>
  <c r="L719"/>
  <c r="N751"/>
  <c r="O751" s="1"/>
  <c r="G751"/>
  <c r="L751"/>
  <c r="N891"/>
  <c r="O891" s="1"/>
  <c r="L891"/>
  <c r="G891"/>
  <c r="N1019"/>
  <c r="O1019" s="1"/>
  <c r="L1019"/>
  <c r="G1019"/>
  <c r="N576"/>
  <c r="O576" s="1"/>
  <c r="L576"/>
  <c r="G576"/>
  <c r="N584"/>
  <c r="O584" s="1"/>
  <c r="G584"/>
  <c r="L584"/>
  <c r="N594"/>
  <c r="O594" s="1"/>
  <c r="L594"/>
  <c r="G594"/>
  <c r="N602"/>
  <c r="O602" s="1"/>
  <c r="G602"/>
  <c r="L602"/>
  <c r="N610"/>
  <c r="O610" s="1"/>
  <c r="L610"/>
  <c r="G610"/>
  <c r="N620"/>
  <c r="O620" s="1"/>
  <c r="L620"/>
  <c r="G620"/>
  <c r="N628"/>
  <c r="O628" s="1"/>
  <c r="G628"/>
  <c r="L628"/>
  <c r="N636"/>
  <c r="O636" s="1"/>
  <c r="L636"/>
  <c r="G636"/>
  <c r="N644"/>
  <c r="O644" s="1"/>
  <c r="G644"/>
  <c r="L644"/>
  <c r="N654"/>
  <c r="O654" s="1"/>
  <c r="L654"/>
  <c r="G654"/>
  <c r="N662"/>
  <c r="O662" s="1"/>
  <c r="L662"/>
  <c r="G662"/>
  <c r="N670"/>
  <c r="O670" s="1"/>
  <c r="L670"/>
  <c r="G670"/>
  <c r="N678"/>
  <c r="O678" s="1"/>
  <c r="L678"/>
  <c r="G678"/>
  <c r="N688"/>
  <c r="O688" s="1"/>
  <c r="L688"/>
  <c r="G688"/>
  <c r="N696"/>
  <c r="O696" s="1"/>
  <c r="L696"/>
  <c r="G696"/>
  <c r="N704"/>
  <c r="O704" s="1"/>
  <c r="L704"/>
  <c r="G704"/>
  <c r="N712"/>
  <c r="O712" s="1"/>
  <c r="L712"/>
  <c r="G712"/>
  <c r="N722"/>
  <c r="O722" s="1"/>
  <c r="L722"/>
  <c r="G722"/>
  <c r="N730"/>
  <c r="O730" s="1"/>
  <c r="G730"/>
  <c r="L730"/>
  <c r="N738"/>
  <c r="O738" s="1"/>
  <c r="L738"/>
  <c r="G738"/>
  <c r="N748"/>
  <c r="O748" s="1"/>
  <c r="L748"/>
  <c r="G748"/>
  <c r="N756"/>
  <c r="O756" s="1"/>
  <c r="G756"/>
  <c r="L756"/>
  <c r="N764"/>
  <c r="O764" s="1"/>
  <c r="L764"/>
  <c r="G764"/>
  <c r="N772"/>
  <c r="O772" s="1"/>
  <c r="G772"/>
  <c r="L772"/>
  <c r="N782"/>
  <c r="O782" s="1"/>
  <c r="L782"/>
  <c r="G782"/>
  <c r="N790"/>
  <c r="O790" s="1"/>
  <c r="L790"/>
  <c r="G790"/>
  <c r="N798"/>
  <c r="O798" s="1"/>
  <c r="L798"/>
  <c r="G798"/>
  <c r="N806"/>
  <c r="O806" s="1"/>
  <c r="L806"/>
  <c r="G806"/>
  <c r="N816"/>
  <c r="O816" s="1"/>
  <c r="L816"/>
  <c r="G816"/>
  <c r="N824"/>
  <c r="O824" s="1"/>
  <c r="L824"/>
  <c r="G824"/>
  <c r="N832"/>
  <c r="O832" s="1"/>
  <c r="L832"/>
  <c r="G832"/>
  <c r="N840"/>
  <c r="O840" s="1"/>
  <c r="L840"/>
  <c r="G840"/>
  <c r="N850"/>
  <c r="O850" s="1"/>
  <c r="L850"/>
  <c r="G850"/>
  <c r="N858"/>
  <c r="O858" s="1"/>
  <c r="G858"/>
  <c r="L858"/>
  <c r="N866"/>
  <c r="O866" s="1"/>
  <c r="L866"/>
  <c r="G866"/>
  <c r="N876"/>
  <c r="O876" s="1"/>
  <c r="L876"/>
  <c r="G876"/>
  <c r="N893"/>
  <c r="O893" s="1"/>
  <c r="L893"/>
  <c r="G893"/>
  <c r="N933"/>
  <c r="O933" s="1"/>
  <c r="L933"/>
  <c r="G933"/>
  <c r="N965"/>
  <c r="O965" s="1"/>
  <c r="L965"/>
  <c r="G965"/>
  <c r="N997"/>
  <c r="O997" s="1"/>
  <c r="L997"/>
  <c r="G997"/>
  <c r="N1029"/>
  <c r="O1029" s="1"/>
  <c r="L1029"/>
  <c r="G1029"/>
  <c r="N1061"/>
  <c r="O1061" s="1"/>
  <c r="L1061"/>
  <c r="G1061"/>
  <c r="N1140"/>
  <c r="O1140" s="1"/>
  <c r="G1140"/>
  <c r="L1140"/>
  <c r="N33"/>
  <c r="O33" s="1"/>
  <c r="L33"/>
  <c r="G33"/>
  <c r="N167"/>
  <c r="O167" s="1"/>
  <c r="L167"/>
  <c r="G167"/>
  <c r="N237"/>
  <c r="O237" s="1"/>
  <c r="L237"/>
  <c r="G237"/>
  <c r="N911"/>
  <c r="O911" s="1"/>
  <c r="G911"/>
  <c r="L911"/>
  <c r="N943"/>
  <c r="O943" s="1"/>
  <c r="G943"/>
  <c r="L943"/>
  <c r="N975"/>
  <c r="O975" s="1"/>
  <c r="G975"/>
  <c r="L975"/>
  <c r="N1007"/>
  <c r="O1007" s="1"/>
  <c r="G1007"/>
  <c r="L1007"/>
  <c r="N1039"/>
  <c r="O1039" s="1"/>
  <c r="G1039"/>
  <c r="L1039"/>
  <c r="N1071"/>
  <c r="O1071" s="1"/>
  <c r="G1071"/>
  <c r="L1071"/>
  <c r="N1188"/>
  <c r="O1188" s="1"/>
  <c r="G1188"/>
  <c r="L1188"/>
  <c r="N787"/>
  <c r="O787" s="1"/>
  <c r="L787"/>
  <c r="G787"/>
  <c r="N795"/>
  <c r="O795" s="1"/>
  <c r="L795"/>
  <c r="G795"/>
  <c r="N803"/>
  <c r="O803" s="1"/>
  <c r="L803"/>
  <c r="G803"/>
  <c r="N813"/>
  <c r="O813" s="1"/>
  <c r="L813"/>
  <c r="G813"/>
  <c r="N821"/>
  <c r="O821" s="1"/>
  <c r="L821"/>
  <c r="G821"/>
  <c r="N829"/>
  <c r="O829" s="1"/>
  <c r="L829"/>
  <c r="G829"/>
  <c r="N839"/>
  <c r="O839" s="1"/>
  <c r="L839"/>
  <c r="G839"/>
  <c r="N847"/>
  <c r="O847" s="1"/>
  <c r="G847"/>
  <c r="L847"/>
  <c r="N855"/>
  <c r="O855" s="1"/>
  <c r="L855"/>
  <c r="G855"/>
  <c r="N863"/>
  <c r="O863" s="1"/>
  <c r="G863"/>
  <c r="L863"/>
  <c r="N873"/>
  <c r="O873" s="1"/>
  <c r="L873"/>
  <c r="G873"/>
  <c r="L881"/>
  <c r="N881"/>
  <c r="O881" s="1"/>
  <c r="G881"/>
  <c r="N913"/>
  <c r="O913" s="1"/>
  <c r="L913"/>
  <c r="G913"/>
  <c r="N945"/>
  <c r="O945" s="1"/>
  <c r="L945"/>
  <c r="G945"/>
  <c r="N977"/>
  <c r="O977" s="1"/>
  <c r="L977"/>
  <c r="G977"/>
  <c r="N1009"/>
  <c r="O1009" s="1"/>
  <c r="L1009"/>
  <c r="G1009"/>
  <c r="N1041"/>
  <c r="O1041" s="1"/>
  <c r="L1041"/>
  <c r="G1041"/>
  <c r="N1073"/>
  <c r="O1073" s="1"/>
  <c r="L1073"/>
  <c r="G1073"/>
  <c r="N1284"/>
  <c r="O1284" s="1"/>
  <c r="G1284"/>
  <c r="L1284"/>
  <c r="N41"/>
  <c r="O41" s="1"/>
  <c r="L41"/>
  <c r="G41"/>
  <c r="N66"/>
  <c r="O66" s="1"/>
  <c r="L66"/>
  <c r="G66"/>
  <c r="N114"/>
  <c r="O114" s="1"/>
  <c r="L114"/>
  <c r="G114"/>
  <c r="N188"/>
  <c r="O188" s="1"/>
  <c r="L188"/>
  <c r="G188"/>
  <c r="N1094"/>
  <c r="O1094" s="1"/>
  <c r="L1094"/>
  <c r="G1094"/>
  <c r="N1126"/>
  <c r="O1126" s="1"/>
  <c r="L1126"/>
  <c r="G1126"/>
  <c r="N1180"/>
  <c r="O1180" s="1"/>
  <c r="L1180"/>
  <c r="G1180"/>
  <c r="N882"/>
  <c r="O882" s="1"/>
  <c r="L882"/>
  <c r="G882"/>
  <c r="N890"/>
  <c r="O890" s="1"/>
  <c r="G890"/>
  <c r="L890"/>
  <c r="N898"/>
  <c r="O898" s="1"/>
  <c r="L898"/>
  <c r="G898"/>
  <c r="N908"/>
  <c r="O908" s="1"/>
  <c r="L908"/>
  <c r="G908"/>
  <c r="N918"/>
  <c r="O918" s="1"/>
  <c r="L918"/>
  <c r="G918"/>
  <c r="N928"/>
  <c r="O928" s="1"/>
  <c r="L928"/>
  <c r="G928"/>
  <c r="N940"/>
  <c r="O940" s="1"/>
  <c r="L940"/>
  <c r="G940"/>
  <c r="N950"/>
  <c r="O950" s="1"/>
  <c r="L950"/>
  <c r="G950"/>
  <c r="N960"/>
  <c r="O960" s="1"/>
  <c r="L960"/>
  <c r="G960"/>
  <c r="N972"/>
  <c r="O972" s="1"/>
  <c r="L972"/>
  <c r="G972"/>
  <c r="N982"/>
  <c r="O982" s="1"/>
  <c r="L982"/>
  <c r="G982"/>
  <c r="N992"/>
  <c r="O992" s="1"/>
  <c r="L992"/>
  <c r="G992"/>
  <c r="N1004"/>
  <c r="O1004" s="1"/>
  <c r="L1004"/>
  <c r="G1004"/>
  <c r="N1014"/>
  <c r="O1014" s="1"/>
  <c r="L1014"/>
  <c r="G1014"/>
  <c r="N1024"/>
  <c r="O1024" s="1"/>
  <c r="L1024"/>
  <c r="G1024"/>
  <c r="N1036"/>
  <c r="O1036" s="1"/>
  <c r="L1036"/>
  <c r="G1036"/>
  <c r="N1046"/>
  <c r="O1046" s="1"/>
  <c r="L1046"/>
  <c r="G1046"/>
  <c r="N1056"/>
  <c r="O1056" s="1"/>
  <c r="L1056"/>
  <c r="G1056"/>
  <c r="N1068"/>
  <c r="O1068" s="1"/>
  <c r="L1068"/>
  <c r="G1068"/>
  <c r="N1078"/>
  <c r="O1078" s="1"/>
  <c r="L1078"/>
  <c r="G1078"/>
  <c r="N1104"/>
  <c r="O1104" s="1"/>
  <c r="L1104"/>
  <c r="G1104"/>
  <c r="N1136"/>
  <c r="O1136" s="1"/>
  <c r="L1136"/>
  <c r="G1136"/>
  <c r="N1204"/>
  <c r="O1204" s="1"/>
  <c r="G1204"/>
  <c r="L1204"/>
  <c r="N5"/>
  <c r="O5" s="1"/>
  <c r="L5"/>
  <c r="G5"/>
  <c r="N45"/>
  <c r="O45" s="1"/>
  <c r="L45"/>
  <c r="G45"/>
  <c r="N80"/>
  <c r="O80" s="1"/>
  <c r="L80"/>
  <c r="G80"/>
  <c r="N137"/>
  <c r="O137" s="1"/>
  <c r="L137"/>
  <c r="G137"/>
  <c r="N225"/>
  <c r="O225" s="1"/>
  <c r="L225"/>
  <c r="G225"/>
  <c r="N1228"/>
  <c r="O1228" s="1"/>
  <c r="L1228"/>
  <c r="G1228"/>
  <c r="N1174"/>
  <c r="O1174" s="1"/>
  <c r="G1174"/>
  <c r="L1174"/>
  <c r="N1206"/>
  <c r="O1206" s="1"/>
  <c r="G1206"/>
  <c r="L1206"/>
  <c r="N1238"/>
  <c r="O1238" s="1"/>
  <c r="G1238"/>
  <c r="L1238"/>
  <c r="N1270"/>
  <c r="O1270" s="1"/>
  <c r="G1270"/>
  <c r="L1270"/>
  <c r="N1085"/>
  <c r="O1085" s="1"/>
  <c r="L1085"/>
  <c r="G1085"/>
  <c r="N1095"/>
  <c r="O1095" s="1"/>
  <c r="L1095"/>
  <c r="G1095"/>
  <c r="N1103"/>
  <c r="O1103" s="1"/>
  <c r="G1103"/>
  <c r="L1103"/>
  <c r="N1111"/>
  <c r="O1111" s="1"/>
  <c r="L1111"/>
  <c r="G1111"/>
  <c r="N1123"/>
  <c r="O1123" s="1"/>
  <c r="L1123"/>
  <c r="G1123"/>
  <c r="N1131"/>
  <c r="O1131" s="1"/>
  <c r="L1131"/>
  <c r="G1131"/>
  <c r="N1139"/>
  <c r="O1139" s="1"/>
  <c r="G1139"/>
  <c r="L1139"/>
  <c r="N1149"/>
  <c r="O1149" s="1"/>
  <c r="L1149"/>
  <c r="G1149"/>
  <c r="N1168"/>
  <c r="O1168" s="1"/>
  <c r="G1168"/>
  <c r="L1168"/>
  <c r="N1200"/>
  <c r="O1200" s="1"/>
  <c r="G1200"/>
  <c r="L1200"/>
  <c r="N1232"/>
  <c r="O1232" s="1"/>
  <c r="G1232"/>
  <c r="L1232"/>
  <c r="N1264"/>
  <c r="O1264" s="1"/>
  <c r="G1264"/>
  <c r="L1264"/>
  <c r="N12"/>
  <c r="O12" s="1"/>
  <c r="L12"/>
  <c r="G12"/>
  <c r="N48"/>
  <c r="O48" s="1"/>
  <c r="L48"/>
  <c r="G48"/>
  <c r="N81"/>
  <c r="O81" s="1"/>
  <c r="L81"/>
  <c r="G81"/>
  <c r="N102"/>
  <c r="O102" s="1"/>
  <c r="L102"/>
  <c r="G102"/>
  <c r="N127"/>
  <c r="O127" s="1"/>
  <c r="G127"/>
  <c r="L127"/>
  <c r="N146"/>
  <c r="O146" s="1"/>
  <c r="L146"/>
  <c r="G146"/>
  <c r="N173"/>
  <c r="O173" s="1"/>
  <c r="L173"/>
  <c r="G173"/>
  <c r="N183"/>
  <c r="O183" s="1"/>
  <c r="L183"/>
  <c r="G183"/>
  <c r="L193"/>
  <c r="N193"/>
  <c r="O193" s="1"/>
  <c r="G193"/>
  <c r="N206"/>
  <c r="O206" s="1"/>
  <c r="L206"/>
  <c r="G206"/>
  <c r="N239"/>
  <c r="O239" s="1"/>
  <c r="G239"/>
  <c r="L239"/>
  <c r="N1169"/>
  <c r="O1169" s="1"/>
  <c r="L1169"/>
  <c r="G1169"/>
  <c r="N1185"/>
  <c r="O1185" s="1"/>
  <c r="L1185"/>
  <c r="G1185"/>
  <c r="N1201"/>
  <c r="O1201" s="1"/>
  <c r="L1201"/>
  <c r="G1201"/>
  <c r="N1217"/>
  <c r="O1217" s="1"/>
  <c r="L1217"/>
  <c r="G1217"/>
  <c r="N1233"/>
  <c r="O1233" s="1"/>
  <c r="L1233"/>
  <c r="G1233"/>
  <c r="N1249"/>
  <c r="O1249" s="1"/>
  <c r="L1249"/>
  <c r="G1249"/>
  <c r="N1265"/>
  <c r="O1265" s="1"/>
  <c r="L1265"/>
  <c r="G1265"/>
  <c r="N1281"/>
  <c r="O1281" s="1"/>
  <c r="L1281"/>
  <c r="G1281"/>
  <c r="N6"/>
  <c r="O6" s="1"/>
  <c r="L6"/>
  <c r="G6"/>
  <c r="N65"/>
  <c r="O65" s="1"/>
  <c r="L65"/>
  <c r="G65"/>
  <c r="N84"/>
  <c r="O84" s="1"/>
  <c r="G84"/>
  <c r="L84"/>
  <c r="N110"/>
  <c r="O110" s="1"/>
  <c r="L110"/>
  <c r="G110"/>
  <c r="N135"/>
  <c r="O135" s="1"/>
  <c r="L135"/>
  <c r="G135"/>
  <c r="N158"/>
  <c r="O158" s="1"/>
  <c r="L158"/>
  <c r="G158"/>
  <c r="N209"/>
  <c r="O209" s="1"/>
  <c r="L209"/>
  <c r="G209"/>
  <c r="N220"/>
  <c r="O220" s="1"/>
  <c r="L220"/>
  <c r="G220"/>
  <c r="N234"/>
  <c r="O234" s="1"/>
  <c r="G234"/>
  <c r="L234"/>
  <c r="N244"/>
  <c r="O244" s="1"/>
  <c r="G244"/>
  <c r="L244"/>
  <c r="N67"/>
  <c r="O67" s="1"/>
  <c r="N19"/>
  <c r="O19" s="1"/>
  <c r="N398"/>
  <c r="O398" s="1"/>
  <c r="N163"/>
  <c r="O163" s="1"/>
  <c r="N382"/>
  <c r="O382" s="1"/>
  <c r="N87"/>
  <c r="O87" s="1"/>
  <c r="N277"/>
  <c r="O277" s="1"/>
  <c r="L277"/>
  <c r="G277"/>
  <c r="N842"/>
  <c r="O842" s="1"/>
  <c r="G842"/>
  <c r="L842"/>
  <c r="N1026"/>
  <c r="O1026" s="1"/>
  <c r="L1026"/>
  <c r="G1026"/>
  <c r="N1170"/>
  <c r="O1170" s="1"/>
  <c r="L1170"/>
  <c r="G1170"/>
  <c r="L1239"/>
  <c r="N1239"/>
  <c r="O1239" s="1"/>
  <c r="G1239"/>
  <c r="N1167"/>
  <c r="O1167" s="1"/>
  <c r="G1167"/>
  <c r="L1167"/>
  <c r="N1290"/>
  <c r="O1290" s="1"/>
  <c r="L1290"/>
  <c r="G1290"/>
  <c r="N56"/>
  <c r="O56" s="1"/>
  <c r="N184"/>
  <c r="O184" s="1"/>
  <c r="P6"/>
  <c r="B7"/>
  <c r="N525"/>
  <c r="O525" s="1"/>
  <c r="N589"/>
  <c r="O589" s="1"/>
  <c r="N533"/>
  <c r="O533" s="1"/>
  <c r="N413"/>
  <c r="O413" s="1"/>
  <c r="N477"/>
  <c r="O477" s="1"/>
  <c r="N72"/>
  <c r="O72" s="1"/>
  <c r="N310"/>
  <c r="O310" s="1"/>
  <c r="N111"/>
  <c r="O111" s="1"/>
  <c r="N986"/>
  <c r="O986" s="1"/>
  <c r="L986"/>
  <c r="G986"/>
  <c r="N1114"/>
  <c r="O1114" s="1"/>
  <c r="L1114"/>
  <c r="G1114"/>
  <c r="N298"/>
  <c r="O298" s="1"/>
  <c r="G298"/>
  <c r="L298"/>
  <c r="N1203"/>
  <c r="O1203" s="1"/>
  <c r="G1203"/>
  <c r="L1203"/>
  <c r="N27"/>
  <c r="O27" s="1"/>
  <c r="N35"/>
  <c r="O35" s="1"/>
  <c r="N227"/>
  <c r="O227" s="1"/>
  <c r="N414"/>
  <c r="O414" s="1"/>
  <c r="N119"/>
  <c r="O119" s="1"/>
  <c r="L256"/>
  <c r="G168"/>
  <c r="L232"/>
  <c r="G248"/>
  <c r="L290"/>
  <c r="L901"/>
  <c r="L397"/>
  <c r="L341"/>
  <c r="G469"/>
  <c r="L597"/>
  <c r="L605"/>
  <c r="L47"/>
  <c r="L15"/>
  <c r="L43"/>
  <c r="G51"/>
  <c r="G83"/>
  <c r="G350"/>
  <c r="G55"/>
  <c r="L325"/>
  <c r="L517"/>
  <c r="G613"/>
  <c r="L709"/>
  <c r="G837"/>
  <c r="M5" l="1"/>
  <c r="M3"/>
  <c r="M15"/>
  <c r="M35"/>
  <c r="M19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H1001" s="1"/>
  <c r="H1002" s="1"/>
  <c r="H1003" s="1"/>
  <c r="H1004" s="1"/>
  <c r="H1005" s="1"/>
  <c r="H1006" s="1"/>
  <c r="H1007" s="1"/>
  <c r="H1008" s="1"/>
  <c r="H1009" s="1"/>
  <c r="H1010" s="1"/>
  <c r="H1011" s="1"/>
  <c r="H1012" s="1"/>
  <c r="H1013" s="1"/>
  <c r="H1014" s="1"/>
  <c r="H1015" s="1"/>
  <c r="H1016" s="1"/>
  <c r="H1017" s="1"/>
  <c r="H1018" s="1"/>
  <c r="H1019" s="1"/>
  <c r="H1020" s="1"/>
  <c r="H1021" s="1"/>
  <c r="H1022" s="1"/>
  <c r="H1023" s="1"/>
  <c r="H1024" s="1"/>
  <c r="H1025" s="1"/>
  <c r="H1026" s="1"/>
  <c r="H1027" s="1"/>
  <c r="H1028" s="1"/>
  <c r="H1029" s="1"/>
  <c r="H1030" s="1"/>
  <c r="H1031" s="1"/>
  <c r="H1032" s="1"/>
  <c r="H1033" s="1"/>
  <c r="H1034" s="1"/>
  <c r="H1035" s="1"/>
  <c r="H1036" s="1"/>
  <c r="H1037" s="1"/>
  <c r="H1038" s="1"/>
  <c r="H1039" s="1"/>
  <c r="H1040" s="1"/>
  <c r="H1041" s="1"/>
  <c r="H1042" s="1"/>
  <c r="H1043" s="1"/>
  <c r="H1044" s="1"/>
  <c r="H1045" s="1"/>
  <c r="H1046" s="1"/>
  <c r="H1047" s="1"/>
  <c r="H1048" s="1"/>
  <c r="H1049" s="1"/>
  <c r="H1050" s="1"/>
  <c r="H1051" s="1"/>
  <c r="H1052" s="1"/>
  <c r="H1053" s="1"/>
  <c r="H1054" s="1"/>
  <c r="H1055" s="1"/>
  <c r="H1056" s="1"/>
  <c r="H1057" s="1"/>
  <c r="H1058" s="1"/>
  <c r="H1059" s="1"/>
  <c r="H1060" s="1"/>
  <c r="H1061" s="1"/>
  <c r="H1062" s="1"/>
  <c r="H1063" s="1"/>
  <c r="H1064" s="1"/>
  <c r="H1065" s="1"/>
  <c r="H1066" s="1"/>
  <c r="H1067" s="1"/>
  <c r="H1068" s="1"/>
  <c r="H1069" s="1"/>
  <c r="H1070" s="1"/>
  <c r="H1071" s="1"/>
  <c r="H1072" s="1"/>
  <c r="H1073" s="1"/>
  <c r="H1074" s="1"/>
  <c r="H1075" s="1"/>
  <c r="H1076" s="1"/>
  <c r="H1077" s="1"/>
  <c r="H1078" s="1"/>
  <c r="H1079" s="1"/>
  <c r="H1080" s="1"/>
  <c r="H1081" s="1"/>
  <c r="H1082" s="1"/>
  <c r="H1083" s="1"/>
  <c r="H1084" s="1"/>
  <c r="H1085" s="1"/>
  <c r="H1086" s="1"/>
  <c r="H1087" s="1"/>
  <c r="H1088" s="1"/>
  <c r="H1089" s="1"/>
  <c r="H1090" s="1"/>
  <c r="H1091" s="1"/>
  <c r="H1092" s="1"/>
  <c r="H1093" s="1"/>
  <c r="H1094" s="1"/>
  <c r="H1095" s="1"/>
  <c r="H1096" s="1"/>
  <c r="H1097" s="1"/>
  <c r="H1098" s="1"/>
  <c r="H1099" s="1"/>
  <c r="H1100" s="1"/>
  <c r="H1101" s="1"/>
  <c r="H1102" s="1"/>
  <c r="H1103" s="1"/>
  <c r="H1104" s="1"/>
  <c r="H1105" s="1"/>
  <c r="H1106" s="1"/>
  <c r="H1107" s="1"/>
  <c r="H1108" s="1"/>
  <c r="H1109" s="1"/>
  <c r="H1110" s="1"/>
  <c r="H1111" s="1"/>
  <c r="H1112" s="1"/>
  <c r="H1113" s="1"/>
  <c r="H1114" s="1"/>
  <c r="H1115" s="1"/>
  <c r="H1116" s="1"/>
  <c r="H1117" s="1"/>
  <c r="H1118" s="1"/>
  <c r="H1119" s="1"/>
  <c r="H1120" s="1"/>
  <c r="H1121" s="1"/>
  <c r="H1122" s="1"/>
  <c r="H1123" s="1"/>
  <c r="H1124" s="1"/>
  <c r="H1125" s="1"/>
  <c r="H1126" s="1"/>
  <c r="H1127" s="1"/>
  <c r="H1128" s="1"/>
  <c r="H1129" s="1"/>
  <c r="H1130" s="1"/>
  <c r="H1131" s="1"/>
  <c r="H1132" s="1"/>
  <c r="H1133" s="1"/>
  <c r="H1134" s="1"/>
  <c r="H1135" s="1"/>
  <c r="H1136" s="1"/>
  <c r="H1137" s="1"/>
  <c r="H1138" s="1"/>
  <c r="H1139" s="1"/>
  <c r="H1140" s="1"/>
  <c r="H1141" s="1"/>
  <c r="H1142" s="1"/>
  <c r="H1143" s="1"/>
  <c r="H1144" s="1"/>
  <c r="H1145" s="1"/>
  <c r="H1146" s="1"/>
  <c r="H1147" s="1"/>
  <c r="H1148" s="1"/>
  <c r="H1149" s="1"/>
  <c r="H1150" s="1"/>
  <c r="H1151" s="1"/>
  <c r="H1152" s="1"/>
  <c r="H1153" s="1"/>
  <c r="H1154" s="1"/>
  <c r="H1155" s="1"/>
  <c r="H1156" s="1"/>
  <c r="H1157" s="1"/>
  <c r="H1158" s="1"/>
  <c r="H1159" s="1"/>
  <c r="H1160" s="1"/>
  <c r="H1161" s="1"/>
  <c r="H1162" s="1"/>
  <c r="H1163" s="1"/>
  <c r="H1164" s="1"/>
  <c r="H1165" s="1"/>
  <c r="H1166" s="1"/>
  <c r="H1167" s="1"/>
  <c r="H1168" s="1"/>
  <c r="H1169" s="1"/>
  <c r="H1170" s="1"/>
  <c r="H1171" s="1"/>
  <c r="H1172" s="1"/>
  <c r="H1173" s="1"/>
  <c r="H1174" s="1"/>
  <c r="H1175" s="1"/>
  <c r="H1176" s="1"/>
  <c r="H1177" s="1"/>
  <c r="H1178" s="1"/>
  <c r="H1179" s="1"/>
  <c r="H1180" s="1"/>
  <c r="H1181" s="1"/>
  <c r="H1182" s="1"/>
  <c r="H1183" s="1"/>
  <c r="H1184" s="1"/>
  <c r="H1185" s="1"/>
  <c r="H1186" s="1"/>
  <c r="H1187" s="1"/>
  <c r="H1188" s="1"/>
  <c r="H1189" s="1"/>
  <c r="H1190" s="1"/>
  <c r="H1191" s="1"/>
  <c r="H1192" s="1"/>
  <c r="H1193" s="1"/>
  <c r="H1194" s="1"/>
  <c r="H1195" s="1"/>
  <c r="H1196" s="1"/>
  <c r="H1197" s="1"/>
  <c r="H1198" s="1"/>
  <c r="H1199" s="1"/>
  <c r="H1200" s="1"/>
  <c r="H1201" s="1"/>
  <c r="H1202" s="1"/>
  <c r="H1203" s="1"/>
  <c r="H1204" s="1"/>
  <c r="H1205" s="1"/>
  <c r="H1206" s="1"/>
  <c r="H1207" s="1"/>
  <c r="H1208" s="1"/>
  <c r="H1209" s="1"/>
  <c r="H1210" s="1"/>
  <c r="H1211" s="1"/>
  <c r="H1212" s="1"/>
  <c r="H1213" s="1"/>
  <c r="H1214" s="1"/>
  <c r="H1215" s="1"/>
  <c r="H1216" s="1"/>
  <c r="H1217" s="1"/>
  <c r="H1218" s="1"/>
  <c r="H1219" s="1"/>
  <c r="H1220" s="1"/>
  <c r="H1221" s="1"/>
  <c r="H1222" s="1"/>
  <c r="H1223" s="1"/>
  <c r="H1224" s="1"/>
  <c r="H1225" s="1"/>
  <c r="H1226" s="1"/>
  <c r="H1227" s="1"/>
  <c r="H1228" s="1"/>
  <c r="H1229" s="1"/>
  <c r="H1230" s="1"/>
  <c r="H1231" s="1"/>
  <c r="H1232" s="1"/>
  <c r="H1233" s="1"/>
  <c r="H1234" s="1"/>
  <c r="H1235" s="1"/>
  <c r="H1236" s="1"/>
  <c r="H1237" s="1"/>
  <c r="H1238" s="1"/>
  <c r="H1239" s="1"/>
  <c r="H1240" s="1"/>
  <c r="H1241" s="1"/>
  <c r="H1242" s="1"/>
  <c r="H1243" s="1"/>
  <c r="H1244" s="1"/>
  <c r="H1245" s="1"/>
  <c r="H1246" s="1"/>
  <c r="H1247" s="1"/>
  <c r="H1248" s="1"/>
  <c r="H1249" s="1"/>
  <c r="H1250" s="1"/>
  <c r="H1251" s="1"/>
  <c r="H1252" s="1"/>
  <c r="H1253" s="1"/>
  <c r="H1254" s="1"/>
  <c r="H1255" s="1"/>
  <c r="H1256" s="1"/>
  <c r="H1257" s="1"/>
  <c r="H1258" s="1"/>
  <c r="H1259" s="1"/>
  <c r="H1260" s="1"/>
  <c r="H1261" s="1"/>
  <c r="H1262" s="1"/>
  <c r="H1263" s="1"/>
  <c r="H1264" s="1"/>
  <c r="H1265" s="1"/>
  <c r="H1266" s="1"/>
  <c r="H1267" s="1"/>
  <c r="H1268" s="1"/>
  <c r="H1269" s="1"/>
  <c r="H1270" s="1"/>
  <c r="H1271" s="1"/>
  <c r="H1272" s="1"/>
  <c r="H1273" s="1"/>
  <c r="H1274" s="1"/>
  <c r="H1275" s="1"/>
  <c r="H1276" s="1"/>
  <c r="H1277" s="1"/>
  <c r="H1278" s="1"/>
  <c r="H1279" s="1"/>
  <c r="H1280" s="1"/>
  <c r="H1281" s="1"/>
  <c r="H1282" s="1"/>
  <c r="H1283" s="1"/>
  <c r="H1284" s="1"/>
  <c r="H1285" s="1"/>
  <c r="H1286" s="1"/>
  <c r="H1287" s="1"/>
  <c r="H1288" s="1"/>
  <c r="H1289" s="1"/>
  <c r="H1290" s="1"/>
  <c r="M144"/>
  <c r="M211"/>
  <c r="M244"/>
  <c r="M709"/>
  <c r="M27"/>
  <c r="M605"/>
  <c r="M397"/>
  <c r="M184"/>
  <c r="M234"/>
  <c r="M84"/>
  <c r="P7"/>
  <c r="B8"/>
  <c r="M1167"/>
  <c r="M127"/>
  <c r="M1103"/>
  <c r="M890"/>
  <c r="M517"/>
  <c r="M87"/>
  <c r="M1203"/>
  <c r="M298"/>
  <c r="M135"/>
  <c r="M1281"/>
  <c r="M1249"/>
  <c r="M1217"/>
  <c r="M1169"/>
  <c r="M1149"/>
  <c r="M225"/>
  <c r="M137"/>
  <c r="M45"/>
  <c r="M1041"/>
  <c r="M977"/>
  <c r="M913"/>
  <c r="M855"/>
  <c r="M829"/>
  <c r="M813"/>
  <c r="M795"/>
  <c r="M787"/>
  <c r="M1171"/>
  <c r="M227"/>
  <c r="M43"/>
  <c r="M597"/>
  <c r="M901"/>
  <c r="M56"/>
  <c r="M232"/>
  <c r="M1290"/>
  <c r="M1170"/>
  <c r="M1026"/>
  <c r="M277"/>
  <c r="M220"/>
  <c r="M158"/>
  <c r="M110"/>
  <c r="M6"/>
  <c r="M206"/>
  <c r="M146"/>
  <c r="M102"/>
  <c r="M48"/>
  <c r="M12"/>
  <c r="M1264"/>
  <c r="M1232"/>
  <c r="M1200"/>
  <c r="M1168"/>
  <c r="M1139"/>
  <c r="M1270"/>
  <c r="M1238"/>
  <c r="M1206"/>
  <c r="M1174"/>
  <c r="M80"/>
  <c r="M1204"/>
  <c r="M1136"/>
  <c r="M1104"/>
  <c r="M1078"/>
  <c r="M1068"/>
  <c r="M1056"/>
  <c r="M1046"/>
  <c r="M1036"/>
  <c r="M1024"/>
  <c r="M1014"/>
  <c r="M1004"/>
  <c r="M992"/>
  <c r="M982"/>
  <c r="M972"/>
  <c r="M960"/>
  <c r="M950"/>
  <c r="M940"/>
  <c r="M928"/>
  <c r="M918"/>
  <c r="M908"/>
  <c r="M898"/>
  <c r="M882"/>
  <c r="M1126"/>
  <c r="M1094"/>
  <c r="M188"/>
  <c r="M114"/>
  <c r="M66"/>
  <c r="M1188"/>
  <c r="M876"/>
  <c r="M866"/>
  <c r="M850"/>
  <c r="M840"/>
  <c r="M832"/>
  <c r="M824"/>
  <c r="M816"/>
  <c r="M806"/>
  <c r="M798"/>
  <c r="M790"/>
  <c r="M782"/>
  <c r="M764"/>
  <c r="M748"/>
  <c r="M738"/>
  <c r="M722"/>
  <c r="M712"/>
  <c r="M704"/>
  <c r="M696"/>
  <c r="M688"/>
  <c r="M678"/>
  <c r="M670"/>
  <c r="M662"/>
  <c r="M654"/>
  <c r="M636"/>
  <c r="M620"/>
  <c r="M610"/>
  <c r="M594"/>
  <c r="M576"/>
  <c r="M194"/>
  <c r="M182"/>
  <c r="M883"/>
  <c r="M568"/>
  <c r="M536"/>
  <c r="M504"/>
  <c r="M472"/>
  <c r="M440"/>
  <c r="M408"/>
  <c r="M198"/>
  <c r="M550"/>
  <c r="M518"/>
  <c r="M486"/>
  <c r="M454"/>
  <c r="M645"/>
  <c r="M79"/>
  <c r="M477"/>
  <c r="M421"/>
  <c r="M163"/>
  <c r="M192"/>
  <c r="M1195"/>
  <c r="M1275"/>
  <c r="M1018"/>
  <c r="M586"/>
  <c r="M61"/>
  <c r="M362"/>
  <c r="M1178"/>
  <c r="M1058"/>
  <c r="M930"/>
  <c r="M1285"/>
  <c r="M889"/>
  <c r="M865"/>
  <c r="M857"/>
  <c r="M849"/>
  <c r="M489"/>
  <c r="M705"/>
  <c r="M577"/>
  <c r="M111"/>
  <c r="M179"/>
  <c r="M128"/>
  <c r="M1050"/>
  <c r="M922"/>
  <c r="M426"/>
  <c r="M32"/>
  <c r="M1234"/>
  <c r="M1090"/>
  <c r="M962"/>
  <c r="M164"/>
  <c r="M238"/>
  <c r="M226"/>
  <c r="M172"/>
  <c r="M126"/>
  <c r="M140"/>
  <c r="M92"/>
  <c r="M62"/>
  <c r="M1280"/>
  <c r="M1248"/>
  <c r="M1216"/>
  <c r="M1184"/>
  <c r="M1155"/>
  <c r="M1286"/>
  <c r="M1254"/>
  <c r="M1222"/>
  <c r="M1190"/>
  <c r="M1158"/>
  <c r="M112"/>
  <c r="M54"/>
  <c r="M1268"/>
  <c r="M1152"/>
  <c r="M1120"/>
  <c r="M1088"/>
  <c r="M1072"/>
  <c r="M1062"/>
  <c r="M1052"/>
  <c r="M1040"/>
  <c r="M1030"/>
  <c r="M1020"/>
  <c r="M1008"/>
  <c r="M998"/>
  <c r="M988"/>
  <c r="M976"/>
  <c r="M966"/>
  <c r="M956"/>
  <c r="M944"/>
  <c r="M934"/>
  <c r="M924"/>
  <c r="M912"/>
  <c r="M902"/>
  <c r="M894"/>
  <c r="M886"/>
  <c r="M1142"/>
  <c r="M1110"/>
  <c r="M46"/>
  <c r="M1100"/>
  <c r="M78"/>
  <c r="M14"/>
  <c r="M880"/>
  <c r="M870"/>
  <c r="M862"/>
  <c r="M854"/>
  <c r="M846"/>
  <c r="M828"/>
  <c r="M812"/>
  <c r="M802"/>
  <c r="M786"/>
  <c r="M768"/>
  <c r="M760"/>
  <c r="M752"/>
  <c r="M742"/>
  <c r="M734"/>
  <c r="M726"/>
  <c r="M718"/>
  <c r="M700"/>
  <c r="M684"/>
  <c r="M674"/>
  <c r="M658"/>
  <c r="M648"/>
  <c r="M640"/>
  <c r="M632"/>
  <c r="M624"/>
  <c r="M614"/>
  <c r="M606"/>
  <c r="M598"/>
  <c r="M590"/>
  <c r="M1252"/>
  <c r="M1084"/>
  <c r="M552"/>
  <c r="M520"/>
  <c r="M456"/>
  <c r="M171"/>
  <c r="M72"/>
  <c r="M39"/>
  <c r="M180"/>
  <c r="M1231"/>
  <c r="M1119"/>
  <c r="M778"/>
  <c r="M1261"/>
  <c r="M1245"/>
  <c r="M1229"/>
  <c r="M1213"/>
  <c r="M1197"/>
  <c r="M1181"/>
  <c r="M1165"/>
  <c r="M231"/>
  <c r="M201"/>
  <c r="M181"/>
  <c r="M37"/>
  <c r="M1145"/>
  <c r="M1137"/>
  <c r="M73"/>
  <c r="M1276"/>
  <c r="M58"/>
  <c r="M36"/>
  <c r="M1033"/>
  <c r="M905"/>
  <c r="M785"/>
  <c r="M999"/>
  <c r="M987"/>
  <c r="M452"/>
  <c r="M308"/>
  <c r="M314"/>
  <c r="M1284"/>
  <c r="M847"/>
  <c r="M1071"/>
  <c r="M1007"/>
  <c r="M1140"/>
  <c r="M858"/>
  <c r="M772"/>
  <c r="M756"/>
  <c r="M730"/>
  <c r="M644"/>
  <c r="M628"/>
  <c r="M584"/>
  <c r="M751"/>
  <c r="M719"/>
  <c r="M655"/>
  <c r="M623"/>
  <c r="M591"/>
  <c r="M100"/>
  <c r="M20"/>
  <c r="M51"/>
  <c r="M333"/>
  <c r="M650"/>
  <c r="M212"/>
  <c r="M213"/>
  <c r="M1269"/>
  <c r="M1253"/>
  <c r="M1237"/>
  <c r="M1221"/>
  <c r="M1205"/>
  <c r="M1173"/>
  <c r="M197"/>
  <c r="M1153"/>
  <c r="M1133"/>
  <c r="M1125"/>
  <c r="M1113"/>
  <c r="M1105"/>
  <c r="M1097"/>
  <c r="M1089"/>
  <c r="M1260"/>
  <c r="M245"/>
  <c r="M145"/>
  <c r="M97"/>
  <c r="M229"/>
  <c r="M69"/>
  <c r="M1017"/>
  <c r="M953"/>
  <c r="M875"/>
  <c r="M823"/>
  <c r="M797"/>
  <c r="M781"/>
  <c r="M1047"/>
  <c r="M983"/>
  <c r="M919"/>
  <c r="M169"/>
  <c r="M1069"/>
  <c r="M1005"/>
  <c r="M941"/>
  <c r="M923"/>
  <c r="M727"/>
  <c r="M663"/>
  <c r="M599"/>
  <c r="M931"/>
  <c r="M467"/>
  <c r="M457"/>
  <c r="M425"/>
  <c r="M393"/>
  <c r="M723"/>
  <c r="M659"/>
  <c r="M595"/>
  <c r="M1011"/>
  <c r="M777"/>
  <c r="M120"/>
  <c r="M247"/>
  <c r="M714"/>
  <c r="M490"/>
  <c r="M74"/>
  <c r="M223"/>
  <c r="M1135"/>
  <c r="M90"/>
  <c r="M1124"/>
  <c r="M799"/>
  <c r="M783"/>
  <c r="M1055"/>
  <c r="M1023"/>
  <c r="M991"/>
  <c r="M959"/>
  <c r="M927"/>
  <c r="M895"/>
  <c r="M186"/>
  <c r="M836"/>
  <c r="M820"/>
  <c r="M794"/>
  <c r="M776"/>
  <c r="M708"/>
  <c r="M692"/>
  <c r="M666"/>
  <c r="M580"/>
  <c r="M767"/>
  <c r="M735"/>
  <c r="M703"/>
  <c r="M671"/>
  <c r="M639"/>
  <c r="M607"/>
  <c r="M575"/>
  <c r="M488"/>
  <c r="M23"/>
  <c r="M139"/>
  <c r="M107"/>
  <c r="M67"/>
  <c r="M1191"/>
  <c r="M162"/>
  <c r="M142"/>
  <c r="M98"/>
  <c r="M70"/>
  <c r="M1288"/>
  <c r="M1224"/>
  <c r="M1160"/>
  <c r="M1129"/>
  <c r="M218"/>
  <c r="M1001"/>
  <c r="M871"/>
  <c r="M861"/>
  <c r="M853"/>
  <c r="M845"/>
  <c r="M835"/>
  <c r="M967"/>
  <c r="M202"/>
  <c r="M122"/>
  <c r="M1108"/>
  <c r="M872"/>
  <c r="M804"/>
  <c r="M788"/>
  <c r="M762"/>
  <c r="M744"/>
  <c r="M775"/>
  <c r="M31"/>
  <c r="M8"/>
  <c r="M287"/>
  <c r="M548"/>
  <c r="M420"/>
  <c r="M276"/>
  <c r="M410"/>
  <c r="M842"/>
  <c r="M863"/>
  <c r="M1039"/>
  <c r="M975"/>
  <c r="M943"/>
  <c r="M911"/>
  <c r="M602"/>
  <c r="M687"/>
  <c r="M195"/>
  <c r="M541"/>
  <c r="M152"/>
  <c r="M1154"/>
  <c r="M1247"/>
  <c r="M394"/>
  <c r="M165"/>
  <c r="M1189"/>
  <c r="M1157"/>
  <c r="M185"/>
  <c r="M149"/>
  <c r="M105"/>
  <c r="M89"/>
  <c r="M1141"/>
  <c r="M1212"/>
  <c r="M129"/>
  <c r="M1049"/>
  <c r="M985"/>
  <c r="M921"/>
  <c r="M841"/>
  <c r="M807"/>
  <c r="M789"/>
  <c r="M1079"/>
  <c r="M1015"/>
  <c r="M951"/>
  <c r="M887"/>
  <c r="M1037"/>
  <c r="M973"/>
  <c r="M909"/>
  <c r="M1051"/>
  <c r="M759"/>
  <c r="M695"/>
  <c r="M631"/>
  <c r="M249"/>
  <c r="M1059"/>
  <c r="M749"/>
  <c r="M701"/>
  <c r="M661"/>
  <c r="M621"/>
  <c r="M563"/>
  <c r="M553"/>
  <c r="M531"/>
  <c r="M521"/>
  <c r="M403"/>
  <c r="M1035"/>
  <c r="M907"/>
  <c r="M121"/>
  <c r="M649"/>
  <c r="M104"/>
  <c r="M160"/>
  <c r="M1183"/>
  <c r="M154"/>
  <c r="M106"/>
  <c r="M26"/>
  <c r="M414"/>
  <c r="M325"/>
  <c r="M47"/>
  <c r="M341"/>
  <c r="M398"/>
  <c r="M256"/>
  <c r="M1114"/>
  <c r="M986"/>
  <c r="M1239"/>
  <c r="M193"/>
  <c r="M881"/>
  <c r="M673"/>
  <c r="M350"/>
  <c r="M406"/>
  <c r="M589"/>
  <c r="M168"/>
  <c r="M236"/>
  <c r="M222"/>
  <c r="M150"/>
  <c r="M124"/>
  <c r="M86"/>
  <c r="M214"/>
  <c r="M16"/>
  <c r="M1272"/>
  <c r="M1240"/>
  <c r="M1208"/>
  <c r="M1176"/>
  <c r="M50"/>
  <c r="M22"/>
  <c r="M1236"/>
  <c r="M1144"/>
  <c r="M1112"/>
  <c r="M1080"/>
  <c r="M1070"/>
  <c r="M1048"/>
  <c r="M1038"/>
  <c r="M1016"/>
  <c r="M1006"/>
  <c r="M984"/>
  <c r="M974"/>
  <c r="M952"/>
  <c r="M942"/>
  <c r="M920"/>
  <c r="M910"/>
  <c r="M892"/>
  <c r="M1134"/>
  <c r="M1102"/>
  <c r="M44"/>
  <c r="M60"/>
  <c r="M1220"/>
  <c r="M878"/>
  <c r="M860"/>
  <c r="M844"/>
  <c r="M834"/>
  <c r="M818"/>
  <c r="M800"/>
  <c r="M792"/>
  <c r="M784"/>
  <c r="M774"/>
  <c r="M766"/>
  <c r="M758"/>
  <c r="M750"/>
  <c r="M732"/>
  <c r="M716"/>
  <c r="M706"/>
  <c r="M690"/>
  <c r="M672"/>
  <c r="M664"/>
  <c r="M656"/>
  <c r="M646"/>
  <c r="M638"/>
  <c r="M630"/>
  <c r="M622"/>
  <c r="M604"/>
  <c r="M588"/>
  <c r="M578"/>
  <c r="M82"/>
  <c r="M499"/>
  <c r="M435"/>
  <c r="M755"/>
  <c r="M691"/>
  <c r="M627"/>
  <c r="M210"/>
  <c r="M544"/>
  <c r="M512"/>
  <c r="M480"/>
  <c r="M448"/>
  <c r="M416"/>
  <c r="M384"/>
  <c r="M30"/>
  <c r="M558"/>
  <c r="M526"/>
  <c r="M494"/>
  <c r="M462"/>
  <c r="M131"/>
  <c r="M525"/>
  <c r="M75"/>
  <c r="M1255"/>
  <c r="M897"/>
  <c r="M833"/>
  <c r="M825"/>
  <c r="M817"/>
  <c r="M737"/>
  <c r="M609"/>
  <c r="M147"/>
  <c r="M203"/>
  <c r="M1147"/>
  <c r="M217"/>
  <c r="M205"/>
  <c r="M133"/>
  <c r="M191"/>
  <c r="M116"/>
  <c r="M1256"/>
  <c r="M1192"/>
  <c r="M1121"/>
  <c r="M1109"/>
  <c r="M1101"/>
  <c r="M1093"/>
  <c r="M42"/>
  <c r="M1128"/>
  <c r="M1096"/>
  <c r="M1076"/>
  <c r="M1064"/>
  <c r="M1044"/>
  <c r="M1032"/>
  <c r="M1012"/>
  <c r="M980"/>
  <c r="M968"/>
  <c r="M948"/>
  <c r="M916"/>
  <c r="M904"/>
  <c r="M1150"/>
  <c r="M153"/>
  <c r="M969"/>
  <c r="M879"/>
  <c r="M827"/>
  <c r="M801"/>
  <c r="M1063"/>
  <c r="M935"/>
  <c r="M743"/>
  <c r="M769"/>
  <c r="M516"/>
  <c r="M388"/>
  <c r="M372"/>
  <c r="M4"/>
  <c r="M453"/>
  <c r="M493"/>
  <c r="M429"/>
  <c r="M485"/>
  <c r="M59"/>
  <c r="M103"/>
  <c r="M95"/>
  <c r="M773"/>
  <c r="M501"/>
  <c r="M200"/>
  <c r="M13"/>
  <c r="M469"/>
  <c r="M293"/>
  <c r="M224"/>
  <c r="M318"/>
  <c r="M342"/>
  <c r="M741"/>
  <c r="M549"/>
  <c r="M88"/>
  <c r="M366"/>
  <c r="M24"/>
  <c r="M115"/>
  <c r="M381"/>
  <c r="M83"/>
  <c r="M557"/>
  <c r="M136"/>
  <c r="M235"/>
  <c r="M461"/>
  <c r="M357"/>
  <c r="M358"/>
  <c r="M11"/>
  <c r="M123"/>
  <c r="M7"/>
  <c r="M270"/>
  <c r="M349"/>
  <c r="M437"/>
  <c r="M216"/>
  <c r="M301"/>
  <c r="M326"/>
  <c r="M302"/>
  <c r="M869"/>
  <c r="M187"/>
  <c r="M71"/>
  <c r="M837"/>
  <c r="M430"/>
  <c r="M373"/>
  <c r="M317"/>
  <c r="M573"/>
  <c r="M805"/>
  <c r="M219"/>
  <c r="M405"/>
  <c r="M251"/>
  <c r="M40"/>
  <c r="M155"/>
  <c r="M445"/>
  <c r="M176"/>
  <c r="M581"/>
  <c r="M374"/>
  <c r="M613"/>
  <c r="I556" i="2"/>
  <c r="I75"/>
  <c r="I459"/>
  <c r="I129"/>
  <c r="I361"/>
  <c r="I158"/>
  <c r="I502"/>
  <c r="I395"/>
  <c r="I133"/>
  <c r="I489"/>
  <c r="I269"/>
  <c r="I242"/>
  <c r="I549"/>
  <c r="I331"/>
  <c r="I422"/>
  <c r="I455"/>
  <c r="I463"/>
  <c r="I515"/>
  <c r="I560"/>
  <c r="I82"/>
  <c r="I390"/>
  <c r="I259"/>
  <c r="I312"/>
  <c r="I162"/>
  <c r="I384"/>
  <c r="I275"/>
  <c r="I294"/>
  <c r="I352"/>
  <c r="I322"/>
  <c r="I86"/>
  <c r="I451"/>
  <c r="I38"/>
  <c r="I120"/>
  <c r="I544"/>
  <c r="I74"/>
  <c r="I546"/>
  <c r="I50"/>
  <c r="I148"/>
  <c r="I563"/>
  <c r="I62"/>
  <c r="I177"/>
  <c r="I446"/>
  <c r="I494"/>
  <c r="I245"/>
  <c r="I550"/>
  <c r="I44"/>
  <c r="I10"/>
  <c r="I305"/>
  <c r="I227"/>
  <c r="I534"/>
  <c r="I102"/>
  <c r="I492"/>
  <c r="I341"/>
  <c r="I188"/>
  <c r="I523"/>
  <c r="I85"/>
  <c r="I306"/>
  <c r="I182"/>
  <c r="I552"/>
  <c r="I206"/>
  <c r="I551"/>
  <c r="I350"/>
  <c r="I304"/>
  <c r="I147"/>
  <c r="I433"/>
  <c r="I545"/>
  <c r="I123"/>
  <c r="I6"/>
  <c r="I425"/>
  <c r="I260"/>
  <c r="I98"/>
  <c r="I506"/>
  <c r="I94"/>
  <c r="I289"/>
  <c r="I184"/>
  <c r="I500"/>
  <c r="I408"/>
  <c r="I437"/>
  <c r="I240"/>
  <c r="I364"/>
  <c r="I136"/>
  <c r="I31"/>
  <c r="I485"/>
  <c r="I540"/>
  <c r="I139"/>
  <c r="I63"/>
  <c r="I233"/>
  <c r="I374"/>
  <c r="I298"/>
  <c r="I334"/>
  <c r="I126"/>
  <c r="I415"/>
  <c r="I43"/>
  <c r="I159"/>
  <c r="I348"/>
  <c r="I329"/>
  <c r="I65"/>
  <c r="I309"/>
  <c r="I153"/>
  <c r="I243"/>
  <c r="I216"/>
  <c r="I525"/>
  <c r="I337"/>
  <c r="I117"/>
  <c r="I24"/>
  <c r="I223"/>
  <c r="I263"/>
  <c r="I68"/>
  <c r="I308"/>
  <c r="I244"/>
  <c r="I28"/>
  <c r="I187"/>
  <c r="I343"/>
  <c r="I239"/>
  <c r="I394"/>
  <c r="I490"/>
  <c r="I272"/>
  <c r="I336"/>
  <c r="I213"/>
  <c r="I330"/>
  <c r="I332"/>
  <c r="I414"/>
  <c r="I373"/>
  <c r="I496"/>
  <c r="I428"/>
  <c r="I163"/>
  <c r="I190"/>
  <c r="M239" i="1"/>
  <c r="M119"/>
  <c r="M290"/>
  <c r="M209"/>
  <c r="M65"/>
  <c r="M1265"/>
  <c r="M1233"/>
  <c r="M1201"/>
  <c r="M1185"/>
  <c r="M183"/>
  <c r="M173"/>
  <c r="M81"/>
  <c r="M1131"/>
  <c r="M1123"/>
  <c r="M1111"/>
  <c r="M1095"/>
  <c r="M1085"/>
  <c r="M1228"/>
  <c r="M1180"/>
  <c r="M41"/>
  <c r="M1073"/>
  <c r="M1009"/>
  <c r="M945"/>
  <c r="M873"/>
  <c r="M839"/>
  <c r="M821"/>
  <c r="M803"/>
  <c r="M237"/>
  <c r="M167"/>
  <c r="M33"/>
  <c r="M1061"/>
  <c r="M1029"/>
  <c r="M997"/>
  <c r="M965"/>
  <c r="M933"/>
  <c r="M893"/>
  <c r="M1019"/>
  <c r="M891"/>
  <c r="M77"/>
  <c r="M1027"/>
  <c r="M899"/>
  <c r="M733"/>
  <c r="M693"/>
  <c r="M653"/>
  <c r="M571"/>
  <c r="M561"/>
  <c r="M551"/>
  <c r="M539"/>
  <c r="M529"/>
  <c r="M519"/>
  <c r="M507"/>
  <c r="M497"/>
  <c r="M487"/>
  <c r="M475"/>
  <c r="M465"/>
  <c r="M455"/>
  <c r="M443"/>
  <c r="M433"/>
  <c r="M423"/>
  <c r="M411"/>
  <c r="M401"/>
  <c r="M391"/>
  <c r="M379"/>
  <c r="M1003"/>
  <c r="M779"/>
  <c r="M747"/>
  <c r="M715"/>
  <c r="M683"/>
  <c r="M651"/>
  <c r="M619"/>
  <c r="M587"/>
  <c r="M745"/>
  <c r="M617"/>
  <c r="M375"/>
  <c r="M363"/>
  <c r="M353"/>
  <c r="M343"/>
  <c r="M331"/>
  <c r="M321"/>
  <c r="M311"/>
  <c r="M299"/>
  <c r="M289"/>
  <c r="M279"/>
  <c r="M55"/>
  <c r="M310"/>
  <c r="M533"/>
  <c r="M248"/>
  <c r="M382"/>
  <c r="M53"/>
  <c r="M1175"/>
  <c r="M250"/>
  <c r="M68"/>
  <c r="M10"/>
  <c r="M175"/>
  <c r="M138"/>
  <c r="M52"/>
  <c r="M1278"/>
  <c r="M1246"/>
  <c r="M1214"/>
  <c r="M1182"/>
  <c r="M1060"/>
  <c r="M1028"/>
  <c r="M996"/>
  <c r="M964"/>
  <c r="M932"/>
  <c r="M900"/>
  <c r="M884"/>
  <c r="M1092"/>
  <c r="M831"/>
  <c r="M815"/>
  <c r="M868"/>
  <c r="M852"/>
  <c r="M826"/>
  <c r="M808"/>
  <c r="M740"/>
  <c r="M724"/>
  <c r="M698"/>
  <c r="M680"/>
  <c r="M612"/>
  <c r="M596"/>
  <c r="M543"/>
  <c r="M511"/>
  <c r="M479"/>
  <c r="M447"/>
  <c r="M415"/>
  <c r="M383"/>
  <c r="M413"/>
  <c r="M208"/>
  <c r="M1211"/>
  <c r="M215"/>
  <c r="M17"/>
  <c r="M1289"/>
  <c r="M1273"/>
  <c r="M1257"/>
  <c r="M1241"/>
  <c r="M1225"/>
  <c r="M1209"/>
  <c r="M1193"/>
  <c r="M1177"/>
  <c r="M1161"/>
  <c r="M199"/>
  <c r="M189"/>
  <c r="M177"/>
  <c r="M157"/>
  <c r="M113"/>
  <c r="M1143"/>
  <c r="M1127"/>
  <c r="M1117"/>
  <c r="M1107"/>
  <c r="M1099"/>
  <c r="M1091"/>
  <c r="M1164"/>
  <c r="M161"/>
  <c r="M25"/>
  <c r="M1244"/>
  <c r="M241"/>
  <c r="M141"/>
  <c r="M9"/>
  <c r="M1057"/>
  <c r="M1025"/>
  <c r="M993"/>
  <c r="M961"/>
  <c r="M929"/>
  <c r="M877"/>
  <c r="M867"/>
  <c r="M859"/>
  <c r="M851"/>
  <c r="M843"/>
  <c r="M809"/>
  <c r="M791"/>
  <c r="M1077"/>
  <c r="M1045"/>
  <c r="M1013"/>
  <c r="M981"/>
  <c r="M949"/>
  <c r="M917"/>
  <c r="M955"/>
  <c r="M151"/>
  <c r="M963"/>
  <c r="M757"/>
  <c r="M717"/>
  <c r="M669"/>
  <c r="M629"/>
  <c r="M567"/>
  <c r="M555"/>
  <c r="M545"/>
  <c r="M535"/>
  <c r="M523"/>
  <c r="M513"/>
  <c r="M503"/>
  <c r="M491"/>
  <c r="M481"/>
  <c r="M471"/>
  <c r="M459"/>
  <c r="M449"/>
  <c r="M439"/>
  <c r="M427"/>
  <c r="M417"/>
  <c r="M407"/>
  <c r="M395"/>
  <c r="M385"/>
  <c r="M1067"/>
  <c r="M939"/>
  <c r="M763"/>
  <c r="M731"/>
  <c r="M699"/>
  <c r="M667"/>
  <c r="M635"/>
  <c r="M603"/>
  <c r="M233"/>
  <c r="M125"/>
  <c r="M1148"/>
  <c r="M99"/>
  <c r="M91"/>
  <c r="M334"/>
  <c r="M330"/>
  <c r="M1082"/>
  <c r="M954"/>
  <c r="M1242"/>
  <c r="M1122"/>
  <c r="M994"/>
  <c r="M132"/>
  <c r="M242"/>
  <c r="M230"/>
  <c r="M156"/>
  <c r="M108"/>
  <c r="M76"/>
  <c r="M38"/>
  <c r="M1277"/>
  <c r="M1081"/>
  <c r="M1196"/>
  <c r="M1065"/>
  <c r="M937"/>
  <c r="M811"/>
  <c r="M793"/>
  <c r="M1031"/>
  <c r="M903"/>
  <c r="M21"/>
  <c r="M1053"/>
  <c r="M1021"/>
  <c r="M989"/>
  <c r="M957"/>
  <c r="M925"/>
  <c r="M885"/>
  <c r="M387"/>
  <c r="M641"/>
  <c r="M484"/>
  <c r="M340"/>
  <c r="M1262"/>
  <c r="M1230"/>
  <c r="M1198"/>
  <c r="M1166"/>
  <c r="M130"/>
  <c r="M1172"/>
  <c r="M1054"/>
  <c r="M1022"/>
  <c r="M1000"/>
  <c r="M990"/>
  <c r="M958"/>
  <c r="M936"/>
  <c r="M926"/>
  <c r="M896"/>
  <c r="M888"/>
  <c r="M1118"/>
  <c r="M1086"/>
  <c r="M94"/>
  <c r="M1156"/>
  <c r="M819"/>
  <c r="M1132"/>
  <c r="M864"/>
  <c r="M856"/>
  <c r="M848"/>
  <c r="M838"/>
  <c r="M830"/>
  <c r="M822"/>
  <c r="M814"/>
  <c r="M796"/>
  <c r="M780"/>
  <c r="M770"/>
  <c r="M754"/>
  <c r="M736"/>
  <c r="M728"/>
  <c r="M720"/>
  <c r="M710"/>
  <c r="M702"/>
  <c r="M694"/>
  <c r="M686"/>
  <c r="M668"/>
  <c r="M652"/>
  <c r="M642"/>
  <c r="M626"/>
  <c r="M608"/>
  <c r="M600"/>
  <c r="M592"/>
  <c r="M582"/>
  <c r="M574"/>
  <c r="M174"/>
  <c r="M18"/>
  <c r="M1116"/>
  <c r="M134"/>
  <c r="M560"/>
  <c r="M528"/>
  <c r="M496"/>
  <c r="M464"/>
  <c r="M432"/>
  <c r="M400"/>
  <c r="M1043"/>
  <c r="M390"/>
  <c r="M565"/>
  <c r="M269"/>
  <c r="M261"/>
  <c r="M253"/>
  <c r="M593"/>
  <c r="M57"/>
  <c r="M1087"/>
  <c r="M1202"/>
  <c r="M1074"/>
  <c r="M946"/>
  <c r="M978"/>
  <c r="M1266"/>
  <c r="M753"/>
  <c r="M625"/>
  <c r="M665"/>
  <c r="M657"/>
  <c r="M633"/>
  <c r="M1227"/>
  <c r="M713"/>
  <c r="M585"/>
  <c r="M361"/>
  <c r="M339"/>
  <c r="M329"/>
  <c r="M297"/>
  <c r="M285"/>
  <c r="M275"/>
  <c r="M267"/>
  <c r="M259"/>
  <c r="M1075"/>
  <c r="M49"/>
  <c r="M1226"/>
  <c r="M1163"/>
  <c r="M1258"/>
  <c r="M1159"/>
  <c r="M676"/>
  <c r="M660"/>
  <c r="M634"/>
  <c r="M616"/>
  <c r="M559"/>
  <c r="M527"/>
  <c r="M495"/>
  <c r="M463"/>
  <c r="M431"/>
  <c r="M399"/>
  <c r="M159"/>
  <c r="M677"/>
  <c r="M264"/>
  <c r="M63"/>
  <c r="M509"/>
  <c r="M365"/>
  <c r="M178"/>
  <c r="M28"/>
  <c r="M514"/>
  <c r="M386"/>
  <c r="M352"/>
  <c r="M320"/>
  <c r="M288"/>
  <c r="M294"/>
  <c r="M254"/>
  <c r="M498"/>
  <c r="M190"/>
  <c r="M338"/>
  <c r="M1283"/>
  <c r="M1187"/>
  <c r="M1186"/>
  <c r="M1287"/>
  <c r="M377"/>
  <c r="M355"/>
  <c r="M345"/>
  <c r="M323"/>
  <c r="M313"/>
  <c r="M291"/>
  <c r="M281"/>
  <c r="M263"/>
  <c r="M601"/>
  <c r="M979"/>
  <c r="M1083"/>
  <c r="M1162"/>
  <c r="M1194"/>
  <c r="M915"/>
  <c r="M681"/>
  <c r="M369"/>
  <c r="M359"/>
  <c r="M347"/>
  <c r="M337"/>
  <c r="M327"/>
  <c r="M315"/>
  <c r="M305"/>
  <c r="M295"/>
  <c r="M283"/>
  <c r="M273"/>
  <c r="M265"/>
  <c r="M257"/>
  <c r="M947"/>
  <c r="M85"/>
  <c r="M221"/>
  <c r="M109"/>
  <c r="M1179"/>
  <c r="M1199"/>
  <c r="M1215"/>
  <c r="M1138"/>
  <c r="M542"/>
  <c r="M510"/>
  <c r="M478"/>
  <c r="M446"/>
  <c r="M371"/>
  <c r="M307"/>
  <c r="M572"/>
  <c r="M540"/>
  <c r="M508"/>
  <c r="M476"/>
  <c r="M444"/>
  <c r="M412"/>
  <c r="M380"/>
  <c r="M166"/>
  <c r="M482"/>
  <c r="M376"/>
  <c r="M344"/>
  <c r="M312"/>
  <c r="M280"/>
  <c r="M286"/>
  <c r="M466"/>
  <c r="M364"/>
  <c r="M332"/>
  <c r="M300"/>
  <c r="M268"/>
  <c r="M306"/>
  <c r="M354"/>
  <c r="M118"/>
  <c r="M1259"/>
  <c r="M1130"/>
  <c r="M1002"/>
  <c r="M618"/>
  <c r="M196"/>
  <c r="M1251"/>
  <c r="M96"/>
  <c r="M1274"/>
  <c r="M1146"/>
  <c r="M170"/>
  <c r="M570"/>
  <c r="M442"/>
  <c r="M1282"/>
  <c r="M1034"/>
  <c r="M906"/>
  <c r="M458"/>
  <c r="M1115"/>
  <c r="M117"/>
  <c r="M101"/>
  <c r="M1271"/>
  <c r="M556"/>
  <c r="M524"/>
  <c r="M492"/>
  <c r="M460"/>
  <c r="M428"/>
  <c r="M396"/>
  <c r="M204"/>
  <c r="M34"/>
  <c r="M546"/>
  <c r="M418"/>
  <c r="M64"/>
  <c r="M262"/>
  <c r="M530"/>
  <c r="M402"/>
  <c r="M348"/>
  <c r="M316"/>
  <c r="M284"/>
  <c r="M252"/>
  <c r="M370"/>
  <c r="M258"/>
  <c r="M1243"/>
  <c r="M1066"/>
  <c r="M522"/>
  <c r="M566"/>
  <c r="M534"/>
  <c r="M502"/>
  <c r="M470"/>
  <c r="M438"/>
  <c r="M243"/>
  <c r="M450"/>
  <c r="M368"/>
  <c r="M336"/>
  <c r="M304"/>
  <c r="M272"/>
  <c r="M278"/>
  <c r="M562"/>
  <c r="M434"/>
  <c r="M274"/>
  <c r="M322"/>
  <c r="M1250"/>
  <c r="M1098"/>
  <c r="M970"/>
  <c r="M228"/>
  <c r="M1223"/>
  <c r="M351"/>
  <c r="M319"/>
  <c r="M506"/>
  <c r="M282"/>
  <c r="M266"/>
  <c r="M207"/>
  <c r="M1151"/>
  <c r="M1042"/>
  <c r="M914"/>
  <c r="M682"/>
  <c r="M1010"/>
  <c r="M711"/>
  <c r="M679"/>
  <c r="M647"/>
  <c r="M615"/>
  <c r="M583"/>
  <c r="M995"/>
  <c r="M765"/>
  <c r="M725"/>
  <c r="M685"/>
  <c r="M637"/>
  <c r="M569"/>
  <c r="M547"/>
  <c r="M537"/>
  <c r="M515"/>
  <c r="M505"/>
  <c r="M483"/>
  <c r="M473"/>
  <c r="M451"/>
  <c r="M441"/>
  <c r="M419"/>
  <c r="M409"/>
  <c r="M971"/>
  <c r="M771"/>
  <c r="M739"/>
  <c r="M707"/>
  <c r="M675"/>
  <c r="M643"/>
  <c r="M611"/>
  <c r="M579"/>
  <c r="M240"/>
  <c r="M422"/>
  <c r="M309"/>
  <c r="M389"/>
  <c r="M721"/>
  <c r="M246"/>
  <c r="M746"/>
  <c r="M148"/>
  <c r="M1219"/>
  <c r="M1210"/>
  <c r="M367"/>
  <c r="M335"/>
  <c r="M303"/>
  <c r="M271"/>
  <c r="M255"/>
  <c r="M360"/>
  <c r="M328"/>
  <c r="M296"/>
  <c r="M346"/>
  <c r="M538"/>
  <c r="M938"/>
  <c r="M29"/>
  <c r="M1235"/>
  <c r="M1263"/>
  <c r="M1279"/>
  <c r="M1106"/>
  <c r="M810"/>
  <c r="M874"/>
  <c r="M424"/>
  <c r="M392"/>
  <c r="M143"/>
  <c r="M564"/>
  <c r="M532"/>
  <c r="M500"/>
  <c r="M468"/>
  <c r="M436"/>
  <c r="M404"/>
  <c r="M356"/>
  <c r="M324"/>
  <c r="M292"/>
  <c r="M260"/>
  <c r="M474"/>
  <c r="M378"/>
  <c r="M1267"/>
  <c r="M1218"/>
  <c r="M554"/>
  <c r="M93"/>
  <c r="M1207"/>
  <c r="M689"/>
  <c r="M761"/>
  <c r="M697"/>
  <c r="M729"/>
  <c r="Q1286" l="1"/>
  <c r="R1286" s="1"/>
  <c r="S1286" s="1"/>
  <c r="P8"/>
  <c r="B9"/>
  <c r="P9" l="1"/>
  <c r="B10"/>
  <c r="P10" l="1"/>
  <c r="B11"/>
  <c r="P11" l="1"/>
  <c r="B12"/>
  <c r="B13" l="1"/>
  <c r="P12"/>
  <c r="B14" l="1"/>
  <c r="P13"/>
  <c r="P14" l="1"/>
  <c r="B15"/>
  <c r="B16" l="1"/>
  <c r="P15"/>
  <c r="B17" l="1"/>
  <c r="P16"/>
  <c r="B18" l="1"/>
  <c r="P17"/>
  <c r="P18" l="1"/>
  <c r="B19"/>
  <c r="B20" l="1"/>
  <c r="P19"/>
  <c r="P20" l="1"/>
  <c r="B21"/>
  <c r="B22" l="1"/>
  <c r="P21"/>
  <c r="B23" l="1"/>
  <c r="P22"/>
  <c r="P23" l="1"/>
  <c r="B24"/>
  <c r="P24" l="1"/>
  <c r="B25"/>
  <c r="P25" l="1"/>
  <c r="B26"/>
  <c r="P26" l="1"/>
  <c r="B27"/>
  <c r="B28" l="1"/>
  <c r="P27"/>
  <c r="P28" l="1"/>
  <c r="B29"/>
  <c r="B30" l="1"/>
  <c r="P29"/>
  <c r="P30" l="1"/>
  <c r="B31"/>
  <c r="P31" l="1"/>
  <c r="B32"/>
  <c r="B33" l="1"/>
  <c r="P32"/>
  <c r="I49" i="2" s="1"/>
  <c r="B34" i="1" l="1"/>
  <c r="P33"/>
  <c r="B35" l="1"/>
  <c r="P34"/>
  <c r="P35" l="1"/>
  <c r="B36"/>
  <c r="P36" l="1"/>
  <c r="B37"/>
  <c r="P37" l="1"/>
  <c r="B38"/>
  <c r="P38" l="1"/>
  <c r="B39"/>
  <c r="P39" l="1"/>
  <c r="B40"/>
  <c r="P40" l="1"/>
  <c r="B41"/>
  <c r="P41" l="1"/>
  <c r="B42"/>
  <c r="P42" l="1"/>
  <c r="B43"/>
  <c r="B44" l="1"/>
  <c r="P43"/>
  <c r="B45" l="1"/>
  <c r="P44"/>
  <c r="B46" l="1"/>
  <c r="P45"/>
  <c r="B47" l="1"/>
  <c r="P46"/>
  <c r="B48" l="1"/>
  <c r="P47"/>
  <c r="P48" l="1"/>
  <c r="B49"/>
  <c r="B50" l="1"/>
  <c r="P49"/>
  <c r="P50" l="1"/>
  <c r="B51"/>
  <c r="P51" l="1"/>
  <c r="B52"/>
  <c r="B53" l="1"/>
  <c r="P52"/>
  <c r="B54" l="1"/>
  <c r="P53"/>
  <c r="P54" l="1"/>
  <c r="B55"/>
  <c r="P55" l="1"/>
  <c r="B56"/>
  <c r="P56" l="1"/>
  <c r="B57"/>
  <c r="B58" l="1"/>
  <c r="P57"/>
  <c r="B59" l="1"/>
  <c r="P58"/>
  <c r="P59" l="1"/>
  <c r="B60"/>
  <c r="P60" l="1"/>
  <c r="B61"/>
  <c r="P61" l="1"/>
  <c r="B62"/>
  <c r="P62" l="1"/>
  <c r="B63"/>
  <c r="B64" l="1"/>
  <c r="P63"/>
  <c r="B65" l="1"/>
  <c r="P64"/>
  <c r="B66" l="1"/>
  <c r="P65"/>
  <c r="B67" l="1"/>
  <c r="P66"/>
  <c r="I440" i="2" s="1"/>
  <c r="P67" i="1" l="1"/>
  <c r="I522" i="2" s="1"/>
  <c r="B68" i="1"/>
  <c r="P68" l="1"/>
  <c r="B69"/>
  <c r="B70" l="1"/>
  <c r="P69"/>
  <c r="B71" l="1"/>
  <c r="P70"/>
  <c r="B72" l="1"/>
  <c r="P71"/>
  <c r="P72" l="1"/>
  <c r="B73"/>
  <c r="P73" l="1"/>
  <c r="B74"/>
  <c r="P74" l="1"/>
  <c r="B75"/>
  <c r="P75" l="1"/>
  <c r="B76"/>
  <c r="B77" l="1"/>
  <c r="P76"/>
  <c r="B78" l="1"/>
  <c r="P77"/>
  <c r="B79" l="1"/>
  <c r="P78"/>
  <c r="I471" i="2" s="1"/>
  <c r="B80" i="1" l="1"/>
  <c r="P79"/>
  <c r="I470" i="2" s="1"/>
  <c r="P80" i="1" l="1"/>
  <c r="B81"/>
  <c r="B82" l="1"/>
  <c r="P81"/>
  <c r="P82" l="1"/>
  <c r="B83"/>
  <c r="P83" l="1"/>
  <c r="B84"/>
  <c r="P84" l="1"/>
  <c r="B85"/>
  <c r="P85" l="1"/>
  <c r="B86"/>
  <c r="P86" l="1"/>
  <c r="B87"/>
  <c r="B88" l="1"/>
  <c r="P87"/>
  <c r="B89" l="1"/>
  <c r="P88"/>
  <c r="B90" l="1"/>
  <c r="P89"/>
  <c r="B91" l="1"/>
  <c r="P90"/>
  <c r="P91" l="1"/>
  <c r="B92"/>
  <c r="P92" l="1"/>
  <c r="B93"/>
  <c r="P93" l="1"/>
  <c r="B94"/>
  <c r="P94" l="1"/>
  <c r="B95"/>
  <c r="P95" l="1"/>
  <c r="B96"/>
  <c r="B97" l="1"/>
  <c r="P96"/>
  <c r="B98" l="1"/>
  <c r="P97"/>
  <c r="P98" l="1"/>
  <c r="B99"/>
  <c r="P99" l="1"/>
  <c r="B100"/>
  <c r="P100" l="1"/>
  <c r="B101"/>
  <c r="P101" l="1"/>
  <c r="B102"/>
  <c r="I230" i="2" l="1"/>
  <c r="P102" i="1"/>
  <c r="B103"/>
  <c r="P103" l="1"/>
  <c r="B104"/>
  <c r="P104" l="1"/>
  <c r="B105"/>
  <c r="P105" l="1"/>
  <c r="I483" i="2" s="1"/>
  <c r="B106" i="1"/>
  <c r="P106" l="1"/>
  <c r="B107"/>
  <c r="P107" l="1"/>
  <c r="B108"/>
  <c r="P108" l="1"/>
  <c r="B109"/>
  <c r="P109" l="1"/>
  <c r="B110"/>
  <c r="B111" l="1"/>
  <c r="P110"/>
  <c r="B112" l="1"/>
  <c r="P111"/>
  <c r="P112" l="1"/>
  <c r="B113"/>
  <c r="B114" l="1"/>
  <c r="P113"/>
  <c r="B115" l="1"/>
  <c r="P114"/>
  <c r="I261" i="2" s="1"/>
  <c r="P115" i="1" l="1"/>
  <c r="B116"/>
  <c r="B117" l="1"/>
  <c r="P116"/>
  <c r="B118" l="1"/>
  <c r="P117"/>
  <c r="B119" l="1"/>
  <c r="P118"/>
  <c r="B120" l="1"/>
  <c r="P119"/>
  <c r="P120" l="1"/>
  <c r="B121"/>
  <c r="B122" l="1"/>
  <c r="P121"/>
  <c r="P122" l="1"/>
  <c r="B123"/>
  <c r="P123" l="1"/>
  <c r="B124"/>
  <c r="P124" l="1"/>
  <c r="B125"/>
  <c r="P125" l="1"/>
  <c r="B126"/>
  <c r="P126" l="1"/>
  <c r="B127"/>
  <c r="B128" l="1"/>
  <c r="P127"/>
  <c r="I476" i="2" s="1"/>
  <c r="B129" i="1" l="1"/>
  <c r="P128"/>
  <c r="B130" l="1"/>
  <c r="P129"/>
  <c r="I119" i="2" s="1"/>
  <c r="P130" i="1" l="1"/>
  <c r="B131"/>
  <c r="P131" l="1"/>
  <c r="B132"/>
  <c r="P132" l="1"/>
  <c r="B133"/>
  <c r="B134" l="1"/>
  <c r="P133"/>
  <c r="B135" l="1"/>
  <c r="P134"/>
  <c r="P135" l="1"/>
  <c r="B136"/>
  <c r="P136" l="1"/>
  <c r="B137"/>
  <c r="P137" l="1"/>
  <c r="B138"/>
  <c r="B139" l="1"/>
  <c r="P138"/>
  <c r="P139" l="1"/>
  <c r="B140"/>
  <c r="P140" l="1"/>
  <c r="B141"/>
  <c r="B142" l="1"/>
  <c r="P141"/>
  <c r="B143" l="1"/>
  <c r="P142"/>
  <c r="B144" l="1"/>
  <c r="P143"/>
  <c r="P144" l="1"/>
  <c r="B145"/>
  <c r="P145" l="1"/>
  <c r="B146"/>
  <c r="P146" l="1"/>
  <c r="B147"/>
  <c r="P147" l="1"/>
  <c r="B148"/>
  <c r="P148" l="1"/>
  <c r="B149"/>
  <c r="P149" l="1"/>
  <c r="B150"/>
  <c r="P150" l="1"/>
  <c r="B151"/>
  <c r="P151" l="1"/>
  <c r="B152"/>
  <c r="P152" l="1"/>
  <c r="I357" i="2" s="1"/>
  <c r="B153" i="1"/>
  <c r="P153" l="1"/>
  <c r="B154"/>
  <c r="P154" l="1"/>
  <c r="B155"/>
  <c r="P155" l="1"/>
  <c r="B156"/>
  <c r="P156" l="1"/>
  <c r="B157"/>
  <c r="P157" l="1"/>
  <c r="B158"/>
  <c r="B159" l="1"/>
  <c r="P158"/>
  <c r="B160" l="1"/>
  <c r="P159"/>
  <c r="B161" l="1"/>
  <c r="P160"/>
  <c r="B162" l="1"/>
  <c r="P161"/>
  <c r="B163" l="1"/>
  <c r="P162"/>
  <c r="B164" l="1"/>
  <c r="P163"/>
  <c r="B165" l="1"/>
  <c r="P164"/>
  <c r="B166" l="1"/>
  <c r="P165"/>
  <c r="B167" l="1"/>
  <c r="P166"/>
  <c r="I355" i="2" s="1"/>
  <c r="B168" i="1" l="1"/>
  <c r="P167"/>
  <c r="P168" l="1"/>
  <c r="B169"/>
  <c r="P169" l="1"/>
  <c r="B170"/>
  <c r="P170" l="1"/>
  <c r="B171"/>
  <c r="P171" l="1"/>
  <c r="B172"/>
  <c r="B173" l="1"/>
  <c r="P172"/>
  <c r="B174" l="1"/>
  <c r="P173"/>
  <c r="B175" l="1"/>
  <c r="P174"/>
  <c r="B176" l="1"/>
  <c r="P175"/>
  <c r="B177" l="1"/>
  <c r="P176"/>
  <c r="B178" l="1"/>
  <c r="P177"/>
  <c r="B179" l="1"/>
  <c r="P178"/>
  <c r="B180" l="1"/>
  <c r="P179"/>
  <c r="B181" l="1"/>
  <c r="P180"/>
  <c r="B182" l="1"/>
  <c r="P181"/>
  <c r="B183" l="1"/>
  <c r="P182"/>
  <c r="B184" l="1"/>
  <c r="P183"/>
  <c r="B185" l="1"/>
  <c r="P184"/>
  <c r="B186" l="1"/>
  <c r="P185"/>
  <c r="B187" l="1"/>
  <c r="P186"/>
  <c r="B188" l="1"/>
  <c r="P187"/>
  <c r="B189" l="1"/>
  <c r="P188"/>
  <c r="B190" l="1"/>
  <c r="P189"/>
  <c r="B191" l="1"/>
  <c r="P190"/>
  <c r="B192" l="1"/>
  <c r="P191"/>
  <c r="B193" l="1"/>
  <c r="P192"/>
  <c r="B194" l="1"/>
  <c r="P193"/>
  <c r="B195" l="1"/>
  <c r="P194"/>
  <c r="B196" l="1"/>
  <c r="P195"/>
  <c r="B197" l="1"/>
  <c r="P196"/>
  <c r="B198" l="1"/>
  <c r="P197"/>
  <c r="B199" l="1"/>
  <c r="P198"/>
  <c r="B200" l="1"/>
  <c r="P199"/>
  <c r="B201" l="1"/>
  <c r="P200"/>
  <c r="I404" i="2" s="1"/>
  <c r="B202" i="1" l="1"/>
  <c r="P201"/>
  <c r="P202" l="1"/>
  <c r="I439" i="2" s="1"/>
  <c r="B203" i="1"/>
  <c r="P203" l="1"/>
  <c r="B204"/>
  <c r="B205" l="1"/>
  <c r="P204"/>
  <c r="B206" l="1"/>
  <c r="P205"/>
  <c r="P206" l="1"/>
  <c r="B207"/>
  <c r="P207" l="1"/>
  <c r="B208"/>
  <c r="P208" l="1"/>
  <c r="B209"/>
  <c r="B210" l="1"/>
  <c r="P209"/>
  <c r="P210" l="1"/>
  <c r="B211"/>
  <c r="P211" l="1"/>
  <c r="B212"/>
  <c r="B213" l="1"/>
  <c r="P212"/>
  <c r="B214" l="1"/>
  <c r="P213"/>
  <c r="B215" l="1"/>
  <c r="P214"/>
  <c r="P215" l="1"/>
  <c r="B216"/>
  <c r="B217" l="1"/>
  <c r="P216"/>
  <c r="P217" l="1"/>
  <c r="B218"/>
  <c r="P218" l="1"/>
  <c r="B219"/>
  <c r="P219" l="1"/>
  <c r="I301" i="2" s="1"/>
  <c r="B220" i="1"/>
  <c r="P220" l="1"/>
  <c r="B221"/>
  <c r="P221" l="1"/>
  <c r="B222"/>
  <c r="P222" l="1"/>
  <c r="B223"/>
  <c r="P223" l="1"/>
  <c r="B224"/>
  <c r="P224" l="1"/>
  <c r="B225"/>
  <c r="P225" l="1"/>
  <c r="B226"/>
  <c r="P226" l="1"/>
  <c r="B227"/>
  <c r="P227" l="1"/>
  <c r="B228"/>
  <c r="P228" l="1"/>
  <c r="B229"/>
  <c r="P229" l="1"/>
  <c r="B230"/>
  <c r="P230" l="1"/>
  <c r="B231"/>
  <c r="P231" l="1"/>
  <c r="B232"/>
  <c r="P232" l="1"/>
  <c r="B233"/>
  <c r="P233" l="1"/>
  <c r="B234"/>
  <c r="P234" l="1"/>
  <c r="B235"/>
  <c r="P235" l="1"/>
  <c r="B236"/>
  <c r="P236" l="1"/>
  <c r="B237"/>
  <c r="P237" l="1"/>
  <c r="B238"/>
  <c r="P238" l="1"/>
  <c r="B239"/>
  <c r="P239" l="1"/>
  <c r="B240"/>
  <c r="P240" l="1"/>
  <c r="B241"/>
  <c r="P241" l="1"/>
  <c r="B242"/>
  <c r="P242" l="1"/>
  <c r="B243"/>
  <c r="P243" l="1"/>
  <c r="B244"/>
  <c r="P244" l="1"/>
  <c r="B245"/>
  <c r="P245" l="1"/>
  <c r="B246"/>
  <c r="P246" l="1"/>
  <c r="I69" i="2" s="1"/>
  <c r="B247" i="1"/>
  <c r="P247" l="1"/>
  <c r="I405" i="2" s="1"/>
  <c r="B248" i="1"/>
  <c r="P248" l="1"/>
  <c r="B249"/>
  <c r="P249" l="1"/>
  <c r="B250"/>
  <c r="P250" l="1"/>
  <c r="I266" i="2" s="1"/>
  <c r="B251" i="1"/>
  <c r="B252" l="1"/>
  <c r="P251"/>
  <c r="B253" l="1"/>
  <c r="P252"/>
  <c r="B254" l="1"/>
  <c r="P253"/>
  <c r="I480" i="2" s="1"/>
  <c r="B255" i="1" l="1"/>
  <c r="P254"/>
  <c r="B256" l="1"/>
  <c r="P255"/>
  <c r="B257" l="1"/>
  <c r="P256"/>
  <c r="B258" l="1"/>
  <c r="P257"/>
  <c r="B259" l="1"/>
  <c r="P258"/>
  <c r="B260" l="1"/>
  <c r="P259"/>
  <c r="B261" l="1"/>
  <c r="P260"/>
  <c r="B262" l="1"/>
  <c r="P261"/>
  <c r="B263" l="1"/>
  <c r="P262"/>
  <c r="B264" l="1"/>
  <c r="P263"/>
  <c r="B265" l="1"/>
  <c r="P264"/>
  <c r="B266" l="1"/>
  <c r="P265"/>
  <c r="B267" l="1"/>
  <c r="P266"/>
  <c r="B268" l="1"/>
  <c r="P267"/>
  <c r="B269" l="1"/>
  <c r="P268"/>
  <c r="B270" l="1"/>
  <c r="P269"/>
  <c r="B271" l="1"/>
  <c r="P270"/>
  <c r="B272" l="1"/>
  <c r="P271"/>
  <c r="B273" l="1"/>
  <c r="P272"/>
  <c r="B274" l="1"/>
  <c r="P273"/>
  <c r="B275" l="1"/>
  <c r="P274"/>
  <c r="B276" l="1"/>
  <c r="P275"/>
  <c r="I416" i="2" s="1"/>
  <c r="B277" i="1" l="1"/>
  <c r="P276"/>
  <c r="B278" l="1"/>
  <c r="P277"/>
  <c r="B279" l="1"/>
  <c r="P278"/>
  <c r="B280" l="1"/>
  <c r="P279"/>
  <c r="I504" i="2" l="1"/>
  <c r="I186"/>
  <c r="B281" i="1"/>
  <c r="P280"/>
  <c r="B282" l="1"/>
  <c r="P281"/>
  <c r="B283" l="1"/>
  <c r="P282"/>
  <c r="B284" l="1"/>
  <c r="P283"/>
  <c r="B285" l="1"/>
  <c r="P284"/>
  <c r="B286" l="1"/>
  <c r="P285"/>
  <c r="B287" l="1"/>
  <c r="P286"/>
  <c r="B288" l="1"/>
  <c r="P287"/>
  <c r="B289" l="1"/>
  <c r="P288"/>
  <c r="I155" i="2" l="1"/>
  <c r="I189"/>
  <c r="B290" i="1"/>
  <c r="P289"/>
  <c r="B291" l="1"/>
  <c r="P290"/>
  <c r="B292" l="1"/>
  <c r="P291"/>
  <c r="B293" l="1"/>
  <c r="P292"/>
  <c r="I251" i="2" s="1"/>
  <c r="B294" i="1" l="1"/>
  <c r="P293"/>
  <c r="B295" l="1"/>
  <c r="P294"/>
  <c r="B296" l="1"/>
  <c r="P295"/>
  <c r="B297" l="1"/>
  <c r="P296"/>
  <c r="B298" l="1"/>
  <c r="P297"/>
  <c r="B299" l="1"/>
  <c r="P298"/>
  <c r="B300" l="1"/>
  <c r="P299"/>
  <c r="B301" l="1"/>
  <c r="P300"/>
  <c r="B302" l="1"/>
  <c r="P301"/>
  <c r="B303" l="1"/>
  <c r="P302"/>
  <c r="B304" l="1"/>
  <c r="P303"/>
  <c r="B305" l="1"/>
  <c r="P304"/>
  <c r="I324" i="2" s="1"/>
  <c r="B306" i="1" l="1"/>
  <c r="P305"/>
  <c r="B307" l="1"/>
  <c r="P306"/>
  <c r="B308" l="1"/>
  <c r="P307"/>
  <c r="B309" l="1"/>
  <c r="P308"/>
  <c r="B310" l="1"/>
  <c r="P309"/>
  <c r="B311" l="1"/>
  <c r="P310"/>
  <c r="B312" l="1"/>
  <c r="P311"/>
  <c r="B313" l="1"/>
  <c r="P312"/>
  <c r="B314" l="1"/>
  <c r="P313"/>
  <c r="B315" l="1"/>
  <c r="P314"/>
  <c r="B316" l="1"/>
  <c r="P315"/>
  <c r="I509" i="2" s="1"/>
  <c r="B317" i="1" l="1"/>
  <c r="P316"/>
  <c r="B318" l="1"/>
  <c r="P317"/>
  <c r="B319" l="1"/>
  <c r="P318"/>
  <c r="B320" l="1"/>
  <c r="P319"/>
  <c r="I41" i="2" s="1"/>
  <c r="B321" i="1" l="1"/>
  <c r="P320"/>
  <c r="I346" i="2" s="1"/>
  <c r="B322" i="1" l="1"/>
  <c r="P321"/>
  <c r="B323" l="1"/>
  <c r="P322"/>
  <c r="I157" i="2" s="1"/>
  <c r="B324" i="1" l="1"/>
  <c r="P323"/>
  <c r="B325" l="1"/>
  <c r="P324"/>
  <c r="B326" l="1"/>
  <c r="P325"/>
  <c r="B327" l="1"/>
  <c r="P326"/>
  <c r="B328" l="1"/>
  <c r="P327"/>
  <c r="B329" l="1"/>
  <c r="P328"/>
  <c r="B330" l="1"/>
  <c r="P329"/>
  <c r="B331" l="1"/>
  <c r="P330"/>
  <c r="B332" l="1"/>
  <c r="P331"/>
  <c r="B333" l="1"/>
  <c r="P332"/>
  <c r="B334" l="1"/>
  <c r="P333"/>
  <c r="I320" i="2" s="1"/>
  <c r="B335" i="1" l="1"/>
  <c r="P334"/>
  <c r="B336" l="1"/>
  <c r="P335"/>
  <c r="B337" l="1"/>
  <c r="P336"/>
  <c r="B338" l="1"/>
  <c r="P337"/>
  <c r="B339" l="1"/>
  <c r="P338"/>
  <c r="B340" l="1"/>
  <c r="P339"/>
  <c r="I48" i="2" s="1"/>
  <c r="B341" i="1" l="1"/>
  <c r="P340"/>
  <c r="B342" l="1"/>
  <c r="P341"/>
  <c r="B343" l="1"/>
  <c r="P342"/>
  <c r="B344" l="1"/>
  <c r="P343"/>
  <c r="B345" l="1"/>
  <c r="P344"/>
  <c r="B346" l="1"/>
  <c r="P345"/>
  <c r="I353" i="2" s="1"/>
  <c r="B347" i="1" l="1"/>
  <c r="P346"/>
  <c r="B348" l="1"/>
  <c r="P347"/>
  <c r="I354" i="2" s="1"/>
  <c r="B349" i="1" l="1"/>
  <c r="P348"/>
  <c r="B350" l="1"/>
  <c r="P349"/>
  <c r="B351" l="1"/>
  <c r="P350"/>
  <c r="I150" i="2" l="1"/>
  <c r="B352" i="1"/>
  <c r="P351"/>
  <c r="I321" i="2" s="1"/>
  <c r="B353" i="1" l="1"/>
  <c r="P352"/>
  <c r="B354" l="1"/>
  <c r="P353"/>
  <c r="B355" l="1"/>
  <c r="P354"/>
  <c r="B356" l="1"/>
  <c r="P355"/>
  <c r="B357" l="1"/>
  <c r="P356"/>
  <c r="I204" i="2" s="1"/>
  <c r="B358" i="1" l="1"/>
  <c r="P357"/>
  <c r="B359" l="1"/>
  <c r="P358"/>
  <c r="B360" l="1"/>
  <c r="P359"/>
  <c r="B361" l="1"/>
  <c r="P360"/>
  <c r="B362" l="1"/>
  <c r="P361"/>
  <c r="B363" l="1"/>
  <c r="P362"/>
  <c r="B364" l="1"/>
  <c r="P363"/>
  <c r="B365" l="1"/>
  <c r="P364"/>
  <c r="B366" l="1"/>
  <c r="P365"/>
  <c r="B367" l="1"/>
  <c r="P366"/>
  <c r="B368" l="1"/>
  <c r="P367"/>
  <c r="I197" i="2" s="1"/>
  <c r="Q367" i="1" l="1"/>
  <c r="R367" s="1"/>
  <c r="S367" s="1"/>
  <c r="B369"/>
  <c r="P368"/>
  <c r="B370" l="1"/>
  <c r="P369"/>
  <c r="B371" l="1"/>
  <c r="P370"/>
  <c r="B372" l="1"/>
  <c r="P371"/>
  <c r="B373" l="1"/>
  <c r="P372"/>
  <c r="B374" l="1"/>
  <c r="P373"/>
  <c r="B375" l="1"/>
  <c r="P374"/>
  <c r="B376" l="1"/>
  <c r="P375"/>
  <c r="B377" l="1"/>
  <c r="P376"/>
  <c r="B378" l="1"/>
  <c r="P377"/>
  <c r="B379" l="1"/>
  <c r="P378"/>
  <c r="B380" l="1"/>
  <c r="P379"/>
  <c r="B381" l="1"/>
  <c r="P380"/>
  <c r="B382" l="1"/>
  <c r="P381"/>
  <c r="B383" l="1"/>
  <c r="P382"/>
  <c r="I423" i="2" s="1"/>
  <c r="B384" i="1" l="1"/>
  <c r="P383"/>
  <c r="B385" l="1"/>
  <c r="P384"/>
  <c r="B386" l="1"/>
  <c r="P385"/>
  <c r="I4" i="2" s="1"/>
  <c r="B387" i="1" l="1"/>
  <c r="P386"/>
  <c r="B388" l="1"/>
  <c r="P387"/>
  <c r="I402" i="2" l="1"/>
  <c r="B389" i="1"/>
  <c r="P388"/>
  <c r="B390" l="1"/>
  <c r="P389"/>
  <c r="B391" l="1"/>
  <c r="P390"/>
  <c r="B392" l="1"/>
  <c r="P391"/>
  <c r="B393" l="1"/>
  <c r="P392"/>
  <c r="I40" i="2" s="1"/>
  <c r="B394" i="1" l="1"/>
  <c r="P393"/>
  <c r="B395" l="1"/>
  <c r="P394"/>
  <c r="I339" i="2" s="1"/>
  <c r="B396" i="1" l="1"/>
  <c r="P395"/>
  <c r="B397" l="1"/>
  <c r="P396"/>
  <c r="B398" l="1"/>
  <c r="P397"/>
  <c r="B399" l="1"/>
  <c r="P398"/>
  <c r="B400" l="1"/>
  <c r="P399"/>
  <c r="B401" l="1"/>
  <c r="P400"/>
  <c r="B402" l="1"/>
  <c r="P401"/>
  <c r="I413" i="2" s="1"/>
  <c r="B403" i="1" l="1"/>
  <c r="P402"/>
  <c r="B404" l="1"/>
  <c r="P403"/>
  <c r="B405" l="1"/>
  <c r="P404"/>
  <c r="I116" i="2" s="1"/>
  <c r="B406" i="1" l="1"/>
  <c r="P405"/>
  <c r="B407" l="1"/>
  <c r="P406"/>
  <c r="B408" l="1"/>
  <c r="P407"/>
  <c r="B409" l="1"/>
  <c r="P408"/>
  <c r="B410" l="1"/>
  <c r="P409"/>
  <c r="B411" l="1"/>
  <c r="P410"/>
  <c r="B412" l="1"/>
  <c r="P411"/>
  <c r="B413" l="1"/>
  <c r="P412"/>
  <c r="B414" l="1"/>
  <c r="P413"/>
  <c r="B415" l="1"/>
  <c r="P414"/>
  <c r="B416" l="1"/>
  <c r="P415"/>
  <c r="B417" l="1"/>
  <c r="P416"/>
  <c r="B418" l="1"/>
  <c r="P417"/>
  <c r="B419" l="1"/>
  <c r="P418"/>
  <c r="B420" l="1"/>
  <c r="P419"/>
  <c r="B421" l="1"/>
  <c r="P420"/>
  <c r="I91" i="2" s="1"/>
  <c r="Q279" i="1" s="1"/>
  <c r="R279" s="1"/>
  <c r="S279" s="1"/>
  <c r="B422" l="1"/>
  <c r="P421"/>
  <c r="B423" l="1"/>
  <c r="P422"/>
  <c r="B424" l="1"/>
  <c r="P423"/>
  <c r="B425" l="1"/>
  <c r="P424"/>
  <c r="B426" l="1"/>
  <c r="P425"/>
  <c r="I76" i="2" s="1"/>
  <c r="B427" i="1" l="1"/>
  <c r="P426"/>
  <c r="B428" l="1"/>
  <c r="P427"/>
  <c r="I279" i="2" s="1"/>
  <c r="B429" i="1" l="1"/>
  <c r="P428"/>
  <c r="I524" i="2" s="1"/>
  <c r="B430" i="1" l="1"/>
  <c r="P429"/>
  <c r="I475" i="2" l="1"/>
  <c r="I250"/>
  <c r="B431" i="1"/>
  <c r="P430"/>
  <c r="B432" l="1"/>
  <c r="P431"/>
  <c r="B433" l="1"/>
  <c r="P432"/>
  <c r="B434" l="1"/>
  <c r="P433"/>
  <c r="B435" l="1"/>
  <c r="P434"/>
  <c r="I199" i="2" l="1"/>
  <c r="Q4" i="1" s="1"/>
  <c r="R4" s="1"/>
  <c r="S4" s="1"/>
  <c r="I527" i="2"/>
  <c r="B436" i="1"/>
  <c r="P435"/>
  <c r="I100" i="2" s="1"/>
  <c r="B437" i="1" l="1"/>
  <c r="P436"/>
  <c r="B438" l="1"/>
  <c r="P437"/>
  <c r="B439" l="1"/>
  <c r="P438"/>
  <c r="B440" l="1"/>
  <c r="P439"/>
  <c r="B441" l="1"/>
  <c r="P440"/>
  <c r="I484" i="2" s="1"/>
  <c r="B442" i="1" l="1"/>
  <c r="P441"/>
  <c r="B443" l="1"/>
  <c r="P442"/>
  <c r="B444" l="1"/>
  <c r="P443"/>
  <c r="B445" l="1"/>
  <c r="P444"/>
  <c r="B446" l="1"/>
  <c r="P445"/>
  <c r="B447" l="1"/>
  <c r="P446"/>
  <c r="I222" i="2" s="1"/>
  <c r="B448" i="1" l="1"/>
  <c r="P447"/>
  <c r="B449" l="1"/>
  <c r="P448"/>
  <c r="I472" i="2" s="1"/>
  <c r="B450" i="1" l="1"/>
  <c r="P449"/>
  <c r="B451" l="1"/>
  <c r="P450"/>
  <c r="I410" i="2" s="1"/>
  <c r="Q193" i="1" l="1"/>
  <c r="R193" s="1"/>
  <c r="S193" s="1"/>
  <c r="B452"/>
  <c r="P451"/>
  <c r="B453" l="1"/>
  <c r="P452"/>
  <c r="B454" l="1"/>
  <c r="P453"/>
  <c r="I8" i="2" s="1"/>
  <c r="B455" i="1" l="1"/>
  <c r="P454"/>
  <c r="B456" l="1"/>
  <c r="P455"/>
  <c r="B457" l="1"/>
  <c r="P456"/>
  <c r="B458" l="1"/>
  <c r="P457"/>
  <c r="B459" l="1"/>
  <c r="P458"/>
  <c r="B460" l="1"/>
  <c r="P459"/>
  <c r="B461" l="1"/>
  <c r="P460"/>
  <c r="B462" l="1"/>
  <c r="P461"/>
  <c r="B463" l="1"/>
  <c r="P462"/>
  <c r="B464" l="1"/>
  <c r="P463"/>
  <c r="B465" l="1"/>
  <c r="P464"/>
  <c r="B466" l="1"/>
  <c r="P465"/>
  <c r="B467" l="1"/>
  <c r="P466"/>
  <c r="I532" i="2" s="1"/>
  <c r="B468" i="1" l="1"/>
  <c r="P467"/>
  <c r="I234" i="2" l="1"/>
  <c r="I226"/>
  <c r="B469" i="1"/>
  <c r="P468"/>
  <c r="I358" i="2" s="1"/>
  <c r="B470" i="1" l="1"/>
  <c r="P469"/>
  <c r="B471" l="1"/>
  <c r="P470"/>
  <c r="I541" i="2" l="1"/>
  <c r="B472" i="1"/>
  <c r="P471"/>
  <c r="B473" l="1"/>
  <c r="P472"/>
  <c r="B474" l="1"/>
  <c r="P473"/>
  <c r="B475" l="1"/>
  <c r="P474"/>
  <c r="B476" l="1"/>
  <c r="P475"/>
  <c r="B477" l="1"/>
  <c r="P476"/>
  <c r="B478" l="1"/>
  <c r="P477"/>
  <c r="B479" l="1"/>
  <c r="P478"/>
  <c r="B480" l="1"/>
  <c r="P479"/>
  <c r="B481" l="1"/>
  <c r="P480"/>
  <c r="B482" l="1"/>
  <c r="P481"/>
  <c r="B483" l="1"/>
  <c r="P482"/>
  <c r="B484" l="1"/>
  <c r="P483"/>
  <c r="I104" i="2" s="1"/>
  <c r="B485" i="1" l="1"/>
  <c r="P484"/>
  <c r="B486" l="1"/>
  <c r="P485"/>
  <c r="B487" l="1"/>
  <c r="P486"/>
  <c r="B488" l="1"/>
  <c r="P487"/>
  <c r="I256" i="2" s="1"/>
  <c r="B489" i="1" l="1"/>
  <c r="P488"/>
  <c r="B490" l="1"/>
  <c r="P489"/>
  <c r="I59" i="2" s="1"/>
  <c r="B491" i="1" l="1"/>
  <c r="P490"/>
  <c r="B492" l="1"/>
  <c r="P491"/>
  <c r="B493" l="1"/>
  <c r="P492"/>
  <c r="B494" l="1"/>
  <c r="P493"/>
  <c r="B495" l="1"/>
  <c r="P494"/>
  <c r="B496" l="1"/>
  <c r="P495"/>
  <c r="B497" l="1"/>
  <c r="P496"/>
  <c r="B498" l="1"/>
  <c r="P497"/>
  <c r="B499" l="1"/>
  <c r="P498"/>
  <c r="B500" l="1"/>
  <c r="P499"/>
  <c r="B501" l="1"/>
  <c r="P500"/>
  <c r="B502" l="1"/>
  <c r="P501"/>
  <c r="B503" l="1"/>
  <c r="P502"/>
  <c r="B504" l="1"/>
  <c r="P503"/>
  <c r="B505" l="1"/>
  <c r="P504"/>
  <c r="B506" l="1"/>
  <c r="P505"/>
  <c r="B507" l="1"/>
  <c r="P506"/>
  <c r="B508" l="1"/>
  <c r="P507"/>
  <c r="B509" l="1"/>
  <c r="P508"/>
  <c r="B510" l="1"/>
  <c r="P509"/>
  <c r="B511" l="1"/>
  <c r="P510"/>
  <c r="B512" l="1"/>
  <c r="P511"/>
  <c r="B513" l="1"/>
  <c r="P512"/>
  <c r="B514" l="1"/>
  <c r="P513"/>
  <c r="B515" l="1"/>
  <c r="P514"/>
  <c r="B516" l="1"/>
  <c r="P515"/>
  <c r="I508" i="2" s="1"/>
  <c r="B517" i="1" l="1"/>
  <c r="P516"/>
  <c r="I179" i="2" s="1"/>
  <c r="B518" i="1" l="1"/>
  <c r="P517"/>
  <c r="B519" l="1"/>
  <c r="P518"/>
  <c r="B520" l="1"/>
  <c r="P519"/>
  <c r="B521" l="1"/>
  <c r="P520"/>
  <c r="I246" i="2" s="1"/>
  <c r="B522" i="1" l="1"/>
  <c r="P521"/>
  <c r="B523" l="1"/>
  <c r="P522"/>
  <c r="B524" l="1"/>
  <c r="P523"/>
  <c r="B525" l="1"/>
  <c r="P524"/>
  <c r="B526" l="1"/>
  <c r="P525"/>
  <c r="I88" i="2" s="1"/>
  <c r="I444" l="1"/>
  <c r="I365"/>
  <c r="B527" i="1"/>
  <c r="P526"/>
  <c r="B528" l="1"/>
  <c r="P527"/>
  <c r="B529" l="1"/>
  <c r="P528"/>
  <c r="I267" i="2" s="1"/>
  <c r="B530" i="1" l="1"/>
  <c r="P529"/>
  <c r="B531" l="1"/>
  <c r="P530"/>
  <c r="B532" l="1"/>
  <c r="P531"/>
  <c r="I497" i="2" s="1"/>
  <c r="B533" i="1" l="1"/>
  <c r="P532"/>
  <c r="B534" l="1"/>
  <c r="P533"/>
  <c r="B535" l="1"/>
  <c r="P534"/>
  <c r="I90" i="2" s="1"/>
  <c r="B536" i="1" l="1"/>
  <c r="P535"/>
  <c r="B537" l="1"/>
  <c r="P536"/>
  <c r="B538" l="1"/>
  <c r="P537"/>
  <c r="B539" l="1"/>
  <c r="P538"/>
  <c r="B540" l="1"/>
  <c r="P539"/>
  <c r="B541" l="1"/>
  <c r="P540"/>
  <c r="I537" i="2" s="1"/>
  <c r="B542" i="1" l="1"/>
  <c r="P541"/>
  <c r="I165" i="2" s="1"/>
  <c r="B543" i="1" l="1"/>
  <c r="P542"/>
  <c r="B544" l="1"/>
  <c r="P543"/>
  <c r="B545" l="1"/>
  <c r="P544"/>
  <c r="B546" l="1"/>
  <c r="P545"/>
  <c r="I183" i="2" l="1"/>
  <c r="B547" i="1"/>
  <c r="P546"/>
  <c r="B548" l="1"/>
  <c r="P547"/>
  <c r="Q546"/>
  <c r="R546" s="1"/>
  <c r="S546" s="1"/>
  <c r="B549" l="1"/>
  <c r="P548"/>
  <c r="B550" l="1"/>
  <c r="P549"/>
  <c r="B551" l="1"/>
  <c r="P550"/>
  <c r="I536" i="2" s="1"/>
  <c r="Q302" i="1" l="1"/>
  <c r="R302" s="1"/>
  <c r="S302" s="1"/>
  <c r="B552"/>
  <c r="P551"/>
  <c r="B553" l="1"/>
  <c r="P552"/>
  <c r="B554" l="1"/>
  <c r="P553"/>
  <c r="B555" l="1"/>
  <c r="P554"/>
  <c r="I111" i="2" l="1"/>
  <c r="B556" i="1"/>
  <c r="P555"/>
  <c r="I273" i="2" s="1"/>
  <c r="B557" i="1" l="1"/>
  <c r="P556"/>
  <c r="B558" l="1"/>
  <c r="P557"/>
  <c r="B559" l="1"/>
  <c r="P558"/>
  <c r="B560" l="1"/>
  <c r="P559"/>
  <c r="B561" l="1"/>
  <c r="P560"/>
  <c r="I487" i="2" s="1"/>
  <c r="B562" i="1" l="1"/>
  <c r="P561"/>
  <c r="B563" l="1"/>
  <c r="P562"/>
  <c r="B564" l="1"/>
  <c r="P563"/>
  <c r="B565" l="1"/>
  <c r="P564"/>
  <c r="B566" l="1"/>
  <c r="P565"/>
  <c r="B567" l="1"/>
  <c r="P566"/>
  <c r="B568" l="1"/>
  <c r="P567"/>
  <c r="B569" l="1"/>
  <c r="P568"/>
  <c r="B570" l="1"/>
  <c r="P569"/>
  <c r="B571" l="1"/>
  <c r="P570"/>
  <c r="B572" l="1"/>
  <c r="P571"/>
  <c r="I121" i="2" l="1"/>
  <c r="I151"/>
  <c r="B573" i="1"/>
  <c r="P572"/>
  <c r="Q27" l="1"/>
  <c r="R27" s="1"/>
  <c r="S27" s="1"/>
  <c r="B574"/>
  <c r="P573"/>
  <c r="B575" l="1"/>
  <c r="P574"/>
  <c r="I340" i="2" s="1"/>
  <c r="B576" i="1" l="1"/>
  <c r="P575"/>
  <c r="B577" l="1"/>
  <c r="P576"/>
  <c r="B578" l="1"/>
  <c r="P577"/>
  <c r="B579" l="1"/>
  <c r="P578"/>
  <c r="B580" l="1"/>
  <c r="P579"/>
  <c r="B581" l="1"/>
  <c r="P580"/>
  <c r="B582" l="1"/>
  <c r="P581"/>
  <c r="B583" l="1"/>
  <c r="P582"/>
  <c r="B584" l="1"/>
  <c r="P583"/>
  <c r="I438" i="2" s="1"/>
  <c r="B585" i="1" l="1"/>
  <c r="P584"/>
  <c r="B586" l="1"/>
  <c r="P585"/>
  <c r="B587" l="1"/>
  <c r="P586"/>
  <c r="B588" l="1"/>
  <c r="P587"/>
  <c r="B589" l="1"/>
  <c r="P588"/>
  <c r="B590" l="1"/>
  <c r="P589"/>
  <c r="B591" l="1"/>
  <c r="P590"/>
  <c r="B592" l="1"/>
  <c r="P591"/>
  <c r="B593" l="1"/>
  <c r="P592"/>
  <c r="B594" l="1"/>
  <c r="P593"/>
  <c r="B595" l="1"/>
  <c r="P594"/>
  <c r="B596" l="1"/>
  <c r="P595"/>
  <c r="I215" i="2" s="1"/>
  <c r="B597" i="1" l="1"/>
  <c r="P596"/>
  <c r="B598" l="1"/>
  <c r="P597"/>
  <c r="B599" l="1"/>
  <c r="P598"/>
  <c r="B600" l="1"/>
  <c r="P599"/>
  <c r="I469" i="2" l="1"/>
  <c r="Q557" i="1" s="1"/>
  <c r="R557" s="1"/>
  <c r="S557" s="1"/>
  <c r="B601"/>
  <c r="P600"/>
  <c r="B602" l="1"/>
  <c r="P601"/>
  <c r="B603" l="1"/>
  <c r="P602"/>
  <c r="B604" l="1"/>
  <c r="P603"/>
  <c r="I531" i="2" s="1"/>
  <c r="B605" i="1" l="1"/>
  <c r="P604"/>
  <c r="I388" i="2" s="1"/>
  <c r="B606" i="1" l="1"/>
  <c r="P605"/>
  <c r="B607" l="1"/>
  <c r="P606"/>
  <c r="B608" l="1"/>
  <c r="P607"/>
  <c r="B609" l="1"/>
  <c r="P608"/>
  <c r="B610" l="1"/>
  <c r="P609"/>
  <c r="B611" l="1"/>
  <c r="P610"/>
  <c r="I5" i="2" s="1"/>
  <c r="B612" i="1" l="1"/>
  <c r="P611"/>
  <c r="I73" i="2" l="1"/>
  <c r="B613" i="1"/>
  <c r="P612"/>
  <c r="Q277" l="1"/>
  <c r="R277" s="1"/>
  <c r="S277" s="1"/>
  <c r="B614"/>
  <c r="P613"/>
  <c r="I385" i="2" s="1"/>
  <c r="Q1223" i="1" s="1"/>
  <c r="R1223" s="1"/>
  <c r="S1223" s="1"/>
  <c r="B615" l="1"/>
  <c r="P614"/>
  <c r="B616" l="1"/>
  <c r="P615"/>
  <c r="B617" l="1"/>
  <c r="P616"/>
  <c r="B618" l="1"/>
  <c r="P617"/>
  <c r="I277" i="2" s="1"/>
  <c r="Q519" i="1" s="1"/>
  <c r="R519" s="1"/>
  <c r="S519" s="1"/>
  <c r="B619" l="1"/>
  <c r="P618"/>
  <c r="B620" l="1"/>
  <c r="P619"/>
  <c r="B621" l="1"/>
  <c r="P620"/>
  <c r="B622" l="1"/>
  <c r="P621"/>
  <c r="I2" i="2" s="1"/>
  <c r="B623" i="1" l="1"/>
  <c r="P622"/>
  <c r="B624" l="1"/>
  <c r="P623"/>
  <c r="B625" l="1"/>
  <c r="P624"/>
  <c r="B626" l="1"/>
  <c r="P625"/>
  <c r="B627" l="1"/>
  <c r="P626"/>
  <c r="B628" l="1"/>
  <c r="P627"/>
  <c r="B629" l="1"/>
  <c r="P628"/>
  <c r="B630" l="1"/>
  <c r="P629"/>
  <c r="I205" i="2" s="1"/>
  <c r="B631" i="1" l="1"/>
  <c r="P630"/>
  <c r="B632" l="1"/>
  <c r="P631"/>
  <c r="B633" l="1"/>
  <c r="P632"/>
  <c r="B634" l="1"/>
  <c r="P633"/>
  <c r="B635" l="1"/>
  <c r="P634"/>
  <c r="B636" l="1"/>
  <c r="P635"/>
  <c r="B637" l="1"/>
  <c r="P636"/>
  <c r="I254" i="2" s="1"/>
  <c r="B638" i="1" l="1"/>
  <c r="P637"/>
  <c r="I396" i="2" s="1"/>
  <c r="B639" i="1" l="1"/>
  <c r="P638"/>
  <c r="B640" l="1"/>
  <c r="P639"/>
  <c r="B641" l="1"/>
  <c r="P640"/>
  <c r="B642" l="1"/>
  <c r="P641"/>
  <c r="B643" l="1"/>
  <c r="P642"/>
  <c r="I520" i="2" l="1"/>
  <c r="I367"/>
  <c r="Q1142" i="1"/>
  <c r="R1142" s="1"/>
  <c r="S1142" s="1"/>
  <c r="Q485"/>
  <c r="R485" s="1"/>
  <c r="S485" s="1"/>
  <c r="B644"/>
  <c r="P643"/>
  <c r="B645" l="1"/>
  <c r="P644"/>
  <c r="B646" l="1"/>
  <c r="P645"/>
  <c r="I349" i="2" s="1"/>
  <c r="B647" i="1" l="1"/>
  <c r="P646"/>
  <c r="B648" l="1"/>
  <c r="P647"/>
  <c r="B649" l="1"/>
  <c r="P648"/>
  <c r="I248" i="2" s="1"/>
  <c r="Q534" i="1"/>
  <c r="R534" s="1"/>
  <c r="S534" s="1"/>
  <c r="B650" l="1"/>
  <c r="P649"/>
  <c r="B651" l="1"/>
  <c r="P650"/>
  <c r="B652" l="1"/>
  <c r="P651"/>
  <c r="I486" i="2" s="1"/>
  <c r="B653" i="1" l="1"/>
  <c r="P652"/>
  <c r="B654" l="1"/>
  <c r="P653"/>
  <c r="B655" l="1"/>
  <c r="P654"/>
  <c r="B656" l="1"/>
  <c r="P655"/>
  <c r="I181" i="2" l="1"/>
  <c r="I397"/>
  <c r="B657" i="1"/>
  <c r="P656"/>
  <c r="B658" l="1"/>
  <c r="P657"/>
  <c r="B659" l="1"/>
  <c r="P658"/>
  <c r="B660" l="1"/>
  <c r="P659"/>
  <c r="B661" l="1"/>
  <c r="P660"/>
  <c r="B662" l="1"/>
  <c r="P661"/>
  <c r="I447" i="2" s="1"/>
  <c r="Q769" i="1" s="1"/>
  <c r="B663" l="1"/>
  <c r="P662"/>
  <c r="B664" l="1"/>
  <c r="P663"/>
  <c r="B665" l="1"/>
  <c r="P664"/>
  <c r="I247" i="2" s="1"/>
  <c r="B666" i="1" l="1"/>
  <c r="P665"/>
  <c r="B667" l="1"/>
  <c r="P666"/>
  <c r="I64" i="2" s="1"/>
  <c r="B668" i="1" l="1"/>
  <c r="P667"/>
  <c r="B669" l="1"/>
  <c r="P668"/>
  <c r="I491" i="2" s="1"/>
  <c r="B670" i="1" l="1"/>
  <c r="P669"/>
  <c r="I398" i="2" s="1"/>
  <c r="Q571" i="1" s="1"/>
  <c r="R571" s="1"/>
  <c r="S571" s="1"/>
  <c r="Q995" l="1"/>
  <c r="R995" s="1"/>
  <c r="S995" s="1"/>
  <c r="Q683"/>
  <c r="Q668"/>
  <c r="R668" s="1"/>
  <c r="S668" s="1"/>
  <c r="B671"/>
  <c r="P670"/>
  <c r="B672" l="1"/>
  <c r="P671"/>
  <c r="B673" l="1"/>
  <c r="P672"/>
  <c r="B674" l="1"/>
  <c r="P673"/>
  <c r="I512" i="2" s="1"/>
  <c r="B675" i="1" l="1"/>
  <c r="P674"/>
  <c r="B676" l="1"/>
  <c r="P675"/>
  <c r="B677" l="1"/>
  <c r="P676"/>
  <c r="I448" i="2" s="1"/>
  <c r="Q8" i="1" s="1"/>
  <c r="R8" s="1"/>
  <c r="S8" s="1"/>
  <c r="B678" l="1"/>
  <c r="P677"/>
  <c r="B679" l="1"/>
  <c r="P678"/>
  <c r="I533" i="2" s="1"/>
  <c r="B680" i="1" l="1"/>
  <c r="P679"/>
  <c r="B681" l="1"/>
  <c r="P680"/>
  <c r="I295" i="2" s="1"/>
  <c r="Q1031" i="1" s="1"/>
  <c r="R1031" s="1"/>
  <c r="S1031" s="1"/>
  <c r="B682" l="1"/>
  <c r="P681"/>
  <c r="B683" l="1"/>
  <c r="P682"/>
  <c r="B684" l="1"/>
  <c r="P683"/>
  <c r="R683" s="1"/>
  <c r="S683" s="1"/>
  <c r="B685" l="1"/>
  <c r="P684"/>
  <c r="B686" l="1"/>
  <c r="P685"/>
  <c r="B687" l="1"/>
  <c r="P686"/>
  <c r="I381" i="2" s="1"/>
  <c r="I166" l="1"/>
  <c r="I232"/>
  <c r="B688" i="1"/>
  <c r="P687"/>
  <c r="I35" i="2" s="1"/>
  <c r="B689" i="1" l="1"/>
  <c r="P688"/>
  <c r="B690" l="1"/>
  <c r="P689"/>
  <c r="B691" l="1"/>
  <c r="P690"/>
  <c r="B692" l="1"/>
  <c r="P691"/>
  <c r="I432" i="2" s="1"/>
  <c r="B693" i="1" l="1"/>
  <c r="P692"/>
  <c r="B694" l="1"/>
  <c r="P693"/>
  <c r="B695" l="1"/>
  <c r="P694"/>
  <c r="B696" l="1"/>
  <c r="P695"/>
  <c r="B697" l="1"/>
  <c r="P696"/>
  <c r="B698" l="1"/>
  <c r="P697"/>
  <c r="B699" l="1"/>
  <c r="P698"/>
  <c r="B700" l="1"/>
  <c r="P699"/>
  <c r="B701" l="1"/>
  <c r="P700"/>
  <c r="B702" l="1"/>
  <c r="P701"/>
  <c r="I200" i="2" s="1"/>
  <c r="B703" i="1" l="1"/>
  <c r="P702"/>
  <c r="B704" l="1"/>
  <c r="P703"/>
  <c r="I172" i="2" s="1"/>
  <c r="B705" i="1" l="1"/>
  <c r="P704"/>
  <c r="B706" l="1"/>
  <c r="P705"/>
  <c r="I16" i="2" s="1"/>
  <c r="B707" i="1" l="1"/>
  <c r="P706"/>
  <c r="Q705" l="1"/>
  <c r="R705" s="1"/>
  <c r="S705" s="1"/>
  <c r="B708"/>
  <c r="P707"/>
  <c r="B709" l="1"/>
  <c r="P708"/>
  <c r="B710" l="1"/>
  <c r="P709"/>
  <c r="B711" l="1"/>
  <c r="P710"/>
  <c r="B712" l="1"/>
  <c r="P711"/>
  <c r="I316" i="2" l="1"/>
  <c r="Q356" i="1" s="1"/>
  <c r="R356" s="1"/>
  <c r="S356" s="1"/>
  <c r="I297" i="2"/>
  <c r="B713" i="1"/>
  <c r="P712"/>
  <c r="I80" i="2" s="1"/>
  <c r="Q987" i="1" s="1"/>
  <c r="Q147" l="1"/>
  <c r="R147" s="1"/>
  <c r="S147" s="1"/>
  <c r="B714"/>
  <c r="P713"/>
  <c r="B715" l="1"/>
  <c r="P714"/>
  <c r="I164" i="2" s="1"/>
  <c r="Q828" i="1" l="1"/>
  <c r="Q694"/>
  <c r="R694" s="1"/>
  <c r="S694" s="1"/>
  <c r="B716"/>
  <c r="P715"/>
  <c r="B717" l="1"/>
  <c r="P716"/>
  <c r="I143" i="2" l="1"/>
  <c r="I20"/>
  <c r="Q798" i="1" s="1"/>
  <c r="R798" s="1"/>
  <c r="S798" s="1"/>
  <c r="Q253"/>
  <c r="R253" s="1"/>
  <c r="S253" s="1"/>
  <c r="Q339"/>
  <c r="R339" s="1"/>
  <c r="S339" s="1"/>
  <c r="B718"/>
  <c r="P717"/>
  <c r="I548" i="2" s="1"/>
  <c r="Q211" i="1" l="1"/>
  <c r="R211" s="1"/>
  <c r="S211" s="1"/>
  <c r="B719"/>
  <c r="P718"/>
  <c r="B720" l="1"/>
  <c r="P719"/>
  <c r="B721" l="1"/>
  <c r="P720"/>
  <c r="B722" l="1"/>
  <c r="P721"/>
  <c r="B723" l="1"/>
  <c r="P722"/>
  <c r="B724" l="1"/>
  <c r="P723"/>
  <c r="B725" l="1"/>
  <c r="P724"/>
  <c r="B726" l="1"/>
  <c r="P725"/>
  <c r="B727" l="1"/>
  <c r="P726"/>
  <c r="B728" l="1"/>
  <c r="P727"/>
  <c r="B729" l="1"/>
  <c r="P728"/>
  <c r="B730" l="1"/>
  <c r="P729"/>
  <c r="B731" l="1"/>
  <c r="P730"/>
  <c r="I105" i="2" s="1"/>
  <c r="B732" i="1" l="1"/>
  <c r="P731"/>
  <c r="B733" l="1"/>
  <c r="P732"/>
  <c r="B734" l="1"/>
  <c r="P733"/>
  <c r="B735" l="1"/>
  <c r="P734"/>
  <c r="I325" i="2" l="1"/>
  <c r="I372"/>
  <c r="B736" i="1"/>
  <c r="P735"/>
  <c r="B737" l="1"/>
  <c r="P736"/>
  <c r="Q128" l="1"/>
  <c r="R128" s="1"/>
  <c r="S128" s="1"/>
  <c r="B738"/>
  <c r="P737"/>
  <c r="I327" i="2" l="1"/>
  <c r="B739" i="1"/>
  <c r="P738"/>
  <c r="Q514" l="1"/>
  <c r="R514" s="1"/>
  <c r="S514" s="1"/>
  <c r="B740"/>
  <c r="P739"/>
  <c r="I519" i="2" s="1"/>
  <c r="Q1090" i="1" l="1"/>
  <c r="R1090" s="1"/>
  <c r="S1090" s="1"/>
  <c r="B741"/>
  <c r="P740"/>
  <c r="B742" l="1"/>
  <c r="P741"/>
  <c r="B743" l="1"/>
  <c r="P742"/>
  <c r="B744" l="1"/>
  <c r="P743"/>
  <c r="B745" l="1"/>
  <c r="P744"/>
  <c r="B746" l="1"/>
  <c r="P745"/>
  <c r="B747" l="1"/>
  <c r="P746"/>
  <c r="B748" l="1"/>
  <c r="P747"/>
  <c r="B749" l="1"/>
  <c r="P748"/>
  <c r="B750" l="1"/>
  <c r="P749"/>
  <c r="I203" i="2" s="1"/>
  <c r="B751" i="1" l="1"/>
  <c r="P750"/>
  <c r="I285" i="2" s="1"/>
  <c r="B752" i="1" l="1"/>
  <c r="P751"/>
  <c r="I23" i="2" l="1"/>
  <c r="B753" i="1"/>
  <c r="P752"/>
  <c r="B754" l="1"/>
  <c r="P753"/>
  <c r="I210" i="2" l="1"/>
  <c r="B755" i="1"/>
  <c r="P754"/>
  <c r="B756" l="1"/>
  <c r="P755"/>
  <c r="I52" i="2" l="1"/>
  <c r="B757" i="1"/>
  <c r="P756"/>
  <c r="I114" i="2" s="1"/>
  <c r="Q609" i="1" s="1"/>
  <c r="R609" s="1"/>
  <c r="S609" s="1"/>
  <c r="B758" l="1"/>
  <c r="P757"/>
  <c r="B759" l="1"/>
  <c r="P758"/>
  <c r="B760" l="1"/>
  <c r="P759"/>
  <c r="B761" l="1"/>
  <c r="P760"/>
  <c r="I457" i="2" s="1"/>
  <c r="B762" i="1" l="1"/>
  <c r="P761"/>
  <c r="I292" i="2" s="1"/>
  <c r="Q433" i="1" s="1"/>
  <c r="R433" s="1"/>
  <c r="S433" s="1"/>
  <c r="Q455"/>
  <c r="R455" s="1"/>
  <c r="S455" s="1"/>
  <c r="B763" l="1"/>
  <c r="P762"/>
  <c r="I291" i="2" s="1"/>
  <c r="B764" i="1" l="1"/>
  <c r="P763"/>
  <c r="B765" l="1"/>
  <c r="P764"/>
  <c r="I507" i="2" s="1"/>
  <c r="B766" i="1" l="1"/>
  <c r="P765"/>
  <c r="I178" i="2" s="1"/>
  <c r="B767" i="1" l="1"/>
  <c r="P766"/>
  <c r="B768" l="1"/>
  <c r="P767"/>
  <c r="I535" i="2" s="1"/>
  <c r="Q1152" i="1" l="1"/>
  <c r="R1152" s="1"/>
  <c r="S1152" s="1"/>
  <c r="B769"/>
  <c r="P768"/>
  <c r="B770" l="1"/>
  <c r="P769"/>
  <c r="R769" s="1"/>
  <c r="S769" s="1"/>
  <c r="B771" l="1"/>
  <c r="P770"/>
  <c r="B772" l="1"/>
  <c r="P771"/>
  <c r="Q143" l="1"/>
  <c r="R143" s="1"/>
  <c r="S143" s="1"/>
  <c r="B773"/>
  <c r="P772"/>
  <c r="B774" l="1"/>
  <c r="P773"/>
  <c r="B775" l="1"/>
  <c r="P774"/>
  <c r="B776" l="1"/>
  <c r="P775"/>
  <c r="I198" i="2" s="1"/>
  <c r="Q897" i="1" l="1"/>
  <c r="R897" s="1"/>
  <c r="S897" s="1"/>
  <c r="Q558"/>
  <c r="R558" s="1"/>
  <c r="S558" s="1"/>
  <c r="B777"/>
  <c r="P776"/>
  <c r="I228" i="2" s="1"/>
  <c r="B778" i="1" l="1"/>
  <c r="P777"/>
  <c r="B779" l="1"/>
  <c r="P778"/>
  <c r="I9" i="2" s="1"/>
  <c r="I564" l="1"/>
  <c r="I134"/>
  <c r="B780" i="1"/>
  <c r="P779"/>
  <c r="B781" l="1"/>
  <c r="P780"/>
  <c r="B782" l="1"/>
  <c r="P781"/>
  <c r="I34" i="2" s="1"/>
  <c r="Q643" i="1" s="1"/>
  <c r="R643" s="1"/>
  <c r="S643" s="1"/>
  <c r="B783" l="1"/>
  <c r="P782"/>
  <c r="B784" l="1"/>
  <c r="P783"/>
  <c r="I194" i="2" s="1"/>
  <c r="Q567" i="1" s="1"/>
  <c r="R567" s="1"/>
  <c r="S567" s="1"/>
  <c r="B785" l="1"/>
  <c r="P784"/>
  <c r="B786" l="1"/>
  <c r="P785"/>
  <c r="I516" i="2" l="1"/>
  <c r="Q720" i="1" s="1"/>
  <c r="R720" s="1"/>
  <c r="S720" s="1"/>
  <c r="I238" i="2"/>
  <c r="Q431" i="1"/>
  <c r="R431" s="1"/>
  <c r="S431" s="1"/>
  <c r="B787"/>
  <c r="P786"/>
  <c r="I562" i="2" s="1"/>
  <c r="Q1191" i="1" l="1"/>
  <c r="B788"/>
  <c r="P787"/>
  <c r="B789" l="1"/>
  <c r="P788"/>
  <c r="B790" l="1"/>
  <c r="P789"/>
  <c r="B791" l="1"/>
  <c r="P790"/>
  <c r="B792" l="1"/>
  <c r="P791"/>
  <c r="B793" l="1"/>
  <c r="P792"/>
  <c r="I30" i="2" l="1"/>
  <c r="B794" i="1"/>
  <c r="P793"/>
  <c r="Q229" l="1"/>
  <c r="R229" s="1"/>
  <c r="S229" s="1"/>
  <c r="Q99"/>
  <c r="R99" s="1"/>
  <c r="S99" s="1"/>
  <c r="B795"/>
  <c r="P794"/>
  <c r="Q764" l="1"/>
  <c r="R764" s="1"/>
  <c r="S764" s="1"/>
  <c r="Q334"/>
  <c r="R334" s="1"/>
  <c r="S334" s="1"/>
  <c r="B796"/>
  <c r="P795"/>
  <c r="B797" l="1"/>
  <c r="P796"/>
  <c r="B798" l="1"/>
  <c r="P797"/>
  <c r="Q518" l="1"/>
  <c r="R518" s="1"/>
  <c r="S518" s="1"/>
  <c r="B799"/>
  <c r="P798"/>
  <c r="B800" l="1"/>
  <c r="P799"/>
  <c r="B801" l="1"/>
  <c r="P800"/>
  <c r="B802" l="1"/>
  <c r="P801"/>
  <c r="I356" i="2" s="1"/>
  <c r="B803" i="1" l="1"/>
  <c r="P802"/>
  <c r="B804" l="1"/>
  <c r="P803"/>
  <c r="B805" l="1"/>
  <c r="P804"/>
  <c r="I409" i="2" l="1"/>
  <c r="B806" i="1"/>
  <c r="P805"/>
  <c r="Q1027" l="1"/>
  <c r="Q205"/>
  <c r="R205" s="1"/>
  <c r="S205" s="1"/>
  <c r="B807"/>
  <c r="P806"/>
  <c r="I47" i="2" s="1"/>
  <c r="Q209" i="1" l="1"/>
  <c r="R209" s="1"/>
  <c r="S209" s="1"/>
  <c r="Q32"/>
  <c r="R32" s="1"/>
  <c r="S32" s="1"/>
  <c r="B808"/>
  <c r="P807"/>
  <c r="B809" l="1"/>
  <c r="P808"/>
  <c r="B810" l="1"/>
  <c r="P809"/>
  <c r="I174" i="2" s="1"/>
  <c r="Q1108" i="1" l="1"/>
  <c r="Q611"/>
  <c r="R611" s="1"/>
  <c r="S611" s="1"/>
  <c r="B811"/>
  <c r="P810"/>
  <c r="I302" i="2" s="1"/>
  <c r="B812" i="1" l="1"/>
  <c r="P811"/>
  <c r="Q408" l="1"/>
  <c r="R408" s="1"/>
  <c r="S408" s="1"/>
  <c r="Q504"/>
  <c r="R504" s="1"/>
  <c r="S504" s="1"/>
  <c r="Q811"/>
  <c r="R811" s="1"/>
  <c r="S811" s="1"/>
  <c r="B813"/>
  <c r="P812"/>
  <c r="B814" l="1"/>
  <c r="P813"/>
  <c r="I26" i="2" l="1"/>
  <c r="I518"/>
  <c r="Q843" i="1" s="1"/>
  <c r="B815"/>
  <c r="P814"/>
  <c r="B816" l="1"/>
  <c r="P815"/>
  <c r="Q814"/>
  <c r="R814" s="1"/>
  <c r="S814" s="1"/>
  <c r="B817" l="1"/>
  <c r="P816"/>
  <c r="B818" l="1"/>
  <c r="P817"/>
  <c r="B819" l="1"/>
  <c r="P818"/>
  <c r="B820" l="1"/>
  <c r="P819"/>
  <c r="B821" l="1"/>
  <c r="P820"/>
  <c r="B822" l="1"/>
  <c r="P821"/>
  <c r="B823" l="1"/>
  <c r="P822"/>
  <c r="B824" l="1"/>
  <c r="P823"/>
  <c r="I252" i="2" s="1"/>
  <c r="Q625" i="1" l="1"/>
  <c r="R625" s="1"/>
  <c r="S625" s="1"/>
  <c r="Q710"/>
  <c r="R710" s="1"/>
  <c r="S710" s="1"/>
  <c r="I212" i="2"/>
  <c r="B825" i="1"/>
  <c r="P824"/>
  <c r="Q823" l="1"/>
  <c r="R823" s="1"/>
  <c r="S823" s="1"/>
  <c r="B826"/>
  <c r="P825"/>
  <c r="B827" l="1"/>
  <c r="P826"/>
  <c r="B828" l="1"/>
  <c r="P827"/>
  <c r="B829" l="1"/>
  <c r="P828"/>
  <c r="R828" s="1"/>
  <c r="S828" s="1"/>
  <c r="B830" l="1"/>
  <c r="P829"/>
  <c r="I264" i="2" l="1"/>
  <c r="I300"/>
  <c r="Q523" i="1" s="1"/>
  <c r="R523" s="1"/>
  <c r="S523" s="1"/>
  <c r="Q813"/>
  <c r="R813" s="1"/>
  <c r="S813" s="1"/>
  <c r="B831"/>
  <c r="P830"/>
  <c r="Q257" l="1"/>
  <c r="R257" s="1"/>
  <c r="S257" s="1"/>
  <c r="B832"/>
  <c r="P831"/>
  <c r="I33" i="2" l="1"/>
  <c r="I236"/>
  <c r="Q501" i="1" s="1"/>
  <c r="R501" s="1"/>
  <c r="S501" s="1"/>
  <c r="B833"/>
  <c r="P832"/>
  <c r="Q717"/>
  <c r="R717" s="1"/>
  <c r="S717" s="1"/>
  <c r="B834" l="1"/>
  <c r="P833"/>
  <c r="B835" l="1"/>
  <c r="P834"/>
  <c r="Q833"/>
  <c r="R833" s="1"/>
  <c r="S833" s="1"/>
  <c r="Q117" l="1"/>
  <c r="R117" s="1"/>
  <c r="S117" s="1"/>
  <c r="B836"/>
  <c r="P835"/>
  <c r="I39" i="2" s="1"/>
  <c r="Q507" i="1" s="1"/>
  <c r="R507" s="1"/>
  <c r="S507" s="1"/>
  <c r="B837" l="1"/>
  <c r="P836"/>
  <c r="B838" l="1"/>
  <c r="P837"/>
  <c r="I460" i="2" l="1"/>
  <c r="Q298" i="1"/>
  <c r="R298" s="1"/>
  <c r="S298" s="1"/>
  <c r="B839"/>
  <c r="P838"/>
  <c r="I191" i="2" s="1"/>
  <c r="B840" i="1" l="1"/>
  <c r="P839"/>
  <c r="I255" i="2" l="1"/>
  <c r="B841" i="1"/>
  <c r="P840"/>
  <c r="I258" i="2" s="1"/>
  <c r="Q371" i="1" l="1"/>
  <c r="R371" s="1"/>
  <c r="S371" s="1"/>
  <c r="B842"/>
  <c r="P841"/>
  <c r="Q613"/>
  <c r="R613" s="1"/>
  <c r="S613" s="1"/>
  <c r="B843" l="1"/>
  <c r="P842"/>
  <c r="I107" i="2" s="1"/>
  <c r="Q1020" i="1" s="1"/>
  <c r="Q650" l="1"/>
  <c r="R650" s="1"/>
  <c r="S650" s="1"/>
  <c r="B844"/>
  <c r="P843"/>
  <c r="R843" s="1"/>
  <c r="S843" s="1"/>
  <c r="B845" l="1"/>
  <c r="P844"/>
  <c r="B846" l="1"/>
  <c r="P845"/>
  <c r="Q513" l="1"/>
  <c r="R513" s="1"/>
  <c r="S513" s="1"/>
  <c r="B847"/>
  <c r="P846"/>
  <c r="B848" l="1"/>
  <c r="P847"/>
  <c r="B849" l="1"/>
  <c r="P848"/>
  <c r="I529" i="2" l="1"/>
  <c r="B850" i="1"/>
  <c r="P849"/>
  <c r="Q137" l="1"/>
  <c r="R137" s="1"/>
  <c r="S137" s="1"/>
  <c r="Q81"/>
  <c r="R81" s="1"/>
  <c r="S81" s="1"/>
  <c r="Q1207"/>
  <c r="R1207" s="1"/>
  <c r="S1207" s="1"/>
  <c r="B851"/>
  <c r="P850"/>
  <c r="B852" l="1"/>
  <c r="P851"/>
  <c r="B853" l="1"/>
  <c r="P852"/>
  <c r="I115" i="2" s="1"/>
  <c r="Q852" i="1" l="1"/>
  <c r="R852" s="1"/>
  <c r="S852" s="1"/>
  <c r="B854"/>
  <c r="P853"/>
  <c r="B855" l="1"/>
  <c r="P854"/>
  <c r="I253" i="2" s="1"/>
  <c r="Q640" i="1" s="1"/>
  <c r="R640" s="1"/>
  <c r="S640" s="1"/>
  <c r="Q975" l="1"/>
  <c r="B856"/>
  <c r="P855"/>
  <c r="B857" l="1"/>
  <c r="P856"/>
  <c r="B858" l="1"/>
  <c r="P857"/>
  <c r="I462" i="2" s="1"/>
  <c r="Q219" i="1" s="1"/>
  <c r="R219" s="1"/>
  <c r="S219" s="1"/>
  <c r="Q1248" l="1"/>
  <c r="R1248" s="1"/>
  <c r="S1248" s="1"/>
  <c r="Q791"/>
  <c r="R791" s="1"/>
  <c r="S791" s="1"/>
  <c r="Q599"/>
  <c r="R599" s="1"/>
  <c r="S599" s="1"/>
  <c r="B859"/>
  <c r="P858"/>
  <c r="I542" i="2" s="1"/>
  <c r="Q794" i="1" s="1"/>
  <c r="R794" s="1"/>
  <c r="S794" s="1"/>
  <c r="I473" i="2" l="1"/>
  <c r="Q1163" i="1" s="1"/>
  <c r="B860"/>
  <c r="P859"/>
  <c r="I387" i="2" s="1"/>
  <c r="Q657" i="1" l="1"/>
  <c r="R657" s="1"/>
  <c r="S657" s="1"/>
  <c r="Q353"/>
  <c r="R353" s="1"/>
  <c r="S353" s="1"/>
  <c r="Q471"/>
  <c r="R471" s="1"/>
  <c r="S471" s="1"/>
  <c r="Q743"/>
  <c r="R743" s="1"/>
  <c r="S743" s="1"/>
  <c r="B861"/>
  <c r="P860"/>
  <c r="I420" i="2" s="1"/>
  <c r="B862" i="1" l="1"/>
  <c r="P861"/>
  <c r="I441" i="2" s="1"/>
  <c r="Q771" i="1" l="1"/>
  <c r="R771" s="1"/>
  <c r="S771" s="1"/>
  <c r="I399" i="2"/>
  <c r="B863" i="1"/>
  <c r="P862"/>
  <c r="I144" i="2" s="1"/>
  <c r="Q760" i="1" l="1"/>
  <c r="R760" s="1"/>
  <c r="S760" s="1"/>
  <c r="Q103"/>
  <c r="R103" s="1"/>
  <c r="S103" s="1"/>
  <c r="B864"/>
  <c r="P863"/>
  <c r="B865" l="1"/>
  <c r="P864"/>
  <c r="B866" l="1"/>
  <c r="P865"/>
  <c r="B867" l="1"/>
  <c r="P866"/>
  <c r="I154" i="2" s="1"/>
  <c r="B868" i="1" l="1"/>
  <c r="P867"/>
  <c r="B869" l="1"/>
  <c r="P868"/>
  <c r="I214" i="2" l="1"/>
  <c r="B870" i="1"/>
  <c r="P869"/>
  <c r="I456" i="2" s="1"/>
  <c r="Q868" i="1" l="1"/>
  <c r="R868" s="1"/>
  <c r="S868" s="1"/>
  <c r="B871"/>
  <c r="P870"/>
  <c r="B872" l="1"/>
  <c r="P871"/>
  <c r="B873" l="1"/>
  <c r="P872"/>
  <c r="B874" l="1"/>
  <c r="P873"/>
  <c r="I169" i="2" s="1"/>
  <c r="Q438" i="1" s="1"/>
  <c r="R438" s="1"/>
  <c r="S438" s="1"/>
  <c r="Q1144" l="1"/>
  <c r="R1144" s="1"/>
  <c r="S1144" s="1"/>
  <c r="Q1087"/>
  <c r="B875"/>
  <c r="P874"/>
  <c r="B876" l="1"/>
  <c r="P875"/>
  <c r="B877" l="1"/>
  <c r="P876"/>
  <c r="B878" l="1"/>
  <c r="P877"/>
  <c r="B879" l="1"/>
  <c r="P878"/>
  <c r="B880" l="1"/>
  <c r="P879"/>
  <c r="B881" l="1"/>
  <c r="P880"/>
  <c r="B882" l="1"/>
  <c r="P881"/>
  <c r="I173" i="2" s="1"/>
  <c r="Q246" i="1" l="1"/>
  <c r="R246" s="1"/>
  <c r="S246" s="1"/>
  <c r="B883"/>
  <c r="P882"/>
  <c r="I371" i="2" s="1"/>
  <c r="Q63" i="1" l="1"/>
  <c r="R63" s="1"/>
  <c r="S63" s="1"/>
  <c r="Q297"/>
  <c r="R297" s="1"/>
  <c r="S297" s="1"/>
  <c r="Q238"/>
  <c r="R238" s="1"/>
  <c r="S238" s="1"/>
  <c r="Q54"/>
  <c r="R54" s="1"/>
  <c r="S54" s="1"/>
  <c r="Q882"/>
  <c r="R882" s="1"/>
  <c r="S882" s="1"/>
  <c r="Q1242"/>
  <c r="B884"/>
  <c r="P883"/>
  <c r="B885" l="1"/>
  <c r="P884"/>
  <c r="B886" l="1"/>
  <c r="P885"/>
  <c r="B887" l="1"/>
  <c r="P886"/>
  <c r="I249" i="2" l="1"/>
  <c r="B888" i="1"/>
  <c r="P887"/>
  <c r="Q659" l="1"/>
  <c r="R659" s="1"/>
  <c r="S659" s="1"/>
  <c r="Q80"/>
  <c r="R80" s="1"/>
  <c r="S80" s="1"/>
  <c r="Q185"/>
  <c r="R185" s="1"/>
  <c r="S185" s="1"/>
  <c r="B889"/>
  <c r="P888"/>
  <c r="I351" i="2" s="1"/>
  <c r="Q691" i="1" s="1"/>
  <c r="R691" s="1"/>
  <c r="S691" s="1"/>
  <c r="Q850" l="1"/>
  <c r="R850" s="1"/>
  <c r="S850" s="1"/>
  <c r="B890"/>
  <c r="P889"/>
  <c r="Q765"/>
  <c r="R765" s="1"/>
  <c r="S765" s="1"/>
  <c r="B891" l="1"/>
  <c r="P890"/>
  <c r="B892" l="1"/>
  <c r="P891"/>
  <c r="B893" l="1"/>
  <c r="P892"/>
  <c r="B894" l="1"/>
  <c r="P893"/>
  <c r="B895" l="1"/>
  <c r="P894"/>
  <c r="B896" l="1"/>
  <c r="P895"/>
  <c r="B897" l="1"/>
  <c r="P896"/>
  <c r="I11" i="2" s="1"/>
  <c r="B898" i="1" l="1"/>
  <c r="P897"/>
  <c r="B899" l="1"/>
  <c r="P898"/>
  <c r="I37" i="2" l="1"/>
  <c r="Q923" i="1" s="1"/>
  <c r="I296" i="2"/>
  <c r="Q133" i="1" s="1"/>
  <c r="R133" s="1"/>
  <c r="S133" s="1"/>
  <c r="B900"/>
  <c r="P899"/>
  <c r="Q681"/>
  <c r="R681" s="1"/>
  <c r="S681" s="1"/>
  <c r="Q742" l="1"/>
  <c r="R742" s="1"/>
  <c r="S742" s="1"/>
  <c r="B901"/>
  <c r="P900"/>
  <c r="I21" i="2" l="1"/>
  <c r="I207"/>
  <c r="Q443" i="1"/>
  <c r="R443" s="1"/>
  <c r="S443" s="1"/>
  <c r="Q155"/>
  <c r="R155" s="1"/>
  <c r="S155" s="1"/>
  <c r="B902"/>
  <c r="P901"/>
  <c r="B903" l="1"/>
  <c r="P902"/>
  <c r="I265" i="2" l="1"/>
  <c r="B904" i="1"/>
  <c r="P903"/>
  <c r="I175" i="2" s="1"/>
  <c r="Q736" i="1" s="1"/>
  <c r="R736" s="1"/>
  <c r="S736" s="1"/>
  <c r="Q1282" l="1"/>
  <c r="Q1041"/>
  <c r="B905"/>
  <c r="P904"/>
  <c r="Q903"/>
  <c r="R903" s="1"/>
  <c r="S903" s="1"/>
  <c r="B906" l="1"/>
  <c r="P905"/>
  <c r="B907" l="1"/>
  <c r="P906"/>
  <c r="Q906" l="1"/>
  <c r="R906" s="1"/>
  <c r="S906" s="1"/>
  <c r="B908"/>
  <c r="P907"/>
  <c r="B909" l="1"/>
  <c r="P908"/>
  <c r="B910" l="1"/>
  <c r="P909"/>
  <c r="B911" l="1"/>
  <c r="P910"/>
  <c r="B912" l="1"/>
  <c r="P911"/>
  <c r="B913" l="1"/>
  <c r="P912"/>
  <c r="B914" l="1"/>
  <c r="P913"/>
  <c r="I307" i="2" s="1"/>
  <c r="B915" i="1" l="1"/>
  <c r="P914"/>
  <c r="B916" l="1"/>
  <c r="P915"/>
  <c r="B917" l="1"/>
  <c r="P916"/>
  <c r="B918" l="1"/>
  <c r="P917"/>
  <c r="I14" i="2" l="1"/>
  <c r="B919" i="1"/>
  <c r="P918"/>
  <c r="Q452" l="1"/>
  <c r="R452" s="1"/>
  <c r="S452" s="1"/>
  <c r="Q797"/>
  <c r="R797" s="1"/>
  <c r="S797" s="1"/>
  <c r="Q629"/>
  <c r="R629" s="1"/>
  <c r="S629" s="1"/>
  <c r="B920"/>
  <c r="P919"/>
  <c r="I554" i="2" l="1"/>
  <c r="Q316" i="1" s="1"/>
  <c r="R316" s="1"/>
  <c r="S316" s="1"/>
  <c r="B921"/>
  <c r="P920"/>
  <c r="Q213" l="1"/>
  <c r="R213" s="1"/>
  <c r="S213" s="1"/>
  <c r="B922"/>
  <c r="P921"/>
  <c r="I79" i="2" s="1"/>
  <c r="Q1009" i="1" l="1"/>
  <c r="Q224"/>
  <c r="R224" s="1"/>
  <c r="S224" s="1"/>
  <c r="B923"/>
  <c r="P922"/>
  <c r="I192" i="2" s="1"/>
  <c r="B924" i="1" l="1"/>
  <c r="P923"/>
  <c r="R923" s="1"/>
  <c r="S923" s="1"/>
  <c r="B925" l="1"/>
  <c r="P924"/>
  <c r="I7" i="2" l="1"/>
  <c r="B926" i="1"/>
  <c r="P925"/>
  <c r="Q304" l="1"/>
  <c r="R304" s="1"/>
  <c r="S304" s="1"/>
  <c r="Q291"/>
  <c r="R291" s="1"/>
  <c r="S291" s="1"/>
  <c r="B927"/>
  <c r="P926"/>
  <c r="B928" l="1"/>
  <c r="P927"/>
  <c r="I479" i="2" s="1"/>
  <c r="Q174" i="1" l="1"/>
  <c r="R174" s="1"/>
  <c r="S174" s="1"/>
  <c r="Q243"/>
  <c r="R243" s="1"/>
  <c r="S243" s="1"/>
  <c r="Q714"/>
  <c r="R714" s="1"/>
  <c r="S714" s="1"/>
  <c r="B929"/>
  <c r="P928"/>
  <c r="B930" l="1"/>
  <c r="P929"/>
  <c r="B931" l="1"/>
  <c r="P930"/>
  <c r="B932" l="1"/>
  <c r="P931"/>
  <c r="I278" i="2" l="1"/>
  <c r="Q221" i="1" s="1"/>
  <c r="R221" s="1"/>
  <c r="S221" s="1"/>
  <c r="B933"/>
  <c r="P932"/>
  <c r="I71" i="2" s="1"/>
  <c r="Q416" i="1" s="1"/>
  <c r="R416" s="1"/>
  <c r="S416" s="1"/>
  <c r="Q38" l="1"/>
  <c r="R38" s="1"/>
  <c r="S38" s="1"/>
  <c r="Q307"/>
  <c r="R307" s="1"/>
  <c r="S307" s="1"/>
  <c r="Q217"/>
  <c r="R217" s="1"/>
  <c r="S217" s="1"/>
  <c r="Q284"/>
  <c r="R284" s="1"/>
  <c r="S284" s="1"/>
  <c r="B934"/>
  <c r="P933"/>
  <c r="B935" l="1"/>
  <c r="P934"/>
  <c r="B936" l="1"/>
  <c r="P935"/>
  <c r="B937" l="1"/>
  <c r="P936"/>
  <c r="B938" l="1"/>
  <c r="P937"/>
  <c r="B939" l="1"/>
  <c r="P938"/>
  <c r="I389" i="2" s="1"/>
  <c r="Q568" i="1" s="1"/>
  <c r="R568" s="1"/>
  <c r="S568" s="1"/>
  <c r="B940" l="1"/>
  <c r="P939"/>
  <c r="B941" l="1"/>
  <c r="P940"/>
  <c r="I379" i="2" s="1"/>
  <c r="B942" i="1" l="1"/>
  <c r="P941"/>
  <c r="B943" l="1"/>
  <c r="P942"/>
  <c r="I18" i="2" l="1"/>
  <c r="B944" i="1"/>
  <c r="P943"/>
  <c r="Q214" l="1"/>
  <c r="R214" s="1"/>
  <c r="S214" s="1"/>
  <c r="Q676"/>
  <c r="R676" s="1"/>
  <c r="S676" s="1"/>
  <c r="Q808"/>
  <c r="R808" s="1"/>
  <c r="S808" s="1"/>
  <c r="Q684"/>
  <c r="R684" s="1"/>
  <c r="S684" s="1"/>
  <c r="Q737"/>
  <c r="R737" s="1"/>
  <c r="S737" s="1"/>
  <c r="Q1047"/>
  <c r="I375" i="2"/>
  <c r="Q299" i="1" s="1"/>
  <c r="R299" s="1"/>
  <c r="S299" s="1"/>
  <c r="B945"/>
  <c r="P944"/>
  <c r="Q1171"/>
  <c r="Q1005" l="1"/>
  <c r="R1005" s="1"/>
  <c r="S1005" s="1"/>
  <c r="Q178"/>
  <c r="R178" s="1"/>
  <c r="S178" s="1"/>
  <c r="Q357"/>
  <c r="R357" s="1"/>
  <c r="S357" s="1"/>
  <c r="Q168"/>
  <c r="R168" s="1"/>
  <c r="S168" s="1"/>
  <c r="Q1186"/>
  <c r="Q289"/>
  <c r="R289" s="1"/>
  <c r="S289" s="1"/>
  <c r="B946"/>
  <c r="P945"/>
  <c r="I42" i="2" s="1"/>
  <c r="B947" i="1" l="1"/>
  <c r="P946"/>
  <c r="I3" i="2" s="1"/>
  <c r="Q946" i="1" s="1"/>
  <c r="R946" s="1"/>
  <c r="S946" s="1"/>
  <c r="B948" l="1"/>
  <c r="P947"/>
  <c r="B949" l="1"/>
  <c r="P948"/>
  <c r="I141" i="2" s="1"/>
  <c r="Q711" i="1" l="1"/>
  <c r="R711" s="1"/>
  <c r="S711" s="1"/>
  <c r="Q417"/>
  <c r="R417" s="1"/>
  <c r="S417" s="1"/>
  <c r="Q1136"/>
  <c r="B950"/>
  <c r="P949"/>
  <c r="B951" l="1"/>
  <c r="P950"/>
  <c r="B952" l="1"/>
  <c r="P951"/>
  <c r="I400" i="2" s="1"/>
  <c r="B953" i="1" l="1"/>
  <c r="P952"/>
  <c r="I217" i="2" s="1"/>
  <c r="Q50" i="1" l="1"/>
  <c r="R50" s="1"/>
  <c r="S50" s="1"/>
  <c r="B954"/>
  <c r="P953"/>
  <c r="I481" i="2" l="1"/>
  <c r="I131"/>
  <c r="Q482" i="1"/>
  <c r="R482" s="1"/>
  <c r="S482" s="1"/>
  <c r="B955"/>
  <c r="P954"/>
  <c r="I557" i="2" s="1"/>
  <c r="Q105" i="1" l="1"/>
  <c r="R105" s="1"/>
  <c r="S105" s="1"/>
  <c r="Q512"/>
  <c r="R512" s="1"/>
  <c r="S512" s="1"/>
  <c r="Q733"/>
  <c r="R733" s="1"/>
  <c r="S733" s="1"/>
  <c r="Q1237"/>
  <c r="Q506"/>
  <c r="R506" s="1"/>
  <c r="S506" s="1"/>
  <c r="Q268"/>
  <c r="R268" s="1"/>
  <c r="S268" s="1"/>
  <c r="Q1189"/>
  <c r="Q421"/>
  <c r="R421" s="1"/>
  <c r="S421" s="1"/>
  <c r="Q652"/>
  <c r="R652" s="1"/>
  <c r="S652" s="1"/>
  <c r="Q637"/>
  <c r="R637" s="1"/>
  <c r="S637" s="1"/>
  <c r="B956"/>
  <c r="P955"/>
  <c r="Q810"/>
  <c r="R810" s="1"/>
  <c r="S810" s="1"/>
  <c r="Q954"/>
  <c r="R954" s="1"/>
  <c r="S954" s="1"/>
  <c r="I344" i="2" l="1"/>
  <c r="I196"/>
  <c r="Q678" i="1"/>
  <c r="R678" s="1"/>
  <c r="S678" s="1"/>
  <c r="Q312"/>
  <c r="R312" s="1"/>
  <c r="S312" s="1"/>
  <c r="Q261"/>
  <c r="R261" s="1"/>
  <c r="S261" s="1"/>
  <c r="B957"/>
  <c r="P956"/>
  <c r="B958" l="1"/>
  <c r="P957"/>
  <c r="B959" l="1"/>
  <c r="P958"/>
  <c r="B960" l="1"/>
  <c r="P959"/>
  <c r="B961" l="1"/>
  <c r="P960"/>
  <c r="I219" i="2" s="1"/>
  <c r="Q960" i="1" l="1"/>
  <c r="R960" s="1"/>
  <c r="S960" s="1"/>
  <c r="Q735"/>
  <c r="R735" s="1"/>
  <c r="S735" s="1"/>
  <c r="Q793"/>
  <c r="R793" s="1"/>
  <c r="S793" s="1"/>
  <c r="B962"/>
  <c r="P961"/>
  <c r="B963" l="1"/>
  <c r="P962"/>
  <c r="I467" i="2" s="1"/>
  <c r="B964" i="1" l="1"/>
  <c r="P963"/>
  <c r="B965" l="1"/>
  <c r="P964"/>
  <c r="B966" l="1"/>
  <c r="P965"/>
  <c r="I167" i="2" s="1"/>
  <c r="Q212" i="1" l="1"/>
  <c r="R212" s="1"/>
  <c r="S212" s="1"/>
  <c r="Q754"/>
  <c r="R754" s="1"/>
  <c r="S754" s="1"/>
  <c r="B967"/>
  <c r="P966"/>
  <c r="I281" i="2" l="1"/>
  <c r="B968" i="1"/>
  <c r="P967"/>
  <c r="I368" i="2" l="1"/>
  <c r="Q638" i="1" s="1"/>
  <c r="R638" s="1"/>
  <c r="S638" s="1"/>
  <c r="I32" i="2"/>
  <c r="Q104" i="1"/>
  <c r="R104" s="1"/>
  <c r="S104" s="1"/>
  <c r="B969"/>
  <c r="P968"/>
  <c r="I526" i="2" s="1"/>
  <c r="Q276" i="1" s="1"/>
  <c r="R276" s="1"/>
  <c r="S276" s="1"/>
  <c r="Q606" l="1"/>
  <c r="R606" s="1"/>
  <c r="S606" s="1"/>
  <c r="Q869"/>
  <c r="R869" s="1"/>
  <c r="S869" s="1"/>
  <c r="Q387"/>
  <c r="R387" s="1"/>
  <c r="S387" s="1"/>
  <c r="Q544"/>
  <c r="R544" s="1"/>
  <c r="S544" s="1"/>
  <c r="Q757"/>
  <c r="R757" s="1"/>
  <c r="S757" s="1"/>
  <c r="Q967"/>
  <c r="R967" s="1"/>
  <c r="S967" s="1"/>
  <c r="B970"/>
  <c r="P969"/>
  <c r="B971" l="1"/>
  <c r="P970"/>
  <c r="B972" l="1"/>
  <c r="P971"/>
  <c r="I454" i="2" l="1"/>
  <c r="B973" i="1"/>
  <c r="P972"/>
  <c r="Q53" l="1"/>
  <c r="R53" s="1"/>
  <c r="S53" s="1"/>
  <c r="B974"/>
  <c r="P973"/>
  <c r="B975" l="1"/>
  <c r="P974"/>
  <c r="B976" l="1"/>
  <c r="P975"/>
  <c r="R975" s="1"/>
  <c r="S975" s="1"/>
  <c r="B977" l="1"/>
  <c r="P976"/>
  <c r="B978" l="1"/>
  <c r="P977"/>
  <c r="B979" l="1"/>
  <c r="P978"/>
  <c r="B980" l="1"/>
  <c r="P979"/>
  <c r="I274" i="2" s="1"/>
  <c r="Q366" i="1" l="1"/>
  <c r="R366" s="1"/>
  <c r="S366" s="1"/>
  <c r="B981"/>
  <c r="P980"/>
  <c r="I284" i="2" l="1"/>
  <c r="Q1102" i="1" s="1"/>
  <c r="B982"/>
  <c r="P981"/>
  <c r="I160" i="2" s="1"/>
  <c r="Q459" i="1" s="1"/>
  <c r="R459" s="1"/>
  <c r="S459" s="1"/>
  <c r="Q64" l="1"/>
  <c r="R64" s="1"/>
  <c r="S64" s="1"/>
  <c r="Q980"/>
  <c r="R980" s="1"/>
  <c r="S980" s="1"/>
  <c r="B983"/>
  <c r="P982"/>
  <c r="I128" i="2" l="1"/>
  <c r="I127"/>
  <c r="B984" i="1"/>
  <c r="P983"/>
  <c r="Q376" l="1"/>
  <c r="R376" s="1"/>
  <c r="S376" s="1"/>
  <c r="Q424"/>
  <c r="R424" s="1"/>
  <c r="S424" s="1"/>
  <c r="Q505"/>
  <c r="R505" s="1"/>
  <c r="S505" s="1"/>
  <c r="Q776"/>
  <c r="R776" s="1"/>
  <c r="S776" s="1"/>
  <c r="Q569"/>
  <c r="R569" s="1"/>
  <c r="S569" s="1"/>
  <c r="Q856"/>
  <c r="R856" s="1"/>
  <c r="S856" s="1"/>
  <c r="Q982"/>
  <c r="R982" s="1"/>
  <c r="S982" s="1"/>
  <c r="B985"/>
  <c r="P984"/>
  <c r="B986" l="1"/>
  <c r="P985"/>
  <c r="I46" i="2" s="1"/>
  <c r="B987" i="1" l="1"/>
  <c r="P986"/>
  <c r="B988" l="1"/>
  <c r="P987"/>
  <c r="R987" s="1"/>
  <c r="S987" s="1"/>
  <c r="B989" l="1"/>
  <c r="P988"/>
  <c r="B990" l="1"/>
  <c r="P989"/>
  <c r="I478" i="2" s="1"/>
  <c r="B991" i="1" l="1"/>
  <c r="P990"/>
  <c r="B992" l="1"/>
  <c r="P991"/>
  <c r="B993" l="1"/>
  <c r="P992"/>
  <c r="B994" l="1"/>
  <c r="P993"/>
  <c r="B995" l="1"/>
  <c r="P994"/>
  <c r="B996" l="1"/>
  <c r="P995"/>
  <c r="B997" l="1"/>
  <c r="P996"/>
  <c r="B998" l="1"/>
  <c r="P997"/>
  <c r="I466" i="2" s="1"/>
  <c r="Q1092" i="1" s="1"/>
  <c r="Q551" l="1"/>
  <c r="R551" s="1"/>
  <c r="S551" s="1"/>
  <c r="Q687"/>
  <c r="R687" s="1"/>
  <c r="S687" s="1"/>
  <c r="B999"/>
  <c r="P998"/>
  <c r="I558" i="2" s="1"/>
  <c r="B1000" i="1" l="1"/>
  <c r="P999"/>
  <c r="B1001" l="1"/>
  <c r="P1000"/>
  <c r="I176" i="2" s="1"/>
  <c r="Q245" i="1" s="1"/>
  <c r="R245" s="1"/>
  <c r="S245" s="1"/>
  <c r="B1002" l="1"/>
  <c r="P1001"/>
  <c r="B1003" l="1"/>
  <c r="P1002"/>
  <c r="I461" i="2" s="1"/>
  <c r="B1004" i="1" l="1"/>
  <c r="P1003"/>
  <c r="I53" i="2" s="1"/>
  <c r="Q5" i="1" l="1"/>
  <c r="R5" s="1"/>
  <c r="S5" s="1"/>
  <c r="Q70"/>
  <c r="R70" s="1"/>
  <c r="S70" s="1"/>
  <c r="I310" i="2"/>
  <c r="I464"/>
  <c r="Q839" i="1" s="1"/>
  <c r="R839" s="1"/>
  <c r="S839" s="1"/>
  <c r="Q768"/>
  <c r="R768" s="1"/>
  <c r="S768" s="1"/>
  <c r="B1005"/>
  <c r="P1004"/>
  <c r="Q484" l="1"/>
  <c r="R484" s="1"/>
  <c r="S484" s="1"/>
  <c r="B1006"/>
  <c r="P1005"/>
  <c r="B1007" l="1"/>
  <c r="P1006"/>
  <c r="B1008" l="1"/>
  <c r="P1007"/>
  <c r="B1009" l="1"/>
  <c r="P1008"/>
  <c r="I138" i="2" l="1"/>
  <c r="Q660" i="1"/>
  <c r="R660" s="1"/>
  <c r="S660" s="1"/>
  <c r="Q865"/>
  <c r="R865" s="1"/>
  <c r="S865" s="1"/>
  <c r="Q778"/>
  <c r="R778" s="1"/>
  <c r="S778" s="1"/>
  <c r="Q359"/>
  <c r="R359" s="1"/>
  <c r="S359" s="1"/>
  <c r="B1010"/>
  <c r="P1009"/>
  <c r="R1009" s="1"/>
  <c r="S1009" s="1"/>
  <c r="B1011" l="1"/>
  <c r="P1010"/>
  <c r="I442" i="2" s="1"/>
  <c r="Q887" i="1" l="1"/>
  <c r="R887" s="1"/>
  <c r="S887" s="1"/>
  <c r="Q699"/>
  <c r="R699" s="1"/>
  <c r="S699" s="1"/>
  <c r="Q521"/>
  <c r="R521" s="1"/>
  <c r="S521" s="1"/>
  <c r="B1012"/>
  <c r="P1011"/>
  <c r="Q1003"/>
  <c r="R1003" s="1"/>
  <c r="S1003" s="1"/>
  <c r="B1013" l="1"/>
  <c r="P1012"/>
  <c r="B1014" l="1"/>
  <c r="P1013"/>
  <c r="I55" i="2" s="1"/>
  <c r="Q649" i="1" s="1"/>
  <c r="R649" s="1"/>
  <c r="S649" s="1"/>
  <c r="I314" i="2" l="1"/>
  <c r="B1015" i="1"/>
  <c r="P1014"/>
  <c r="Q583" l="1"/>
  <c r="R583" s="1"/>
  <c r="S583" s="1"/>
  <c r="I424" i="2"/>
  <c r="B1016" i="1"/>
  <c r="P1015"/>
  <c r="I419" i="2" s="1"/>
  <c r="Q206" i="1" l="1"/>
  <c r="R206" s="1"/>
  <c r="S206" s="1"/>
  <c r="Q136"/>
  <c r="R136" s="1"/>
  <c r="S136" s="1"/>
  <c r="Q140"/>
  <c r="R140" s="1"/>
  <c r="S140" s="1"/>
  <c r="B1017"/>
  <c r="P1016"/>
  <c r="I474" i="2" s="1"/>
  <c r="Q480" i="1" l="1"/>
  <c r="R480" s="1"/>
  <c r="S480" s="1"/>
  <c r="Q642"/>
  <c r="R642" s="1"/>
  <c r="S642" s="1"/>
  <c r="Q37"/>
  <c r="R37" s="1"/>
  <c r="S37" s="1"/>
  <c r="B1018"/>
  <c r="P1017"/>
  <c r="B1019" l="1"/>
  <c r="P1018"/>
  <c r="I61" i="2" s="1"/>
  <c r="Q204" i="1" s="1"/>
  <c r="R204" s="1"/>
  <c r="S204" s="1"/>
  <c r="B1020" l="1"/>
  <c r="P1019"/>
  <c r="I140" i="2" l="1"/>
  <c r="I283"/>
  <c r="Q88" i="1" s="1"/>
  <c r="R88" s="1"/>
  <c r="S88" s="1"/>
  <c r="Q562"/>
  <c r="R562" s="1"/>
  <c r="S562" s="1"/>
  <c r="Q216"/>
  <c r="R216" s="1"/>
  <c r="S216" s="1"/>
  <c r="Q265"/>
  <c r="R265" s="1"/>
  <c r="S265" s="1"/>
  <c r="B1021"/>
  <c r="P1020"/>
  <c r="R1020" s="1"/>
  <c r="S1020" s="1"/>
  <c r="Q1019" l="1"/>
  <c r="R1019" s="1"/>
  <c r="S1019" s="1"/>
  <c r="B1022"/>
  <c r="P1021"/>
  <c r="I407" i="2" l="1"/>
  <c r="B1023" i="1"/>
  <c r="P1022"/>
  <c r="Q481" l="1"/>
  <c r="R481" s="1"/>
  <c r="S481" s="1"/>
  <c r="Q244"/>
  <c r="R244" s="1"/>
  <c r="S244" s="1"/>
  <c r="Q665"/>
  <c r="R665" s="1"/>
  <c r="S665" s="1"/>
  <c r="B1024"/>
  <c r="P1023"/>
  <c r="B1025" l="1"/>
  <c r="P1024"/>
  <c r="Q186" l="1"/>
  <c r="R186" s="1"/>
  <c r="S186" s="1"/>
  <c r="Q160"/>
  <c r="R160" s="1"/>
  <c r="S160" s="1"/>
  <c r="Q6"/>
  <c r="R6" s="1"/>
  <c r="S6" s="1"/>
  <c r="B1026"/>
  <c r="P1025"/>
  <c r="B1027" l="1"/>
  <c r="P1026"/>
  <c r="I57" i="2" s="1"/>
  <c r="Q1199" i="1" l="1"/>
  <c r="Q922"/>
  <c r="R922" s="1"/>
  <c r="S922" s="1"/>
  <c r="B1028"/>
  <c r="P1027"/>
  <c r="R1027" s="1"/>
  <c r="S1027" s="1"/>
  <c r="Q939" l="1"/>
  <c r="R939" s="1"/>
  <c r="S939" s="1"/>
  <c r="Q885"/>
  <c r="R885" s="1"/>
  <c r="S885" s="1"/>
  <c r="B1029"/>
  <c r="P1028"/>
  <c r="I539" i="2" s="1"/>
  <c r="I27" l="1"/>
  <c r="Q215" i="1" s="1"/>
  <c r="R215" s="1"/>
  <c r="S215" s="1"/>
  <c r="B1030"/>
  <c r="P1029"/>
  <c r="I93" i="2" s="1"/>
  <c r="Q948" i="1" l="1"/>
  <c r="R948" s="1"/>
  <c r="S948" s="1"/>
  <c r="Q109"/>
  <c r="R109" s="1"/>
  <c r="S109" s="1"/>
  <c r="Q789"/>
  <c r="R789" s="1"/>
  <c r="S789" s="1"/>
  <c r="Q527"/>
  <c r="R527" s="1"/>
  <c r="S527" s="1"/>
  <c r="Q1028"/>
  <c r="R1028" s="1"/>
  <c r="S1028" s="1"/>
  <c r="Q1029"/>
  <c r="R1029" s="1"/>
  <c r="S1029" s="1"/>
  <c r="B1031"/>
  <c r="P1030"/>
  <c r="B1032" l="1"/>
  <c r="P1031"/>
  <c r="B1033" l="1"/>
  <c r="P1032"/>
  <c r="B1034" l="1"/>
  <c r="P1033"/>
  <c r="I276" i="2" s="1"/>
  <c r="Q56" i="1" l="1"/>
  <c r="R56" s="1"/>
  <c r="S56" s="1"/>
  <c r="Q984"/>
  <c r="R984" s="1"/>
  <c r="S984" s="1"/>
  <c r="Q645"/>
  <c r="R645" s="1"/>
  <c r="S645" s="1"/>
  <c r="Q240"/>
  <c r="R240" s="1"/>
  <c r="S240" s="1"/>
  <c r="B1035"/>
  <c r="P1034"/>
  <c r="B1036" l="1"/>
  <c r="P1035"/>
  <c r="I287" i="2" l="1"/>
  <c r="I517"/>
  <c r="Q460" i="1"/>
  <c r="R460" s="1"/>
  <c r="S460" s="1"/>
  <c r="B1037"/>
  <c r="P1036"/>
  <c r="Q180" l="1"/>
  <c r="R180" s="1"/>
  <c r="S180" s="1"/>
  <c r="Q336"/>
  <c r="R336" s="1"/>
  <c r="S336" s="1"/>
  <c r="Q1035"/>
  <c r="R1035" s="1"/>
  <c r="S1035" s="1"/>
  <c r="Q695"/>
  <c r="R695" s="1"/>
  <c r="S695" s="1"/>
  <c r="Q11"/>
  <c r="R11" s="1"/>
  <c r="S11" s="1"/>
  <c r="B1038"/>
  <c r="P1037"/>
  <c r="I436" i="2" l="1"/>
  <c r="B1039" i="1"/>
  <c r="P1038"/>
  <c r="I538" i="2" s="1"/>
  <c r="Q410" i="1" l="1"/>
  <c r="R410" s="1"/>
  <c r="S410" s="1"/>
  <c r="Q45"/>
  <c r="R45" s="1"/>
  <c r="S45" s="1"/>
  <c r="Q899"/>
  <c r="R899" s="1"/>
  <c r="S899" s="1"/>
  <c r="Q29"/>
  <c r="R29" s="1"/>
  <c r="S29" s="1"/>
  <c r="B1040"/>
  <c r="P1039"/>
  <c r="B1041" l="1"/>
  <c r="P1040"/>
  <c r="Q651" l="1"/>
  <c r="R651" s="1"/>
  <c r="S651" s="1"/>
  <c r="B1042"/>
  <c r="P1041"/>
  <c r="R1041" s="1"/>
  <c r="S1041" s="1"/>
  <c r="B1043" l="1"/>
  <c r="P1042"/>
  <c r="I271" i="2" s="1"/>
  <c r="Q1177" i="1" l="1"/>
  <c r="R1177" s="1"/>
  <c r="S1177" s="1"/>
  <c r="Q902"/>
  <c r="R902" s="1"/>
  <c r="S902" s="1"/>
  <c r="Q508"/>
  <c r="R508" s="1"/>
  <c r="S508" s="1"/>
  <c r="Q1023"/>
  <c r="R1023" s="1"/>
  <c r="S1023" s="1"/>
  <c r="Q692"/>
  <c r="R692" s="1"/>
  <c r="S692" s="1"/>
  <c r="Q348"/>
  <c r="R348" s="1"/>
  <c r="S348" s="1"/>
  <c r="B1044"/>
  <c r="P1043"/>
  <c r="B1045" l="1"/>
  <c r="P1044"/>
  <c r="B1046" l="1"/>
  <c r="P1045"/>
  <c r="I132" i="2" s="1"/>
  <c r="Q1260" i="1" s="1"/>
  <c r="Q1045" l="1"/>
  <c r="R1045" s="1"/>
  <c r="S1045" s="1"/>
  <c r="B1047"/>
  <c r="P1046"/>
  <c r="B1048" l="1"/>
  <c r="P1047"/>
  <c r="R1047" s="1"/>
  <c r="S1047" s="1"/>
  <c r="B1049" l="1"/>
  <c r="P1048"/>
  <c r="B1050" l="1"/>
  <c r="P1049"/>
  <c r="B1051" l="1"/>
  <c r="P1050"/>
  <c r="B1052" l="1"/>
  <c r="P1051"/>
  <c r="I335" i="2" s="1"/>
  <c r="Q235" i="1" s="1"/>
  <c r="R235" s="1"/>
  <c r="S235" s="1"/>
  <c r="Q1149" l="1"/>
  <c r="B1053"/>
  <c r="P1052"/>
  <c r="B1054" l="1"/>
  <c r="P1053"/>
  <c r="I60" i="2" l="1"/>
  <c r="I427"/>
  <c r="Q955" i="1"/>
  <c r="R955" s="1"/>
  <c r="S955" s="1"/>
  <c r="B1055"/>
  <c r="P1054"/>
  <c r="I528" i="2" s="1"/>
  <c r="Q1021" i="1" s="1"/>
  <c r="R1021" s="1"/>
  <c r="S1021" s="1"/>
  <c r="Q442" l="1"/>
  <c r="R442" s="1"/>
  <c r="S442" s="1"/>
  <c r="Q572"/>
  <c r="R572" s="1"/>
  <c r="S572" s="1"/>
  <c r="Q1054"/>
  <c r="R1054" s="1"/>
  <c r="S1054" s="1"/>
  <c r="Q761"/>
  <c r="R761" s="1"/>
  <c r="S761" s="1"/>
  <c r="Q974"/>
  <c r="R974" s="1"/>
  <c r="S974" s="1"/>
  <c r="Q98"/>
  <c r="R98" s="1"/>
  <c r="S98" s="1"/>
  <c r="B1056"/>
  <c r="P1055"/>
  <c r="I445" i="2" l="1"/>
  <c r="Q342" i="1" s="1"/>
  <c r="R342" s="1"/>
  <c r="S342" s="1"/>
  <c r="B1057"/>
  <c r="P1056"/>
  <c r="I241" i="2" s="1"/>
  <c r="Q1197" i="1" l="1"/>
  <c r="Q345"/>
  <c r="R345" s="1"/>
  <c r="S345" s="1"/>
  <c r="Q1052"/>
  <c r="R1052" s="1"/>
  <c r="S1052" s="1"/>
  <c r="Q1055"/>
  <c r="R1055" s="1"/>
  <c r="S1055" s="1"/>
  <c r="Q886"/>
  <c r="R886" s="1"/>
  <c r="S886" s="1"/>
  <c r="B1058"/>
  <c r="P1057"/>
  <c r="I262" i="2" l="1"/>
  <c r="B1059" i="1"/>
  <c r="P1058"/>
  <c r="Q278" l="1"/>
  <c r="R278" s="1"/>
  <c r="S278" s="1"/>
  <c r="Q1057"/>
  <c r="R1057" s="1"/>
  <c r="S1057" s="1"/>
  <c r="B1060"/>
  <c r="P1059"/>
  <c r="I303" i="2" s="1"/>
  <c r="Q271" i="1" l="1"/>
  <c r="R271" s="1"/>
  <c r="S271" s="1"/>
  <c r="B1061"/>
  <c r="P1060"/>
  <c r="B1062" l="1"/>
  <c r="P1061"/>
  <c r="I67" i="2" s="1"/>
  <c r="Q120" i="1" s="1"/>
  <c r="R120" s="1"/>
  <c r="S120" s="1"/>
  <c r="Q842" l="1"/>
  <c r="R842" s="1"/>
  <c r="S842" s="1"/>
  <c r="Q510"/>
  <c r="R510" s="1"/>
  <c r="S510" s="1"/>
  <c r="Q597"/>
  <c r="R597" s="1"/>
  <c r="S597" s="1"/>
  <c r="Q566"/>
  <c r="R566" s="1"/>
  <c r="S566" s="1"/>
  <c r="B1063"/>
  <c r="P1062"/>
  <c r="B1064" l="1"/>
  <c r="P1063"/>
  <c r="B1065" l="1"/>
  <c r="P1064"/>
  <c r="B1066" l="1"/>
  <c r="P1065"/>
  <c r="B1067" l="1"/>
  <c r="P1066"/>
  <c r="I449" i="2" s="1"/>
  <c r="Q623" i="1" l="1"/>
  <c r="R623" s="1"/>
  <c r="S623" s="1"/>
  <c r="Q741"/>
  <c r="R741" s="1"/>
  <c r="S741" s="1"/>
  <c r="Q992"/>
  <c r="R992" s="1"/>
  <c r="S992" s="1"/>
  <c r="B1068"/>
  <c r="P1067"/>
  <c r="B1069" l="1"/>
  <c r="P1068"/>
  <c r="I209" i="2" s="1"/>
  <c r="B1070" i="1" l="1"/>
  <c r="P1069"/>
  <c r="B1071" l="1"/>
  <c r="P1070"/>
  <c r="B1072" l="1"/>
  <c r="P1071"/>
  <c r="B1073" l="1"/>
  <c r="P1072"/>
  <c r="B1074" l="1"/>
  <c r="P1073"/>
  <c r="B1075" l="1"/>
  <c r="P1074"/>
  <c r="I503" i="2" s="1"/>
  <c r="Q704" i="1" l="1"/>
  <c r="R704" s="1"/>
  <c r="S704" s="1"/>
  <c r="Q486"/>
  <c r="R486" s="1"/>
  <c r="S486" s="1"/>
  <c r="B1076"/>
  <c r="P1075"/>
  <c r="B1077" l="1"/>
  <c r="P1076"/>
  <c r="I97" i="2" s="1"/>
  <c r="Q570" i="1" l="1"/>
  <c r="R570" s="1"/>
  <c r="S570" s="1"/>
  <c r="Q963"/>
  <c r="R963" s="1"/>
  <c r="S963" s="1"/>
  <c r="B1078"/>
  <c r="P1077"/>
  <c r="I319" i="2" s="1"/>
  <c r="B1079" i="1" l="1"/>
  <c r="P1078"/>
  <c r="B1080" l="1"/>
  <c r="P1079"/>
  <c r="I453" i="2" l="1"/>
  <c r="B1081" i="1"/>
  <c r="P1080"/>
  <c r="Q308" l="1"/>
  <c r="R308" s="1"/>
  <c r="S308" s="1"/>
  <c r="Q1079"/>
  <c r="R1079" s="1"/>
  <c r="S1079" s="1"/>
  <c r="B1082"/>
  <c r="P1081"/>
  <c r="I290" i="2" s="1"/>
  <c r="Q363" i="1" s="1"/>
  <c r="R363" s="1"/>
  <c r="S363" s="1"/>
  <c r="B1083" l="1"/>
  <c r="P1082"/>
  <c r="I555" i="2" l="1"/>
  <c r="Q208" i="1" s="1"/>
  <c r="R208" s="1"/>
  <c r="S208" s="1"/>
  <c r="B1084"/>
  <c r="P1083"/>
  <c r="I450" i="2" l="1"/>
  <c r="I89"/>
  <c r="Q911" i="1"/>
  <c r="R911" s="1"/>
  <c r="S911" s="1"/>
  <c r="Q1013"/>
  <c r="R1013" s="1"/>
  <c r="S1013" s="1"/>
  <c r="Q550"/>
  <c r="R550" s="1"/>
  <c r="S550" s="1"/>
  <c r="Q977"/>
  <c r="R977" s="1"/>
  <c r="S977" s="1"/>
  <c r="B1085"/>
  <c r="P1084"/>
  <c r="Q448" l="1"/>
  <c r="R448" s="1"/>
  <c r="S448" s="1"/>
  <c r="Q91"/>
  <c r="R91" s="1"/>
  <c r="S91" s="1"/>
  <c r="Q125"/>
  <c r="R125" s="1"/>
  <c r="S125" s="1"/>
  <c r="Q633"/>
  <c r="R633" s="1"/>
  <c r="S633" s="1"/>
  <c r="B1086"/>
  <c r="P1085"/>
  <c r="I559" i="2" s="1"/>
  <c r="Q883" i="1" l="1"/>
  <c r="R883" s="1"/>
  <c r="S883" s="1"/>
  <c r="Q1014"/>
  <c r="R1014" s="1"/>
  <c r="S1014" s="1"/>
  <c r="Q864"/>
  <c r="R864" s="1"/>
  <c r="S864" s="1"/>
  <c r="Q427"/>
  <c r="R427" s="1"/>
  <c r="S427" s="1"/>
  <c r="B1087"/>
  <c r="P1086"/>
  <c r="I360" i="2" l="1"/>
  <c r="Q422" i="1" s="1"/>
  <c r="R422" s="1"/>
  <c r="S422" s="1"/>
  <c r="I58" i="2"/>
  <c r="Q1086" i="1" s="1"/>
  <c r="R1086" s="1"/>
  <c r="S1086" s="1"/>
  <c r="Q528"/>
  <c r="R528" s="1"/>
  <c r="S528" s="1"/>
  <c r="B1088"/>
  <c r="P1087"/>
  <c r="R1087" s="1"/>
  <c r="S1087" s="1"/>
  <c r="B1089" l="1"/>
  <c r="P1088"/>
  <c r="Q322" l="1"/>
  <c r="R322" s="1"/>
  <c r="S322" s="1"/>
  <c r="Q119"/>
  <c r="R119" s="1"/>
  <c r="S119" s="1"/>
  <c r="I378" i="2"/>
  <c r="B1090" i="1"/>
  <c r="P1089"/>
  <c r="Q834" l="1"/>
  <c r="R834" s="1"/>
  <c r="S834" s="1"/>
  <c r="Q927"/>
  <c r="R927" s="1"/>
  <c r="S927" s="1"/>
  <c r="Q1088"/>
  <c r="R1088" s="1"/>
  <c r="S1088" s="1"/>
  <c r="Q1201"/>
  <c r="B1091"/>
  <c r="P1090"/>
  <c r="B1092" l="1"/>
  <c r="P1091"/>
  <c r="I146" i="2" s="1"/>
  <c r="I315" l="1"/>
  <c r="Q358" i="1" s="1"/>
  <c r="R358" s="1"/>
  <c r="S358" s="1"/>
  <c r="I72" i="2"/>
  <c r="Q85" i="1" s="1"/>
  <c r="R85" s="1"/>
  <c r="S85" s="1"/>
  <c r="Q925"/>
  <c r="R925" s="1"/>
  <c r="S925" s="1"/>
  <c r="B1093"/>
  <c r="P1092"/>
  <c r="R1092" s="1"/>
  <c r="S1092" s="1"/>
  <c r="Q1150" l="1"/>
  <c r="Q67"/>
  <c r="R67" s="1"/>
  <c r="S67" s="1"/>
  <c r="Q1148"/>
  <c r="Q46"/>
  <c r="R46" s="1"/>
  <c r="S46" s="1"/>
  <c r="Q706"/>
  <c r="R706" s="1"/>
  <c r="S706" s="1"/>
  <c r="Q1091"/>
  <c r="R1091" s="1"/>
  <c r="S1091" s="1"/>
  <c r="B1094"/>
  <c r="P1093"/>
  <c r="I363" i="2" l="1"/>
  <c r="Q751" i="1" s="1"/>
  <c r="R751" s="1"/>
  <c r="S751" s="1"/>
  <c r="I84" i="2"/>
  <c r="Q412" i="1"/>
  <c r="R412" s="1"/>
  <c r="S412" s="1"/>
  <c r="B1095"/>
  <c r="P1094"/>
  <c r="Q447" l="1"/>
  <c r="R447" s="1"/>
  <c r="S447" s="1"/>
  <c r="Q917"/>
  <c r="R917" s="1"/>
  <c r="S917" s="1"/>
  <c r="Q526"/>
  <c r="R526" s="1"/>
  <c r="S526" s="1"/>
  <c r="Q1093"/>
  <c r="R1093" s="1"/>
  <c r="S1093" s="1"/>
  <c r="B1096"/>
  <c r="P1095"/>
  <c r="I95" i="2" s="1"/>
  <c r="Q904" i="1" s="1"/>
  <c r="R904" s="1"/>
  <c r="S904" s="1"/>
  <c r="Q18" l="1"/>
  <c r="R18" s="1"/>
  <c r="S18" s="1"/>
  <c r="Q533"/>
  <c r="R533" s="1"/>
  <c r="S533" s="1"/>
  <c r="Q127"/>
  <c r="R127" s="1"/>
  <c r="S127" s="1"/>
  <c r="Q1193"/>
  <c r="B1097"/>
  <c r="P1096"/>
  <c r="B1098" l="1"/>
  <c r="P1097"/>
  <c r="I282" i="2" l="1"/>
  <c r="Q383" i="1" s="1"/>
  <c r="R383" s="1"/>
  <c r="S383" s="1"/>
  <c r="B1099"/>
  <c r="P1098"/>
  <c r="Q310" l="1"/>
  <c r="R310" s="1"/>
  <c r="S310" s="1"/>
  <c r="Q1010"/>
  <c r="R1010" s="1"/>
  <c r="S1010" s="1"/>
  <c r="Q21"/>
  <c r="R21" s="1"/>
  <c r="S21" s="1"/>
  <c r="B1100"/>
  <c r="P1099"/>
  <c r="I66" i="2" s="1"/>
  <c r="Q409" i="1" s="1"/>
  <c r="R409" s="1"/>
  <c r="S409" s="1"/>
  <c r="B1101" l="1"/>
  <c r="P1100"/>
  <c r="I29" i="2" s="1"/>
  <c r="Q290" i="1" l="1"/>
  <c r="R290" s="1"/>
  <c r="S290" s="1"/>
  <c r="Q582"/>
  <c r="R582" s="1"/>
  <c r="S582" s="1"/>
  <c r="I482" i="2"/>
  <c r="I193"/>
  <c r="Q592" i="1"/>
  <c r="R592" s="1"/>
  <c r="S592" s="1"/>
  <c r="Q627"/>
  <c r="R627" s="1"/>
  <c r="S627" s="1"/>
  <c r="B1102"/>
  <c r="P1101"/>
  <c r="I135" i="2" s="1"/>
  <c r="Q826" i="1"/>
  <c r="R826" s="1"/>
  <c r="S826" s="1"/>
  <c r="Q301"/>
  <c r="R301" s="1"/>
  <c r="S301" s="1"/>
  <c r="Q79" l="1"/>
  <c r="R79" s="1"/>
  <c r="S79" s="1"/>
  <c r="Q595"/>
  <c r="R595" s="1"/>
  <c r="S595" s="1"/>
  <c r="Q942"/>
  <c r="R942" s="1"/>
  <c r="S942" s="1"/>
  <c r="Q605"/>
  <c r="R605" s="1"/>
  <c r="S605" s="1"/>
  <c r="Q281"/>
  <c r="R281" s="1"/>
  <c r="S281" s="1"/>
  <c r="Q846"/>
  <c r="R846" s="1"/>
  <c r="S846" s="1"/>
  <c r="Q163"/>
  <c r="R163" s="1"/>
  <c r="S163" s="1"/>
  <c r="Q1099"/>
  <c r="R1099" s="1"/>
  <c r="S1099" s="1"/>
  <c r="Q628"/>
  <c r="R628" s="1"/>
  <c r="S628" s="1"/>
  <c r="Q31"/>
  <c r="R31" s="1"/>
  <c r="S31" s="1"/>
  <c r="Q490"/>
  <c r="R490" s="1"/>
  <c r="S490" s="1"/>
  <c r="Q494"/>
  <c r="R494" s="1"/>
  <c r="S494" s="1"/>
  <c r="Q311"/>
  <c r="R311" s="1"/>
  <c r="S311" s="1"/>
  <c r="Q969"/>
  <c r="R969" s="1"/>
  <c r="S969" s="1"/>
  <c r="B1103"/>
  <c r="P1102"/>
  <c r="R1102" s="1"/>
  <c r="S1102" s="1"/>
  <c r="B1104" l="1"/>
  <c r="P1103"/>
  <c r="Q972" l="1"/>
  <c r="R972" s="1"/>
  <c r="S972" s="1"/>
  <c r="Q816"/>
  <c r="R816" s="1"/>
  <c r="S816" s="1"/>
  <c r="Q588"/>
  <c r="R588" s="1"/>
  <c r="S588" s="1"/>
  <c r="B1105"/>
  <c r="P1104"/>
  <c r="Q282" l="1"/>
  <c r="R282" s="1"/>
  <c r="S282" s="1"/>
  <c r="Q97"/>
  <c r="R97" s="1"/>
  <c r="S97" s="1"/>
  <c r="Q952"/>
  <c r="R952" s="1"/>
  <c r="S952" s="1"/>
  <c r="Q1104"/>
  <c r="R1104" s="1"/>
  <c r="S1104" s="1"/>
  <c r="B1106"/>
  <c r="P1105"/>
  <c r="I87" i="2" s="1"/>
  <c r="Q723" i="1" l="1"/>
  <c r="R723" s="1"/>
  <c r="S723" s="1"/>
  <c r="Q515"/>
  <c r="R515" s="1"/>
  <c r="S515" s="1"/>
  <c r="Q772"/>
  <c r="R772" s="1"/>
  <c r="S772" s="1"/>
  <c r="Q619"/>
  <c r="R619" s="1"/>
  <c r="S619" s="1"/>
  <c r="Q622"/>
  <c r="R622" s="1"/>
  <c r="S622" s="1"/>
  <c r="Q1166"/>
  <c r="Q1105"/>
  <c r="R1105" s="1"/>
  <c r="S1105" s="1"/>
  <c r="Q449"/>
  <c r="R449" s="1"/>
  <c r="S449" s="1"/>
  <c r="B1107"/>
  <c r="P1106"/>
  <c r="B1108" l="1"/>
  <c r="P1107"/>
  <c r="I235" i="2" s="1"/>
  <c r="Q411" i="1" l="1"/>
  <c r="R411" s="1"/>
  <c r="S411" s="1"/>
  <c r="Q615"/>
  <c r="R615" s="1"/>
  <c r="S615" s="1"/>
  <c r="Q102"/>
  <c r="R102" s="1"/>
  <c r="S102" s="1"/>
  <c r="Q207"/>
  <c r="R207" s="1"/>
  <c r="S207" s="1"/>
  <c r="Q860"/>
  <c r="R860" s="1"/>
  <c r="S860" s="1"/>
  <c r="Q1107"/>
  <c r="R1107" s="1"/>
  <c r="S1107" s="1"/>
  <c r="Q892"/>
  <c r="R892" s="1"/>
  <c r="S892" s="1"/>
  <c r="B1109"/>
  <c r="P1108"/>
  <c r="R1108" s="1"/>
  <c r="S1108" s="1"/>
  <c r="B1110" l="1"/>
  <c r="P1109"/>
  <c r="B1111" l="1"/>
  <c r="P1110"/>
  <c r="B1112" l="1"/>
  <c r="P1111"/>
  <c r="I161" i="2" s="1"/>
  <c r="Q365" i="1" s="1"/>
  <c r="R365" s="1"/>
  <c r="S365" s="1"/>
  <c r="Q693" l="1"/>
  <c r="R693" s="1"/>
  <c r="S693" s="1"/>
  <c r="Q966"/>
  <c r="R966" s="1"/>
  <c r="S966" s="1"/>
  <c r="I45" i="2"/>
  <c r="Q396" i="1" s="1"/>
  <c r="R396" s="1"/>
  <c r="S396" s="1"/>
  <c r="B1113"/>
  <c r="P1112"/>
  <c r="I328" i="2" l="1"/>
  <c r="Q326" i="1"/>
  <c r="R326" s="1"/>
  <c r="S326" s="1"/>
  <c r="Q16"/>
  <c r="R16" s="1"/>
  <c r="S16" s="1"/>
  <c r="Q1043"/>
  <c r="R1043" s="1"/>
  <c r="S1043" s="1"/>
  <c r="Q1111"/>
  <c r="R1111" s="1"/>
  <c r="S1111" s="1"/>
  <c r="Q340"/>
  <c r="R340" s="1"/>
  <c r="S340" s="1"/>
  <c r="B1114"/>
  <c r="P1113"/>
  <c r="Q788" l="1"/>
  <c r="R788" s="1"/>
  <c r="S788" s="1"/>
  <c r="Q1112"/>
  <c r="R1112" s="1"/>
  <c r="S1112" s="1"/>
  <c r="Q1117"/>
  <c r="I22" i="2"/>
  <c r="B1115" i="1"/>
  <c r="P1114"/>
  <c r="Q1113" l="1"/>
  <c r="R1113" s="1"/>
  <c r="S1113" s="1"/>
  <c r="Q236"/>
  <c r="R236" s="1"/>
  <c r="S236" s="1"/>
  <c r="B1116"/>
  <c r="P1115"/>
  <c r="I270" i="2" s="1"/>
  <c r="Q795" i="1" l="1"/>
  <c r="R795" s="1"/>
  <c r="S795" s="1"/>
  <c r="Q986"/>
  <c r="R986" s="1"/>
  <c r="S986" s="1"/>
  <c r="B1117"/>
  <c r="P1116"/>
  <c r="Q1116" l="1"/>
  <c r="R1116" s="1"/>
  <c r="S1116" s="1"/>
  <c r="Q1203"/>
  <c r="B1118"/>
  <c r="P1117"/>
  <c r="R1117" s="1"/>
  <c r="S1117" s="1"/>
  <c r="B1119" l="1"/>
  <c r="P1118"/>
  <c r="I257" i="2" s="1"/>
  <c r="Q584" i="1" s="1"/>
  <c r="R584" s="1"/>
  <c r="S584" s="1"/>
  <c r="B1120" l="1"/>
  <c r="P1119"/>
  <c r="B1121" l="1"/>
  <c r="P1120"/>
  <c r="B1122" l="1"/>
  <c r="P1121"/>
  <c r="I106" i="2" l="1"/>
  <c r="B1123" i="1"/>
  <c r="P1122"/>
  <c r="Q138" l="1"/>
  <c r="R138" s="1"/>
  <c r="S138" s="1"/>
  <c r="Q231"/>
  <c r="R231" s="1"/>
  <c r="S231" s="1"/>
  <c r="Q586"/>
  <c r="R586" s="1"/>
  <c r="S586" s="1"/>
  <c r="Q95"/>
  <c r="R95" s="1"/>
  <c r="S95" s="1"/>
  <c r="Q1121"/>
  <c r="R1121" s="1"/>
  <c r="S1121" s="1"/>
  <c r="Q43"/>
  <c r="R43" s="1"/>
  <c r="S43" s="1"/>
  <c r="B1124"/>
  <c r="P1123"/>
  <c r="I553" i="2" l="1"/>
  <c r="B1125" i="1"/>
  <c r="P1124"/>
  <c r="I224" i="2" s="1"/>
  <c r="Q375" i="1" l="1"/>
  <c r="R375" s="1"/>
  <c r="S375" s="1"/>
  <c r="Q1024"/>
  <c r="R1024" s="1"/>
  <c r="S1024" s="1"/>
  <c r="Q379"/>
  <c r="R379" s="1"/>
  <c r="S379" s="1"/>
  <c r="I99" i="2"/>
  <c r="Q1044" i="1" s="1"/>
  <c r="R1044" s="1"/>
  <c r="S1044" s="1"/>
  <c r="I288" i="2"/>
  <c r="Q203" i="1"/>
  <c r="R203" s="1"/>
  <c r="S203" s="1"/>
  <c r="Q68"/>
  <c r="R68" s="1"/>
  <c r="S68" s="1"/>
  <c r="B1126"/>
  <c r="P1125"/>
  <c r="I103" i="2" s="1"/>
  <c r="Q836" i="1" s="1"/>
  <c r="R836" s="1"/>
  <c r="S836" s="1"/>
  <c r="Q382"/>
  <c r="R382" s="1"/>
  <c r="S382" s="1"/>
  <c r="Q267" l="1"/>
  <c r="R267" s="1"/>
  <c r="S267" s="1"/>
  <c r="Q325"/>
  <c r="R325" s="1"/>
  <c r="S325" s="1"/>
  <c r="Q1022"/>
  <c r="R1022" s="1"/>
  <c r="S1022" s="1"/>
  <c r="Q937"/>
  <c r="R937" s="1"/>
  <c r="S937" s="1"/>
  <c r="Q1124"/>
  <c r="R1124" s="1"/>
  <c r="S1124" s="1"/>
  <c r="Q1071"/>
  <c r="R1071" s="1"/>
  <c r="S1071" s="1"/>
  <c r="Q352"/>
  <c r="R352" s="1"/>
  <c r="S352" s="1"/>
  <c r="Q118"/>
  <c r="R118" s="1"/>
  <c r="S118" s="1"/>
  <c r="B1127"/>
  <c r="P1126"/>
  <c r="I430" i="2" s="1"/>
  <c r="Q630" i="1" s="1"/>
  <c r="R630" s="1"/>
  <c r="S630" s="1"/>
  <c r="Q812" l="1"/>
  <c r="R812" s="1"/>
  <c r="S812" s="1"/>
  <c r="Q807"/>
  <c r="R807" s="1"/>
  <c r="S807" s="1"/>
  <c r="Q553"/>
  <c r="R553" s="1"/>
  <c r="S553" s="1"/>
  <c r="Q799"/>
  <c r="R799" s="1"/>
  <c r="S799" s="1"/>
  <c r="Q647"/>
  <c r="R647" s="1"/>
  <c r="S647" s="1"/>
  <c r="Q1125"/>
  <c r="R1125" s="1"/>
  <c r="S1125" s="1"/>
  <c r="B1128"/>
  <c r="P1127"/>
  <c r="Q707"/>
  <c r="R707" s="1"/>
  <c r="S707" s="1"/>
  <c r="Q436"/>
  <c r="R436" s="1"/>
  <c r="S436" s="1"/>
  <c r="Q1011" l="1"/>
  <c r="R1011" s="1"/>
  <c r="S1011" s="1"/>
  <c r="Q1127"/>
  <c r="R1127" s="1"/>
  <c r="S1127" s="1"/>
  <c r="B1129"/>
  <c r="P1128"/>
  <c r="B1130" l="1"/>
  <c r="P1129"/>
  <c r="I299" i="2" s="1"/>
  <c r="Q1060" i="1" l="1"/>
  <c r="R1060" s="1"/>
  <c r="S1060" s="1"/>
  <c r="Q670"/>
  <c r="R670" s="1"/>
  <c r="S670" s="1"/>
  <c r="Q172"/>
  <c r="R172" s="1"/>
  <c r="S172" s="1"/>
  <c r="Q1032"/>
  <c r="R1032" s="1"/>
  <c r="S1032" s="1"/>
  <c r="Q285"/>
  <c r="R285" s="1"/>
  <c r="S285" s="1"/>
  <c r="B1131"/>
  <c r="P1130"/>
  <c r="I78" i="2" s="1"/>
  <c r="Q434" i="1" l="1"/>
  <c r="R434" s="1"/>
  <c r="S434" s="1"/>
  <c r="Q667"/>
  <c r="R667" s="1"/>
  <c r="S667" s="1"/>
  <c r="Q537"/>
  <c r="R537" s="1"/>
  <c r="S537" s="1"/>
  <c r="Q498"/>
  <c r="R498" s="1"/>
  <c r="S498" s="1"/>
  <c r="Q1018"/>
  <c r="R1018" s="1"/>
  <c r="S1018" s="1"/>
  <c r="Q985"/>
  <c r="R985" s="1"/>
  <c r="S985" s="1"/>
  <c r="Q1129"/>
  <c r="R1129" s="1"/>
  <c r="S1129" s="1"/>
  <c r="B1132"/>
  <c r="P1131"/>
  <c r="Q1046" l="1"/>
  <c r="R1046" s="1"/>
  <c r="S1046" s="1"/>
  <c r="Q713"/>
  <c r="R713" s="1"/>
  <c r="S713" s="1"/>
  <c r="Q837"/>
  <c r="R837" s="1"/>
  <c r="S837" s="1"/>
  <c r="Q655"/>
  <c r="R655" s="1"/>
  <c r="S655" s="1"/>
  <c r="Q190"/>
  <c r="R190" s="1"/>
  <c r="S190" s="1"/>
  <c r="Q750"/>
  <c r="R750" s="1"/>
  <c r="S750" s="1"/>
  <c r="Q94"/>
  <c r="R94" s="1"/>
  <c r="S94" s="1"/>
  <c r="Q1083"/>
  <c r="R1083" s="1"/>
  <c r="S1083" s="1"/>
  <c r="Q1131"/>
  <c r="R1131" s="1"/>
  <c r="S1131" s="1"/>
  <c r="Q587"/>
  <c r="R587" s="1"/>
  <c r="S587" s="1"/>
  <c r="B1133"/>
  <c r="P1132"/>
  <c r="B1134" l="1"/>
  <c r="P1133"/>
  <c r="I208" i="2" l="1"/>
  <c r="B1135" i="1"/>
  <c r="P1134"/>
  <c r="I429" i="2" s="1"/>
  <c r="Q531" i="1" l="1"/>
  <c r="R531" s="1"/>
  <c r="S531" s="1"/>
  <c r="Q815"/>
  <c r="R815" s="1"/>
  <c r="S815" s="1"/>
  <c r="Q156"/>
  <c r="R156" s="1"/>
  <c r="S156" s="1"/>
  <c r="Q1089"/>
  <c r="R1089" s="1"/>
  <c r="S1089" s="1"/>
  <c r="Q465"/>
  <c r="R465" s="1"/>
  <c r="S465" s="1"/>
  <c r="Q654"/>
  <c r="R654" s="1"/>
  <c r="S654" s="1"/>
  <c r="Q1133"/>
  <c r="R1133" s="1"/>
  <c r="S1133" s="1"/>
  <c r="B1136"/>
  <c r="P1135"/>
  <c r="B1137" l="1"/>
  <c r="P1136"/>
  <c r="R1136" s="1"/>
  <c r="S1136" s="1"/>
  <c r="B1138" l="1"/>
  <c r="P1137"/>
  <c r="I171" i="2" s="1"/>
  <c r="Q686" i="1" s="1"/>
  <c r="R686" s="1"/>
  <c r="S686" s="1"/>
  <c r="Q721" l="1"/>
  <c r="R721" s="1"/>
  <c r="S721" s="1"/>
  <c r="Q801"/>
  <c r="R801" s="1"/>
  <c r="S801" s="1"/>
  <c r="Q1012"/>
  <c r="R1012" s="1"/>
  <c r="S1012" s="1"/>
  <c r="Q780"/>
  <c r="R780" s="1"/>
  <c r="S780" s="1"/>
  <c r="Q457"/>
  <c r="R457" s="1"/>
  <c r="S457" s="1"/>
  <c r="B1139"/>
  <c r="P1138"/>
  <c r="Q89"/>
  <c r="R89" s="1"/>
  <c r="S89" s="1"/>
  <c r="Q1137"/>
  <c r="R1137" s="1"/>
  <c r="S1137" s="1"/>
  <c r="I403" i="2" l="1"/>
  <c r="Q439" i="1" s="1"/>
  <c r="R439" s="1"/>
  <c r="S439" s="1"/>
  <c r="B1140"/>
  <c r="P1139"/>
  <c r="Q1138" l="1"/>
  <c r="R1138" s="1"/>
  <c r="S1138" s="1"/>
  <c r="Q783"/>
  <c r="R783" s="1"/>
  <c r="S783" s="1"/>
  <c r="I118" i="2"/>
  <c r="I231"/>
  <c r="Q782" i="1"/>
  <c r="R782" s="1"/>
  <c r="S782" s="1"/>
  <c r="Q1062"/>
  <c r="R1062" s="1"/>
  <c r="S1062" s="1"/>
  <c r="Q680"/>
  <c r="R680" s="1"/>
  <c r="S680" s="1"/>
  <c r="Q634"/>
  <c r="R634" s="1"/>
  <c r="S634" s="1"/>
  <c r="Q830"/>
  <c r="R830" s="1"/>
  <c r="S830" s="1"/>
  <c r="B1141"/>
  <c r="P1140"/>
  <c r="Q25"/>
  <c r="R25" s="1"/>
  <c r="S25" s="1"/>
  <c r="Q825"/>
  <c r="R825" s="1"/>
  <c r="S825" s="1"/>
  <c r="Q1233" l="1"/>
  <c r="Q152"/>
  <c r="R152" s="1"/>
  <c r="S152" s="1"/>
  <c r="Q773"/>
  <c r="R773" s="1"/>
  <c r="S773" s="1"/>
  <c r="Q1077"/>
  <c r="R1077" s="1"/>
  <c r="S1077" s="1"/>
  <c r="Q202"/>
  <c r="R202" s="1"/>
  <c r="S202" s="1"/>
  <c r="Q940"/>
  <c r="R940" s="1"/>
  <c r="S940" s="1"/>
  <c r="Q747"/>
  <c r="R747" s="1"/>
  <c r="S747" s="1"/>
  <c r="Q555"/>
  <c r="R555" s="1"/>
  <c r="S555" s="1"/>
  <c r="Q1139"/>
  <c r="R1139" s="1"/>
  <c r="S1139" s="1"/>
  <c r="B1142"/>
  <c r="P1141"/>
  <c r="B1143" l="1"/>
  <c r="P1142"/>
  <c r="B1144" l="1"/>
  <c r="P1143"/>
  <c r="I565" i="2" l="1"/>
  <c r="B1145" i="1"/>
  <c r="P1144"/>
  <c r="Q1143" l="1"/>
  <c r="R1143" s="1"/>
  <c r="S1143" s="1"/>
  <c r="B1146"/>
  <c r="P1145"/>
  <c r="I318" i="2" s="1"/>
  <c r="Q65" i="1" l="1"/>
  <c r="R65" s="1"/>
  <c r="S65" s="1"/>
  <c r="Q405"/>
  <c r="R405" s="1"/>
  <c r="S405" s="1"/>
  <c r="Q576"/>
  <c r="R576" s="1"/>
  <c r="S576" s="1"/>
  <c r="Q758"/>
  <c r="R758" s="1"/>
  <c r="S758" s="1"/>
  <c r="Q944"/>
  <c r="R944" s="1"/>
  <c r="S944" s="1"/>
  <c r="Q1132"/>
  <c r="R1132" s="1"/>
  <c r="S1132" s="1"/>
  <c r="Q258"/>
  <c r="R258" s="1"/>
  <c r="S258" s="1"/>
  <c r="B1147"/>
  <c r="P1146"/>
  <c r="Q1145"/>
  <c r="R1145" s="1"/>
  <c r="S1145" s="1"/>
  <c r="I359" i="2" l="1"/>
  <c r="B1148" i="1"/>
  <c r="P1147"/>
  <c r="I366" i="2" s="1"/>
  <c r="Q871" i="1" l="1"/>
  <c r="R871" s="1"/>
  <c r="S871" s="1"/>
  <c r="Q696"/>
  <c r="R696" s="1"/>
  <c r="S696" s="1"/>
  <c r="Q577"/>
  <c r="R577" s="1"/>
  <c r="S577" s="1"/>
  <c r="Q321"/>
  <c r="R321" s="1"/>
  <c r="S321" s="1"/>
  <c r="Q554"/>
  <c r="R554" s="1"/>
  <c r="S554" s="1"/>
  <c r="Q1146"/>
  <c r="R1146" s="1"/>
  <c r="S1146" s="1"/>
  <c r="Q805"/>
  <c r="R805" s="1"/>
  <c r="S805" s="1"/>
  <c r="Q712"/>
  <c r="R712" s="1"/>
  <c r="S712" s="1"/>
  <c r="Q1212"/>
  <c r="I211" i="2"/>
  <c r="Q1256" i="1" s="1"/>
  <c r="B1149"/>
  <c r="P1148"/>
  <c r="R1148" s="1"/>
  <c r="S1148" s="1"/>
  <c r="Q656" l="1"/>
  <c r="R656" s="1"/>
  <c r="S656" s="1"/>
  <c r="Q107"/>
  <c r="R107" s="1"/>
  <c r="S107" s="1"/>
  <c r="Q255"/>
  <c r="R255" s="1"/>
  <c r="S255" s="1"/>
  <c r="Q126"/>
  <c r="R126" s="1"/>
  <c r="S126" s="1"/>
  <c r="B1150"/>
  <c r="P1149"/>
  <c r="R1149" s="1"/>
  <c r="S1149" s="1"/>
  <c r="B1151" l="1"/>
  <c r="P1150"/>
  <c r="R1150" s="1"/>
  <c r="S1150" s="1"/>
  <c r="B1152" l="1"/>
  <c r="P1151"/>
  <c r="I201" i="2" s="1"/>
  <c r="Q1151" i="1" l="1"/>
  <c r="R1151" s="1"/>
  <c r="S1151" s="1"/>
  <c r="Q672"/>
  <c r="R672" s="1"/>
  <c r="S672" s="1"/>
  <c r="Q1034"/>
  <c r="R1034" s="1"/>
  <c r="S1034" s="1"/>
  <c r="Q1098"/>
  <c r="R1098" s="1"/>
  <c r="S1098" s="1"/>
  <c r="B1153"/>
  <c r="P1152"/>
  <c r="B1154" l="1"/>
  <c r="P1153"/>
  <c r="I225" i="2" l="1"/>
  <c r="B1155" i="1"/>
  <c r="P1154"/>
  <c r="Q414" l="1"/>
  <c r="R414" s="1"/>
  <c r="S414" s="1"/>
  <c r="Q1119"/>
  <c r="R1119" s="1"/>
  <c r="S1119" s="1"/>
  <c r="Q503"/>
  <c r="R503" s="1"/>
  <c r="S503" s="1"/>
  <c r="Q493"/>
  <c r="R493" s="1"/>
  <c r="S493" s="1"/>
  <c r="I110" i="2"/>
  <c r="Q520" i="1"/>
  <c r="R520" s="1"/>
  <c r="S520" s="1"/>
  <c r="Q389"/>
  <c r="R389" s="1"/>
  <c r="S389" s="1"/>
  <c r="B1156"/>
  <c r="P1155"/>
  <c r="I342" i="2" l="1"/>
  <c r="Q916" i="1"/>
  <c r="R916" s="1"/>
  <c r="S916" s="1"/>
  <c r="Q767"/>
  <c r="R767" s="1"/>
  <c r="S767" s="1"/>
  <c r="Q76"/>
  <c r="R76" s="1"/>
  <c r="S76" s="1"/>
  <c r="B1157"/>
  <c r="P1156"/>
  <c r="I317" i="2" s="1"/>
  <c r="Q961" i="1" s="1"/>
  <c r="R961" s="1"/>
  <c r="S961" s="1"/>
  <c r="Q1155" l="1"/>
  <c r="R1155" s="1"/>
  <c r="S1155" s="1"/>
  <c r="Q679"/>
  <c r="R679" s="1"/>
  <c r="S679" s="1"/>
  <c r="Q295"/>
  <c r="R295" s="1"/>
  <c r="S295" s="1"/>
  <c r="Q347"/>
  <c r="R347" s="1"/>
  <c r="S347" s="1"/>
  <c r="I477" i="2"/>
  <c r="I347"/>
  <c r="Q863" i="1" s="1"/>
  <c r="R863" s="1"/>
  <c r="S863" s="1"/>
  <c r="Q184"/>
  <c r="R184" s="1"/>
  <c r="S184" s="1"/>
  <c r="Q796"/>
  <c r="R796" s="1"/>
  <c r="S796" s="1"/>
  <c r="Q866"/>
  <c r="R866" s="1"/>
  <c r="S866" s="1"/>
  <c r="B1158"/>
  <c r="P1157"/>
  <c r="Q361"/>
  <c r="R361" s="1"/>
  <c r="S361" s="1"/>
  <c r="Q154"/>
  <c r="R154" s="1"/>
  <c r="S154" s="1"/>
  <c r="Q616" l="1"/>
  <c r="R616" s="1"/>
  <c r="S616" s="1"/>
  <c r="Q541"/>
  <c r="R541" s="1"/>
  <c r="S541" s="1"/>
  <c r="Q394"/>
  <c r="R394" s="1"/>
  <c r="S394" s="1"/>
  <c r="Q256"/>
  <c r="R256" s="1"/>
  <c r="S256" s="1"/>
  <c r="Q121"/>
  <c r="R121" s="1"/>
  <c r="S121" s="1"/>
  <c r="Q40"/>
  <c r="R40" s="1"/>
  <c r="S40" s="1"/>
  <c r="Q324"/>
  <c r="R324" s="1"/>
  <c r="S324" s="1"/>
  <c r="Q698"/>
  <c r="R698" s="1"/>
  <c r="S698" s="1"/>
  <c r="Q346"/>
  <c r="R346" s="1"/>
  <c r="S346" s="1"/>
  <c r="B1159"/>
  <c r="P1158"/>
  <c r="B1160" l="1"/>
  <c r="P1159"/>
  <c r="I313" i="2" l="1"/>
  <c r="Q1235" i="1" s="1"/>
  <c r="R1235" s="1"/>
  <c r="S1235" s="1"/>
  <c r="B1161"/>
  <c r="P1160"/>
  <c r="I81" i="2" l="1"/>
  <c r="Q548" i="1" s="1"/>
  <c r="R548" s="1"/>
  <c r="S548" s="1"/>
  <c r="I417" i="2"/>
  <c r="Q1159" i="1"/>
  <c r="R1159" s="1"/>
  <c r="S1159" s="1"/>
  <c r="Q159"/>
  <c r="R159" s="1"/>
  <c r="S159" s="1"/>
  <c r="Q779"/>
  <c r="R779" s="1"/>
  <c r="S779" s="1"/>
  <c r="Q1192"/>
  <c r="Q918"/>
  <c r="R918" s="1"/>
  <c r="S918" s="1"/>
  <c r="Q581"/>
  <c r="R581" s="1"/>
  <c r="S581" s="1"/>
  <c r="Q7"/>
  <c r="R7" s="1"/>
  <c r="S7" s="1"/>
  <c r="Q1120"/>
  <c r="R1120" s="1"/>
  <c r="S1120" s="1"/>
  <c r="Q1160"/>
  <c r="R1160" s="1"/>
  <c r="S1160" s="1"/>
  <c r="Q1072"/>
  <c r="R1072" s="1"/>
  <c r="S1072" s="1"/>
  <c r="B1162"/>
  <c r="P1161"/>
  <c r="I180" i="2" s="1"/>
  <c r="Q395" i="1" s="1"/>
  <c r="R395" s="1"/>
  <c r="S395" s="1"/>
  <c r="Q575" l="1"/>
  <c r="R575" s="1"/>
  <c r="S575" s="1"/>
  <c r="Q456"/>
  <c r="R456" s="1"/>
  <c r="S456" s="1"/>
  <c r="Q399"/>
  <c r="R399" s="1"/>
  <c r="S399" s="1"/>
  <c r="Q996"/>
  <c r="R996" s="1"/>
  <c r="S996" s="1"/>
  <c r="Q624"/>
  <c r="R624" s="1"/>
  <c r="S624" s="1"/>
  <c r="B1163"/>
  <c r="P1162"/>
  <c r="I108" i="2" l="1"/>
  <c r="Q898" i="1" s="1"/>
  <c r="R898" s="1"/>
  <c r="S898" s="1"/>
  <c r="B1164"/>
  <c r="P1163"/>
  <c r="R1163" s="1"/>
  <c r="S1163" s="1"/>
  <c r="Q824" l="1"/>
  <c r="R824" s="1"/>
  <c r="S824" s="1"/>
  <c r="Q1070"/>
  <c r="R1070" s="1"/>
  <c r="S1070" s="1"/>
  <c r="Q641"/>
  <c r="R641" s="1"/>
  <c r="S641" s="1"/>
  <c r="Q600"/>
  <c r="R600" s="1"/>
  <c r="S600" s="1"/>
  <c r="Q1162"/>
  <c r="R1162" s="1"/>
  <c r="S1162" s="1"/>
  <c r="B1165"/>
  <c r="P1164"/>
  <c r="I112" i="2" l="1"/>
  <c r="Q709" i="1" s="1"/>
  <c r="R709" s="1"/>
  <c r="S709" s="1"/>
  <c r="I149" i="2"/>
  <c r="Q1075" i="1" s="1"/>
  <c r="R1075" s="1"/>
  <c r="S1075" s="1"/>
  <c r="B1166"/>
  <c r="P1165"/>
  <c r="Q552" l="1"/>
  <c r="R552" s="1"/>
  <c r="S552" s="1"/>
  <c r="Q327"/>
  <c r="R327" s="1"/>
  <c r="S327" s="1"/>
  <c r="Q971"/>
  <c r="R971" s="1"/>
  <c r="S971" s="1"/>
  <c r="Q968"/>
  <c r="R968" s="1"/>
  <c r="S968" s="1"/>
  <c r="Q1164"/>
  <c r="R1164" s="1"/>
  <c r="S1164" s="1"/>
  <c r="I54" i="2"/>
  <c r="B1167" i="1"/>
  <c r="P1166"/>
  <c r="R1166" s="1"/>
  <c r="S1166" s="1"/>
  <c r="Q933" l="1"/>
  <c r="R933" s="1"/>
  <c r="S933" s="1"/>
  <c r="Q173"/>
  <c r="R173" s="1"/>
  <c r="S173" s="1"/>
  <c r="Q1094"/>
  <c r="R1094" s="1"/>
  <c r="S1094" s="1"/>
  <c r="Q263"/>
  <c r="R263" s="1"/>
  <c r="S263" s="1"/>
  <c r="Q381"/>
  <c r="R381" s="1"/>
  <c r="S381" s="1"/>
  <c r="Q912"/>
  <c r="R912" s="1"/>
  <c r="S912" s="1"/>
  <c r="Q1051"/>
  <c r="R1051" s="1"/>
  <c r="S1051" s="1"/>
  <c r="Q1165"/>
  <c r="R1165" s="1"/>
  <c r="S1165" s="1"/>
  <c r="B1168"/>
  <c r="P1167"/>
  <c r="I493" i="2" l="1"/>
  <c r="Q385" i="1" s="1"/>
  <c r="R385" s="1"/>
  <c r="S385" s="1"/>
  <c r="B1169"/>
  <c r="P1168"/>
  <c r="I510" i="2" s="1"/>
  <c r="Q909" i="1" s="1"/>
  <c r="R909" s="1"/>
  <c r="S909" s="1"/>
  <c r="Q14" l="1"/>
  <c r="R14" s="1"/>
  <c r="S14" s="1"/>
  <c r="Q1128"/>
  <c r="R1128" s="1"/>
  <c r="S1128" s="1"/>
  <c r="Q250"/>
  <c r="R250" s="1"/>
  <c r="S250" s="1"/>
  <c r="Q530"/>
  <c r="R530" s="1"/>
  <c r="S530" s="1"/>
  <c r="Q993"/>
  <c r="R993" s="1"/>
  <c r="S993" s="1"/>
  <c r="Q763"/>
  <c r="R763" s="1"/>
  <c r="S763" s="1"/>
  <c r="Q492"/>
  <c r="R492" s="1"/>
  <c r="S492" s="1"/>
  <c r="Q990"/>
  <c r="R990" s="1"/>
  <c r="S990" s="1"/>
  <c r="Q991"/>
  <c r="R991" s="1"/>
  <c r="S991" s="1"/>
  <c r="Q835"/>
  <c r="R835" s="1"/>
  <c r="S835" s="1"/>
  <c r="Q26"/>
  <c r="R26" s="1"/>
  <c r="S26" s="1"/>
  <c r="Q445"/>
  <c r="R445" s="1"/>
  <c r="S445" s="1"/>
  <c r="Q164"/>
  <c r="R164" s="1"/>
  <c r="S164" s="1"/>
  <c r="Q601"/>
  <c r="R601" s="1"/>
  <c r="S601" s="1"/>
  <c r="Q579"/>
  <c r="R579" s="1"/>
  <c r="S579" s="1"/>
  <c r="Q1270"/>
  <c r="Q428"/>
  <c r="R428" s="1"/>
  <c r="S428" s="1"/>
  <c r="B1170"/>
  <c r="P1169"/>
  <c r="Q77"/>
  <c r="R77" s="1"/>
  <c r="S77" s="1"/>
  <c r="Q1168"/>
  <c r="R1168" s="1"/>
  <c r="S1168" s="1"/>
  <c r="B1171" l="1"/>
  <c r="P1170"/>
  <c r="I418" i="2" s="1"/>
  <c r="Q116" i="1" l="1"/>
  <c r="R116" s="1"/>
  <c r="S116" s="1"/>
  <c r="Q218"/>
  <c r="R218" s="1"/>
  <c r="S218" s="1"/>
  <c r="I13" i="2"/>
  <c r="B1172" i="1"/>
  <c r="P1171"/>
  <c r="R1171" s="1"/>
  <c r="S1171" s="1"/>
  <c r="Q134" l="1"/>
  <c r="R134" s="1"/>
  <c r="S134" s="1"/>
  <c r="Q451"/>
  <c r="R451" s="1"/>
  <c r="S451" s="1"/>
  <c r="Q42"/>
  <c r="R42" s="1"/>
  <c r="S42" s="1"/>
  <c r="Q738"/>
  <c r="R738" s="1"/>
  <c r="S738" s="1"/>
  <c r="Q450"/>
  <c r="R450" s="1"/>
  <c r="S450" s="1"/>
  <c r="Q1078"/>
  <c r="R1078" s="1"/>
  <c r="S1078" s="1"/>
  <c r="Q644"/>
  <c r="R644" s="1"/>
  <c r="S644" s="1"/>
  <c r="Q1170"/>
  <c r="R1170" s="1"/>
  <c r="S1170" s="1"/>
  <c r="Q362"/>
  <c r="R362" s="1"/>
  <c r="S362" s="1"/>
  <c r="B1173"/>
  <c r="P1172"/>
  <c r="B1174" l="1"/>
  <c r="P1173"/>
  <c r="I25" i="2" s="1"/>
  <c r="Q858" i="1" l="1"/>
  <c r="R858" s="1"/>
  <c r="S858" s="1"/>
  <c r="Q802"/>
  <c r="R802" s="1"/>
  <c r="S802" s="1"/>
  <c r="B1175"/>
  <c r="P1174"/>
  <c r="B1176" l="1"/>
  <c r="P1175"/>
  <c r="I514" i="2" s="1"/>
  <c r="Q1135" i="1" s="1"/>
  <c r="R1135" s="1"/>
  <c r="S1135" s="1"/>
  <c r="B1177" l="1"/>
  <c r="P1176"/>
  <c r="B1178" l="1"/>
  <c r="P1177"/>
  <c r="B1179" l="1"/>
  <c r="P1178"/>
  <c r="I434" i="2" s="1"/>
  <c r="Q731" i="1" l="1"/>
  <c r="R731" s="1"/>
  <c r="S731" s="1"/>
  <c r="B1180"/>
  <c r="P1179"/>
  <c r="I435" i="2" s="1"/>
  <c r="Q435" i="1" l="1"/>
  <c r="R435" s="1"/>
  <c r="S435" s="1"/>
  <c r="Q130"/>
  <c r="R130" s="1"/>
  <c r="S130" s="1"/>
  <c r="Q646"/>
  <c r="R646" s="1"/>
  <c r="S646" s="1"/>
  <c r="B1181"/>
  <c r="P1180"/>
  <c r="I376" i="2" l="1"/>
  <c r="Q478" i="1" s="1"/>
  <c r="R478" s="1"/>
  <c r="S478" s="1"/>
  <c r="B1182"/>
  <c r="P1181"/>
  <c r="Q17" l="1"/>
  <c r="R17" s="1"/>
  <c r="S17" s="1"/>
  <c r="Q1074"/>
  <c r="R1074" s="1"/>
  <c r="S1074" s="1"/>
  <c r="Q926"/>
  <c r="R926" s="1"/>
  <c r="S926" s="1"/>
  <c r="Q1258"/>
  <c r="Q1180"/>
  <c r="R1180" s="1"/>
  <c r="S1180" s="1"/>
  <c r="B1183"/>
  <c r="P1182"/>
  <c r="I17" i="2" s="1"/>
  <c r="Q1222" i="1" s="1"/>
  <c r="R1222" s="1"/>
  <c r="S1222" s="1"/>
  <c r="Q806" l="1"/>
  <c r="R806" s="1"/>
  <c r="S806" s="1"/>
  <c r="Q331"/>
  <c r="R331" s="1"/>
  <c r="S331" s="1"/>
  <c r="Q78"/>
  <c r="R78" s="1"/>
  <c r="S78" s="1"/>
  <c r="B1184"/>
  <c r="P1183"/>
  <c r="I383" i="2" s="1"/>
  <c r="Q574" i="1" s="1"/>
  <c r="R574" s="1"/>
  <c r="S574" s="1"/>
  <c r="Q607" l="1"/>
  <c r="R607" s="1"/>
  <c r="S607" s="1"/>
  <c r="Q932"/>
  <c r="R932" s="1"/>
  <c r="S932" s="1"/>
  <c r="Q930"/>
  <c r="R930" s="1"/>
  <c r="S930" s="1"/>
  <c r="Q351"/>
  <c r="R351" s="1"/>
  <c r="S351" s="1"/>
  <c r="B1185"/>
  <c r="P1184"/>
  <c r="I152" i="2" s="1"/>
  <c r="Q1183" i="1"/>
  <c r="R1183" s="1"/>
  <c r="S1183" s="1"/>
  <c r="Q349"/>
  <c r="R349" s="1"/>
  <c r="S349" s="1"/>
  <c r="Q59" l="1"/>
  <c r="R59" s="1"/>
  <c r="S59" s="1"/>
  <c r="Q22"/>
  <c r="R22" s="1"/>
  <c r="S22" s="1"/>
  <c r="Q753"/>
  <c r="R753" s="1"/>
  <c r="S753" s="1"/>
  <c r="I406" i="2"/>
  <c r="Q728" i="1" s="1"/>
  <c r="R728" s="1"/>
  <c r="S728" s="1"/>
  <c r="I530" i="2"/>
  <c r="Q71" i="1"/>
  <c r="R71" s="1"/>
  <c r="S71" s="1"/>
  <c r="Q703"/>
  <c r="R703" s="1"/>
  <c r="S703" s="1"/>
  <c r="Q1001"/>
  <c r="R1001" s="1"/>
  <c r="S1001" s="1"/>
  <c r="Q378"/>
  <c r="R378" s="1"/>
  <c r="S378" s="1"/>
  <c r="B1186"/>
  <c r="P1185"/>
  <c r="I280" i="2" s="1"/>
  <c r="Q272" i="1" s="1"/>
  <c r="R272" s="1"/>
  <c r="S272" s="1"/>
  <c r="Q989" l="1"/>
  <c r="R989" s="1"/>
  <c r="S989" s="1"/>
  <c r="Q1037"/>
  <c r="R1037" s="1"/>
  <c r="S1037" s="1"/>
  <c r="Q148"/>
  <c r="R148" s="1"/>
  <c r="S148" s="1"/>
  <c r="Q945"/>
  <c r="R945" s="1"/>
  <c r="S945" s="1"/>
  <c r="I501" i="2"/>
  <c r="Q413" i="1" s="1"/>
  <c r="R413" s="1"/>
  <c r="S413" s="1"/>
  <c r="Q872"/>
  <c r="R872" s="1"/>
  <c r="S872" s="1"/>
  <c r="Q1184"/>
  <c r="R1184" s="1"/>
  <c r="S1184" s="1"/>
  <c r="B1187"/>
  <c r="P1186"/>
  <c r="R1186" s="1"/>
  <c r="S1186" s="1"/>
  <c r="Q350" l="1"/>
  <c r="R350" s="1"/>
  <c r="S350" s="1"/>
  <c r="Q563"/>
  <c r="R563" s="1"/>
  <c r="S563" s="1"/>
  <c r="Q10"/>
  <c r="R10" s="1"/>
  <c r="S10" s="1"/>
  <c r="Q1185"/>
  <c r="R1185" s="1"/>
  <c r="S1185" s="1"/>
  <c r="Q330"/>
  <c r="R330" s="1"/>
  <c r="S330" s="1"/>
  <c r="B1188"/>
  <c r="P1187"/>
  <c r="B1189" l="1"/>
  <c r="P1188"/>
  <c r="I221" i="2" s="1"/>
  <c r="Q1123" i="1" l="1"/>
  <c r="R1123" s="1"/>
  <c r="S1123" s="1"/>
  <c r="Q192"/>
  <c r="R192" s="1"/>
  <c r="S192" s="1"/>
  <c r="Q608"/>
  <c r="R608" s="1"/>
  <c r="S608" s="1"/>
  <c r="Q33"/>
  <c r="R33" s="1"/>
  <c r="S33" s="1"/>
  <c r="B1190"/>
  <c r="P1189"/>
  <c r="R1189" s="1"/>
  <c r="S1189" s="1"/>
  <c r="B1191" l="1"/>
  <c r="P1190"/>
  <c r="B1192" l="1"/>
  <c r="P1191"/>
  <c r="R1191" s="1"/>
  <c r="S1191" s="1"/>
  <c r="B1193" l="1"/>
  <c r="P1192"/>
  <c r="R1192" s="1"/>
  <c r="S1192" s="1"/>
  <c r="B1194" l="1"/>
  <c r="P1193"/>
  <c r="R1193" s="1"/>
  <c r="S1193" s="1"/>
  <c r="B1195" l="1"/>
  <c r="P1194"/>
  <c r="B1196" l="1"/>
  <c r="P1195"/>
  <c r="I338" i="2" s="1"/>
  <c r="Q158" i="1" l="1"/>
  <c r="R158" s="1"/>
  <c r="S158" s="1"/>
  <c r="Q752"/>
  <c r="R752" s="1"/>
  <c r="S752" s="1"/>
  <c r="Q309"/>
  <c r="R309" s="1"/>
  <c r="S309" s="1"/>
  <c r="Q632"/>
  <c r="R632" s="1"/>
  <c r="S632" s="1"/>
  <c r="I323" i="2"/>
  <c r="I392"/>
  <c r="Q578" i="1"/>
  <c r="R578" s="1"/>
  <c r="S578" s="1"/>
  <c r="Q469"/>
  <c r="R469" s="1"/>
  <c r="S469" s="1"/>
  <c r="Q153"/>
  <c r="R153" s="1"/>
  <c r="S153" s="1"/>
  <c r="B1197"/>
  <c r="P1196"/>
  <c r="I122" i="2" s="1"/>
  <c r="Q861" i="1" l="1"/>
  <c r="R861" s="1"/>
  <c r="S861" s="1"/>
  <c r="Q669"/>
  <c r="R669" s="1"/>
  <c r="S669" s="1"/>
  <c r="Q873"/>
  <c r="R873" s="1"/>
  <c r="S873" s="1"/>
  <c r="Q1156"/>
  <c r="R1156" s="1"/>
  <c r="S1156" s="1"/>
  <c r="Q688"/>
  <c r="R688" s="1"/>
  <c r="S688" s="1"/>
  <c r="Q370"/>
  <c r="R370" s="1"/>
  <c r="S370" s="1"/>
  <c r="Q426"/>
  <c r="R426" s="1"/>
  <c r="S426" s="1"/>
  <c r="Q197"/>
  <c r="R197" s="1"/>
  <c r="S197" s="1"/>
  <c r="Q403"/>
  <c r="R403" s="1"/>
  <c r="S403" s="1"/>
  <c r="Q162"/>
  <c r="R162" s="1"/>
  <c r="S162" s="1"/>
  <c r="Q472"/>
  <c r="R472" s="1"/>
  <c r="S472" s="1"/>
  <c r="Q1110"/>
  <c r="R1110" s="1"/>
  <c r="S1110" s="1"/>
  <c r="Q529"/>
  <c r="R529" s="1"/>
  <c r="S529" s="1"/>
  <c r="Q639"/>
  <c r="R639" s="1"/>
  <c r="S639" s="1"/>
  <c r="Q260"/>
  <c r="R260" s="1"/>
  <c r="S260" s="1"/>
  <c r="Q183"/>
  <c r="R183" s="1"/>
  <c r="S183" s="1"/>
  <c r="Q286"/>
  <c r="R286" s="1"/>
  <c r="S286" s="1"/>
  <c r="Q708"/>
  <c r="R708" s="1"/>
  <c r="S708" s="1"/>
  <c r="Q888"/>
  <c r="R888" s="1"/>
  <c r="S888" s="1"/>
  <c r="Q1195"/>
  <c r="R1195" s="1"/>
  <c r="S1195" s="1"/>
  <c r="Q1273"/>
  <c r="B1198"/>
  <c r="P1197"/>
  <c r="R1197" s="1"/>
  <c r="S1197" s="1"/>
  <c r="B1199" l="1"/>
  <c r="P1198"/>
  <c r="B1200" l="1"/>
  <c r="P1199"/>
  <c r="R1199" s="1"/>
  <c r="S1199" s="1"/>
  <c r="B1201" l="1"/>
  <c r="P1200"/>
  <c r="I362" i="2" s="1"/>
  <c r="Q648" i="1" l="1"/>
  <c r="R648" s="1"/>
  <c r="S648" s="1"/>
  <c r="Q132"/>
  <c r="R132" s="1"/>
  <c r="S132" s="1"/>
  <c r="I237" i="2"/>
  <c r="Q1141" i="1" s="1"/>
  <c r="R1141" s="1"/>
  <c r="S1141" s="1"/>
  <c r="I125" i="2"/>
  <c r="B1202" i="1"/>
  <c r="P1201"/>
  <c r="R1201" s="1"/>
  <c r="S1201" s="1"/>
  <c r="Q1069" l="1"/>
  <c r="R1069" s="1"/>
  <c r="S1069" s="1"/>
  <c r="Q879"/>
  <c r="R879" s="1"/>
  <c r="S879" s="1"/>
  <c r="Q177"/>
  <c r="R177" s="1"/>
  <c r="S177" s="1"/>
  <c r="Q179"/>
  <c r="R179" s="1"/>
  <c r="S179" s="1"/>
  <c r="Q1158"/>
  <c r="R1158" s="1"/>
  <c r="S1158" s="1"/>
  <c r="Q288"/>
  <c r="R288" s="1"/>
  <c r="S288" s="1"/>
  <c r="Q166"/>
  <c r="R166" s="1"/>
  <c r="S166" s="1"/>
  <c r="Q617"/>
  <c r="R617" s="1"/>
  <c r="S617" s="1"/>
  <c r="Q620"/>
  <c r="R620" s="1"/>
  <c r="S620" s="1"/>
  <c r="Q618"/>
  <c r="R618" s="1"/>
  <c r="S618" s="1"/>
  <c r="Q106"/>
  <c r="R106" s="1"/>
  <c r="S106" s="1"/>
  <c r="B1203"/>
  <c r="P1202"/>
  <c r="B1204" l="1"/>
  <c r="P1203"/>
  <c r="R1203" s="1"/>
  <c r="S1203" s="1"/>
  <c r="B1205" l="1"/>
  <c r="P1204"/>
  <c r="B1206" l="1"/>
  <c r="P1205"/>
  <c r="I268" i="2" s="1"/>
  <c r="Q596" i="1" l="1"/>
  <c r="R596" s="1"/>
  <c r="S596" s="1"/>
  <c r="Q598"/>
  <c r="R598" s="1"/>
  <c r="S598" s="1"/>
  <c r="I185" i="2"/>
  <c r="I124"/>
  <c r="B1207" i="1"/>
  <c r="P1206"/>
  <c r="Q440"/>
  <c r="R440" s="1"/>
  <c r="S440" s="1"/>
  <c r="Q953" l="1"/>
  <c r="R953" s="1"/>
  <c r="S953" s="1"/>
  <c r="Q146"/>
  <c r="R146" s="1"/>
  <c r="S146" s="1"/>
  <c r="Q1048"/>
  <c r="R1048" s="1"/>
  <c r="S1048" s="1"/>
  <c r="Q1244"/>
  <c r="R1244" s="1"/>
  <c r="S1244" s="1"/>
  <c r="Q274"/>
  <c r="R274" s="1"/>
  <c r="S274" s="1"/>
  <c r="Q744"/>
  <c r="R744" s="1"/>
  <c r="S744" s="1"/>
  <c r="Q545"/>
  <c r="R545" s="1"/>
  <c r="S545" s="1"/>
  <c r="Q1188"/>
  <c r="R1188" s="1"/>
  <c r="S1188" s="1"/>
  <c r="Q759"/>
  <c r="R759" s="1"/>
  <c r="S759" s="1"/>
  <c r="Q542"/>
  <c r="R542" s="1"/>
  <c r="S542" s="1"/>
  <c r="Q122"/>
  <c r="R122" s="1"/>
  <c r="S122" s="1"/>
  <c r="Q317"/>
  <c r="R317" s="1"/>
  <c r="S317" s="1"/>
  <c r="I421" i="2"/>
  <c r="Q719" i="1"/>
  <c r="R719" s="1"/>
  <c r="S719" s="1"/>
  <c r="Q151"/>
  <c r="R151" s="1"/>
  <c r="S151" s="1"/>
  <c r="Q323"/>
  <c r="R323" s="1"/>
  <c r="S323" s="1"/>
  <c r="Q287"/>
  <c r="R287" s="1"/>
  <c r="S287" s="1"/>
  <c r="Q458"/>
  <c r="R458" s="1"/>
  <c r="S458" s="1"/>
  <c r="Q1017"/>
  <c r="R1017" s="1"/>
  <c r="S1017" s="1"/>
  <c r="Q1259"/>
  <c r="Q275"/>
  <c r="R275" s="1"/>
  <c r="S275" s="1"/>
  <c r="Q74"/>
  <c r="R74" s="1"/>
  <c r="S74" s="1"/>
  <c r="Q1205"/>
  <c r="R1205" s="1"/>
  <c r="S1205" s="1"/>
  <c r="B1208"/>
  <c r="P1207"/>
  <c r="Q62" l="1"/>
  <c r="R62" s="1"/>
  <c r="S62" s="1"/>
  <c r="Q851"/>
  <c r="R851" s="1"/>
  <c r="S851" s="1"/>
  <c r="Q560"/>
  <c r="R560" s="1"/>
  <c r="S560" s="1"/>
  <c r="Q594"/>
  <c r="R594" s="1"/>
  <c r="S594" s="1"/>
  <c r="Q335"/>
  <c r="R335" s="1"/>
  <c r="S335" s="1"/>
  <c r="Q167"/>
  <c r="R167" s="1"/>
  <c r="S167" s="1"/>
  <c r="Q999"/>
  <c r="R999" s="1"/>
  <c r="S999" s="1"/>
  <c r="B1209"/>
  <c r="P1208"/>
  <c r="I468" i="2" l="1"/>
  <c r="Q981" i="1" s="1"/>
  <c r="R981" s="1"/>
  <c r="S981" s="1"/>
  <c r="B1210"/>
  <c r="P1209"/>
  <c r="I547" i="2" s="1"/>
  <c r="Q225" i="1" l="1"/>
  <c r="R225" s="1"/>
  <c r="S225" s="1"/>
  <c r="Q303"/>
  <c r="R303" s="1"/>
  <c r="S303" s="1"/>
  <c r="Q75"/>
  <c r="R75" s="1"/>
  <c r="S75" s="1"/>
  <c r="Q123"/>
  <c r="R123" s="1"/>
  <c r="S123" s="1"/>
  <c r="Q1174"/>
  <c r="R1174" s="1"/>
  <c r="S1174" s="1"/>
  <c r="Q1253"/>
  <c r="Q1209"/>
  <c r="R1209" s="1"/>
  <c r="S1209" s="1"/>
  <c r="Q150"/>
  <c r="R150" s="1"/>
  <c r="S150" s="1"/>
  <c r="Q536"/>
  <c r="R536" s="1"/>
  <c r="S536" s="1"/>
  <c r="Q1281"/>
  <c r="B1211"/>
  <c r="P1210"/>
  <c r="I101" i="2" l="1"/>
  <c r="Q1250" i="1" s="1"/>
  <c r="I311" i="2"/>
  <c r="Q333" i="1"/>
  <c r="R333" s="1"/>
  <c r="S333" s="1"/>
  <c r="Q734"/>
  <c r="R734" s="1"/>
  <c r="S734" s="1"/>
  <c r="Q55"/>
  <c r="R55" s="1"/>
  <c r="S55" s="1"/>
  <c r="Q666"/>
  <c r="R666" s="1"/>
  <c r="S666" s="1"/>
  <c r="Q877"/>
  <c r="R877" s="1"/>
  <c r="S877" s="1"/>
  <c r="Q1198"/>
  <c r="R1198" s="1"/>
  <c r="S1198" s="1"/>
  <c r="Q1210"/>
  <c r="R1210" s="1"/>
  <c r="S1210" s="1"/>
  <c r="B1212"/>
  <c r="P1211"/>
  <c r="I15" i="2" s="1"/>
  <c r="Q251" i="1" s="1"/>
  <c r="R251" s="1"/>
  <c r="S251" s="1"/>
  <c r="Q1080" l="1"/>
  <c r="R1080" s="1"/>
  <c r="S1080" s="1"/>
  <c r="Q466"/>
  <c r="R466" s="1"/>
  <c r="S466" s="1"/>
  <c r="Q857"/>
  <c r="R857" s="1"/>
  <c r="S857" s="1"/>
  <c r="Q522"/>
  <c r="R522" s="1"/>
  <c r="S522" s="1"/>
  <c r="Q1200"/>
  <c r="R1200" s="1"/>
  <c r="S1200" s="1"/>
  <c r="Q398"/>
  <c r="R398" s="1"/>
  <c r="S398" s="1"/>
  <c r="Q957"/>
  <c r="R957" s="1"/>
  <c r="S957" s="1"/>
  <c r="Q1008"/>
  <c r="R1008" s="1"/>
  <c r="S1008" s="1"/>
  <c r="Q210"/>
  <c r="R210" s="1"/>
  <c r="S210" s="1"/>
  <c r="Q821"/>
  <c r="R821" s="1"/>
  <c r="S821" s="1"/>
  <c r="Q1211"/>
  <c r="R1211" s="1"/>
  <c r="S1211" s="1"/>
  <c r="Q92"/>
  <c r="R92" s="1"/>
  <c r="S92" s="1"/>
  <c r="B1213"/>
  <c r="P1212"/>
  <c r="R1212" s="1"/>
  <c r="S1212" s="1"/>
  <c r="B1214" l="1"/>
  <c r="P1213"/>
  <c r="B1215" l="1"/>
  <c r="P1214"/>
  <c r="I370" i="2" s="1"/>
  <c r="Q1261" i="1" l="1"/>
  <c r="Q875"/>
  <c r="R875" s="1"/>
  <c r="S875" s="1"/>
  <c r="Q1283"/>
  <c r="Q111"/>
  <c r="R111" s="1"/>
  <c r="S111" s="1"/>
  <c r="Q1219"/>
  <c r="Q404"/>
  <c r="R404" s="1"/>
  <c r="S404" s="1"/>
  <c r="Q573"/>
  <c r="R573" s="1"/>
  <c r="S573" s="1"/>
  <c r="Q1214"/>
  <c r="R1214" s="1"/>
  <c r="S1214" s="1"/>
  <c r="Q475"/>
  <c r="R475" s="1"/>
  <c r="S475" s="1"/>
  <c r="B1216"/>
  <c r="P1215"/>
  <c r="I170" i="2" s="1"/>
  <c r="Q715" i="1" l="1"/>
  <c r="R715" s="1"/>
  <c r="S715" s="1"/>
  <c r="Q1109"/>
  <c r="R1109" s="1"/>
  <c r="S1109" s="1"/>
  <c r="I495" i="2"/>
  <c r="I168"/>
  <c r="Q1231" i="1"/>
  <c r="Q194"/>
  <c r="R194" s="1"/>
  <c r="S194" s="1"/>
  <c r="B1217"/>
  <c r="P1216"/>
  <c r="Q928"/>
  <c r="R928" s="1"/>
  <c r="S928" s="1"/>
  <c r="Q1194" l="1"/>
  <c r="R1194" s="1"/>
  <c r="S1194" s="1"/>
  <c r="Q1178"/>
  <c r="R1178" s="1"/>
  <c r="S1178" s="1"/>
  <c r="Q690"/>
  <c r="R690" s="1"/>
  <c r="S690" s="1"/>
  <c r="Q483"/>
  <c r="R483" s="1"/>
  <c r="S483" s="1"/>
  <c r="Q115"/>
  <c r="R115" s="1"/>
  <c r="S115" s="1"/>
  <c r="I96" i="2"/>
  <c r="I77"/>
  <c r="Q1085" i="1"/>
  <c r="R1085" s="1"/>
  <c r="S1085" s="1"/>
  <c r="Q890"/>
  <c r="R890" s="1"/>
  <c r="S890" s="1"/>
  <c r="Q827"/>
  <c r="R827" s="1"/>
  <c r="S827" s="1"/>
  <c r="Q188"/>
  <c r="R188" s="1"/>
  <c r="S188" s="1"/>
  <c r="Q269"/>
  <c r="R269" s="1"/>
  <c r="S269" s="1"/>
  <c r="Q220"/>
  <c r="R220" s="1"/>
  <c r="S220" s="1"/>
  <c r="Q384"/>
  <c r="R384" s="1"/>
  <c r="S384" s="1"/>
  <c r="Q1204"/>
  <c r="R1204" s="1"/>
  <c r="S1204" s="1"/>
  <c r="Q34"/>
  <c r="R34" s="1"/>
  <c r="S34" s="1"/>
  <c r="Q495"/>
  <c r="R495" s="1"/>
  <c r="S495" s="1"/>
  <c r="Q461"/>
  <c r="R461" s="1"/>
  <c r="S461" s="1"/>
  <c r="Q39"/>
  <c r="R39" s="1"/>
  <c r="S39" s="1"/>
  <c r="Q1007"/>
  <c r="R1007" s="1"/>
  <c r="S1007" s="1"/>
  <c r="Q1056"/>
  <c r="R1056" s="1"/>
  <c r="S1056" s="1"/>
  <c r="Q535"/>
  <c r="R535" s="1"/>
  <c r="S535" s="1"/>
  <c r="Q1030"/>
  <c r="R1030" s="1"/>
  <c r="S1030" s="1"/>
  <c r="Q1215"/>
  <c r="R1215" s="1"/>
  <c r="S1215" s="1"/>
  <c r="Q732"/>
  <c r="R732" s="1"/>
  <c r="S732" s="1"/>
  <c r="Q673"/>
  <c r="R673" s="1"/>
  <c r="S673" s="1"/>
  <c r="B1218"/>
  <c r="P1217"/>
  <c r="I137" i="2" s="1"/>
  <c r="Q315" i="1" l="1"/>
  <c r="R315" s="1"/>
  <c r="S315" s="1"/>
  <c r="Q73"/>
  <c r="R73" s="1"/>
  <c r="S73" s="1"/>
  <c r="Q580"/>
  <c r="R580" s="1"/>
  <c r="S580" s="1"/>
  <c r="Q532"/>
  <c r="R532" s="1"/>
  <c r="S532" s="1"/>
  <c r="Q391"/>
  <c r="R391" s="1"/>
  <c r="S391" s="1"/>
  <c r="Q377"/>
  <c r="R377" s="1"/>
  <c r="S377" s="1"/>
  <c r="Q1252"/>
  <c r="Q280"/>
  <c r="R280" s="1"/>
  <c r="S280" s="1"/>
  <c r="Q360"/>
  <c r="R360" s="1"/>
  <c r="S360" s="1"/>
  <c r="Q1216"/>
  <c r="R1216" s="1"/>
  <c r="S1216" s="1"/>
  <c r="Q1095"/>
  <c r="R1095" s="1"/>
  <c r="S1095" s="1"/>
  <c r="Q964"/>
  <c r="R964" s="1"/>
  <c r="S964" s="1"/>
  <c r="Q401"/>
  <c r="R401" s="1"/>
  <c r="S401" s="1"/>
  <c r="Q829"/>
  <c r="R829" s="1"/>
  <c r="S829" s="1"/>
  <c r="Q491"/>
  <c r="R491" s="1"/>
  <c r="S491" s="1"/>
  <c r="Q114"/>
  <c r="R114" s="1"/>
  <c r="S114" s="1"/>
  <c r="Q1118"/>
  <c r="R1118" s="1"/>
  <c r="S1118" s="1"/>
  <c r="Q848"/>
  <c r="R848" s="1"/>
  <c r="S848" s="1"/>
  <c r="Q196"/>
  <c r="R196" s="1"/>
  <c r="S196" s="1"/>
  <c r="Q1217"/>
  <c r="R1217" s="1"/>
  <c r="S1217" s="1"/>
  <c r="Q907"/>
  <c r="R907" s="1"/>
  <c r="S907" s="1"/>
  <c r="B1219"/>
  <c r="P1218"/>
  <c r="I412" i="2" s="1"/>
  <c r="Q593" i="1" l="1"/>
  <c r="R593" s="1"/>
  <c r="S593" s="1"/>
  <c r="Q685"/>
  <c r="R685" s="1"/>
  <c r="S685" s="1"/>
  <c r="Q913"/>
  <c r="R913" s="1"/>
  <c r="S913" s="1"/>
  <c r="Q318"/>
  <c r="R318" s="1"/>
  <c r="S318" s="1"/>
  <c r="Q689"/>
  <c r="R689" s="1"/>
  <c r="S689" s="1"/>
  <c r="Q502"/>
  <c r="R502" s="1"/>
  <c r="S502" s="1"/>
  <c r="Q499"/>
  <c r="R499" s="1"/>
  <c r="S499" s="1"/>
  <c r="Q266"/>
  <c r="R266" s="1"/>
  <c r="S266" s="1"/>
  <c r="Q407"/>
  <c r="R407" s="1"/>
  <c r="S407" s="1"/>
  <c r="Q400"/>
  <c r="R400" s="1"/>
  <c r="S400" s="1"/>
  <c r="Q44"/>
  <c r="R44" s="1"/>
  <c r="S44" s="1"/>
  <c r="Q388"/>
  <c r="R388" s="1"/>
  <c r="S388" s="1"/>
  <c r="Q418"/>
  <c r="R418" s="1"/>
  <c r="S418" s="1"/>
  <c r="Q726"/>
  <c r="R726" s="1"/>
  <c r="S726" s="1"/>
  <c r="Q176"/>
  <c r="R176" s="1"/>
  <c r="S176" s="1"/>
  <c r="Q516"/>
  <c r="R516" s="1"/>
  <c r="S516" s="1"/>
  <c r="B1220"/>
  <c r="P1219"/>
  <c r="R1219" s="1"/>
  <c r="S1219" s="1"/>
  <c r="Q700"/>
  <c r="R700" s="1"/>
  <c r="S700" s="1"/>
  <c r="Q1240"/>
  <c r="Q658"/>
  <c r="R658" s="1"/>
  <c r="S658" s="1"/>
  <c r="Q1218"/>
  <c r="R1218" s="1"/>
  <c r="S1218" s="1"/>
  <c r="B1221" l="1"/>
  <c r="P1220"/>
  <c r="B1222" l="1"/>
  <c r="P1221"/>
  <c r="I382" i="2" l="1"/>
  <c r="Q470" i="1"/>
  <c r="R470" s="1"/>
  <c r="S470" s="1"/>
  <c r="Q420"/>
  <c r="R420" s="1"/>
  <c r="S420" s="1"/>
  <c r="Q915"/>
  <c r="R915" s="1"/>
  <c r="S915" s="1"/>
  <c r="B1223"/>
  <c r="P1222"/>
  <c r="Q756"/>
  <c r="R756" s="1"/>
  <c r="S756" s="1"/>
  <c r="Q838"/>
  <c r="R838" s="1"/>
  <c r="S838" s="1"/>
  <c r="Q49" l="1"/>
  <c r="R49" s="1"/>
  <c r="S49" s="1"/>
  <c r="Q565"/>
  <c r="R565" s="1"/>
  <c r="S565" s="1"/>
  <c r="Q547"/>
  <c r="R547" s="1"/>
  <c r="S547" s="1"/>
  <c r="Q305"/>
  <c r="R305" s="1"/>
  <c r="S305" s="1"/>
  <c r="Q819"/>
  <c r="R819" s="1"/>
  <c r="S819" s="1"/>
  <c r="Q479"/>
  <c r="R479" s="1"/>
  <c r="S479" s="1"/>
  <c r="Q790"/>
  <c r="R790" s="1"/>
  <c r="S790" s="1"/>
  <c r="Q473"/>
  <c r="R473" s="1"/>
  <c r="S473" s="1"/>
  <c r="Q859"/>
  <c r="R859" s="1"/>
  <c r="S859" s="1"/>
  <c r="Q509"/>
  <c r="R509" s="1"/>
  <c r="S509" s="1"/>
  <c r="Q364"/>
  <c r="R364" s="1"/>
  <c r="S364" s="1"/>
  <c r="Q429"/>
  <c r="R429" s="1"/>
  <c r="S429" s="1"/>
  <c r="Q341"/>
  <c r="R341" s="1"/>
  <c r="S341" s="1"/>
  <c r="Q661"/>
  <c r="R661" s="1"/>
  <c r="S661" s="1"/>
  <c r="Q1265"/>
  <c r="Q1221"/>
  <c r="R1221" s="1"/>
  <c r="S1221" s="1"/>
  <c r="B1224"/>
  <c r="P1223"/>
  <c r="B1225" l="1"/>
  <c r="P1224"/>
  <c r="I92" i="2" s="1"/>
  <c r="Q47" i="1" l="1"/>
  <c r="R47" s="1"/>
  <c r="S47" s="1"/>
  <c r="Q487"/>
  <c r="R487" s="1"/>
  <c r="S487" s="1"/>
  <c r="Q755"/>
  <c r="R755" s="1"/>
  <c r="S755" s="1"/>
  <c r="Q423"/>
  <c r="R423" s="1"/>
  <c r="S423" s="1"/>
  <c r="Q746"/>
  <c r="R746" s="1"/>
  <c r="S746" s="1"/>
  <c r="Q293"/>
  <c r="R293" s="1"/>
  <c r="S293" s="1"/>
  <c r="Q1182"/>
  <c r="R1182" s="1"/>
  <c r="S1182" s="1"/>
  <c r="Q1059"/>
  <c r="R1059" s="1"/>
  <c r="S1059" s="1"/>
  <c r="Q787"/>
  <c r="R787" s="1"/>
  <c r="S787" s="1"/>
  <c r="Q589"/>
  <c r="R589" s="1"/>
  <c r="S589" s="1"/>
  <c r="Q1224"/>
  <c r="R1224" s="1"/>
  <c r="S1224" s="1"/>
  <c r="B1226"/>
  <c r="P1225"/>
  <c r="B1227" l="1"/>
  <c r="P1226"/>
  <c r="I56" i="2" s="1"/>
  <c r="Q144" i="1" l="1"/>
  <c r="R144" s="1"/>
  <c r="S144" s="1"/>
  <c r="Q139"/>
  <c r="R139" s="1"/>
  <c r="S139" s="1"/>
  <c r="Q965"/>
  <c r="R965" s="1"/>
  <c r="S965" s="1"/>
  <c r="Q233"/>
  <c r="R233" s="1"/>
  <c r="S233" s="1"/>
  <c r="Q464"/>
  <c r="R464" s="1"/>
  <c r="S464" s="1"/>
  <c r="Q1040"/>
  <c r="R1040" s="1"/>
  <c r="S1040" s="1"/>
  <c r="Q998"/>
  <c r="R998" s="1"/>
  <c r="S998" s="1"/>
  <c r="Q935"/>
  <c r="R935" s="1"/>
  <c r="S935" s="1"/>
  <c r="Q549"/>
  <c r="R549" s="1"/>
  <c r="S549" s="1"/>
  <c r="Q222"/>
  <c r="R222" s="1"/>
  <c r="S222" s="1"/>
  <c r="Q818"/>
  <c r="R818" s="1"/>
  <c r="S818" s="1"/>
  <c r="Q129"/>
  <c r="R129" s="1"/>
  <c r="S129" s="1"/>
  <c r="Q462"/>
  <c r="R462" s="1"/>
  <c r="S462" s="1"/>
  <c r="Q101"/>
  <c r="R101" s="1"/>
  <c r="S101" s="1"/>
  <c r="Q187"/>
  <c r="R187" s="1"/>
  <c r="S187" s="1"/>
  <c r="B1228"/>
  <c r="P1227"/>
  <c r="Q57"/>
  <c r="R57" s="1"/>
  <c r="S57" s="1"/>
  <c r="Q1226"/>
  <c r="R1226" s="1"/>
  <c r="S1226" s="1"/>
  <c r="B1229" l="1"/>
  <c r="P1228"/>
  <c r="I543" i="2" l="1"/>
  <c r="I326"/>
  <c r="Q30" i="1"/>
  <c r="R30" s="1"/>
  <c r="S30" s="1"/>
  <c r="Q198"/>
  <c r="R198" s="1"/>
  <c r="S198" s="1"/>
  <c r="Q702"/>
  <c r="R702" s="1"/>
  <c r="S702" s="1"/>
  <c r="Q60"/>
  <c r="R60" s="1"/>
  <c r="S60" s="1"/>
  <c r="B1230"/>
  <c r="P1229"/>
  <c r="I142" i="2" s="1"/>
  <c r="Q300" i="1" s="1"/>
  <c r="R300" s="1"/>
  <c r="S300" s="1"/>
  <c r="Q2" l="1"/>
  <c r="R2" s="1"/>
  <c r="S2" s="1"/>
  <c r="T2" s="1"/>
  <c r="Q1067"/>
  <c r="R1067" s="1"/>
  <c r="S1067" s="1"/>
  <c r="Q517"/>
  <c r="R517" s="1"/>
  <c r="S517" s="1"/>
  <c r="Q467"/>
  <c r="R467" s="1"/>
  <c r="S467" s="1"/>
  <c r="Q556"/>
  <c r="R556" s="1"/>
  <c r="S556" s="1"/>
  <c r="Q785"/>
  <c r="R785" s="1"/>
  <c r="S785" s="1"/>
  <c r="Q880"/>
  <c r="R880" s="1"/>
  <c r="S880" s="1"/>
  <c r="I411" i="2"/>
  <c r="Q320" i="1" s="1"/>
  <c r="R320" s="1"/>
  <c r="S320" s="1"/>
  <c r="B1231"/>
  <c r="P1230"/>
  <c r="Q959" l="1"/>
  <c r="R959" s="1"/>
  <c r="S959" s="1"/>
  <c r="Q724"/>
  <c r="R724" s="1"/>
  <c r="S724" s="1"/>
  <c r="Q1229"/>
  <c r="R1229" s="1"/>
  <c r="S1229" s="1"/>
  <c r="Q1065"/>
  <c r="R1065" s="1"/>
  <c r="S1065" s="1"/>
  <c r="Q393"/>
  <c r="R393" s="1"/>
  <c r="S393" s="1"/>
  <c r="B1232"/>
  <c r="P1231"/>
  <c r="R1231" s="1"/>
  <c r="S1231" s="1"/>
  <c r="B1233" l="1"/>
  <c r="P1232"/>
  <c r="I220" i="2" s="1"/>
  <c r="Q454" i="1" s="1"/>
  <c r="R454" s="1"/>
  <c r="S454" s="1"/>
  <c r="Q444" l="1"/>
  <c r="R444" s="1"/>
  <c r="S444" s="1"/>
  <c r="Q171"/>
  <c r="R171" s="1"/>
  <c r="S171" s="1"/>
  <c r="Q332"/>
  <c r="R332" s="1"/>
  <c r="S332" s="1"/>
  <c r="Q1153"/>
  <c r="R1153" s="1"/>
  <c r="S1153" s="1"/>
  <c r="B1234"/>
  <c r="P1233"/>
  <c r="R1233" s="1"/>
  <c r="S1233" s="1"/>
  <c r="B1235" l="1"/>
  <c r="P1234"/>
  <c r="I452" i="2" l="1"/>
  <c r="I443"/>
  <c r="Q1002" i="1"/>
  <c r="R1002" s="1"/>
  <c r="S1002" s="1"/>
  <c r="Q249"/>
  <c r="R249" s="1"/>
  <c r="S249" s="1"/>
  <c r="Q884"/>
  <c r="R884" s="1"/>
  <c r="S884" s="1"/>
  <c r="Q1225"/>
  <c r="R1225" s="1"/>
  <c r="S1225" s="1"/>
  <c r="Q1050"/>
  <c r="R1050" s="1"/>
  <c r="S1050" s="1"/>
  <c r="Q453"/>
  <c r="R453" s="1"/>
  <c r="S453" s="1"/>
  <c r="B1236"/>
  <c r="P1235"/>
  <c r="Q1025"/>
  <c r="R1025" s="1"/>
  <c r="S1025" s="1"/>
  <c r="Q292"/>
  <c r="R292" s="1"/>
  <c r="S292" s="1"/>
  <c r="Q368" l="1"/>
  <c r="R368" s="1"/>
  <c r="S368" s="1"/>
  <c r="Q1196"/>
  <c r="R1196" s="1"/>
  <c r="S1196" s="1"/>
  <c r="Q701"/>
  <c r="R701" s="1"/>
  <c r="S701" s="1"/>
  <c r="Q895"/>
  <c r="R895" s="1"/>
  <c r="S895" s="1"/>
  <c r="Q938"/>
  <c r="R938" s="1"/>
  <c r="S938" s="1"/>
  <c r="Q820"/>
  <c r="R820" s="1"/>
  <c r="S820" s="1"/>
  <c r="Q1053"/>
  <c r="R1053" s="1"/>
  <c r="S1053" s="1"/>
  <c r="Q1234"/>
  <c r="R1234" s="1"/>
  <c r="S1234" s="1"/>
  <c r="B1237"/>
  <c r="P1236"/>
  <c r="I229" i="2" l="1"/>
  <c r="Q189" i="1" s="1"/>
  <c r="R189" s="1"/>
  <c r="S189" s="1"/>
  <c r="I113" i="2"/>
  <c r="Q854" i="1"/>
  <c r="R854" s="1"/>
  <c r="S854" s="1"/>
  <c r="Q983"/>
  <c r="R983" s="1"/>
  <c r="S983" s="1"/>
  <c r="Q1006"/>
  <c r="R1006" s="1"/>
  <c r="S1006" s="1"/>
  <c r="Q84"/>
  <c r="R84" s="1"/>
  <c r="S84" s="1"/>
  <c r="B1238"/>
  <c r="P1237"/>
  <c r="R1237" s="1"/>
  <c r="S1237" s="1"/>
  <c r="Q241"/>
  <c r="R241" s="1"/>
  <c r="S241" s="1"/>
  <c r="Q908"/>
  <c r="R908" s="1"/>
  <c r="S908" s="1"/>
  <c r="Q849" l="1"/>
  <c r="R849" s="1"/>
  <c r="S849" s="1"/>
  <c r="Q862"/>
  <c r="R862" s="1"/>
  <c r="S862" s="1"/>
  <c r="Q195"/>
  <c r="R195" s="1"/>
  <c r="S195" s="1"/>
  <c r="Q762"/>
  <c r="R762" s="1"/>
  <c r="S762" s="1"/>
  <c r="Q543"/>
  <c r="R543" s="1"/>
  <c r="S543" s="1"/>
  <c r="Q52"/>
  <c r="R52" s="1"/>
  <c r="S52" s="1"/>
  <c r="Q973"/>
  <c r="R973" s="1"/>
  <c r="S973" s="1"/>
  <c r="Q223"/>
  <c r="R223" s="1"/>
  <c r="S223" s="1"/>
  <c r="Q61"/>
  <c r="R61" s="1"/>
  <c r="S61" s="1"/>
  <c r="Q1254"/>
  <c r="Q36"/>
  <c r="R36" s="1"/>
  <c r="S36" s="1"/>
  <c r="Q1277"/>
  <c r="Q83"/>
  <c r="R83" s="1"/>
  <c r="S83" s="1"/>
  <c r="Q540"/>
  <c r="R540" s="1"/>
  <c r="S540" s="1"/>
  <c r="Q931"/>
  <c r="R931" s="1"/>
  <c r="S931" s="1"/>
  <c r="B1239"/>
  <c r="P1238"/>
  <c r="I345" i="2" l="1"/>
  <c r="Q270" i="1" s="1"/>
  <c r="R270" s="1"/>
  <c r="S270" s="1"/>
  <c r="B1240"/>
  <c r="P1239"/>
  <c r="Q23" l="1"/>
  <c r="R23" s="1"/>
  <c r="S23" s="1"/>
  <c r="Q1238"/>
  <c r="R1238" s="1"/>
  <c r="S1238" s="1"/>
  <c r="B1241"/>
  <c r="P1240"/>
  <c r="R1240" s="1"/>
  <c r="S1240" s="1"/>
  <c r="B1242" l="1"/>
  <c r="P1241"/>
  <c r="I156" i="2" l="1"/>
  <c r="B1243" i="1"/>
  <c r="P1242"/>
  <c r="R1242" s="1"/>
  <c r="S1242" s="1"/>
  <c r="Q242" l="1"/>
  <c r="R242" s="1"/>
  <c r="S242" s="1"/>
  <c r="Q1181"/>
  <c r="R1181" s="1"/>
  <c r="S1181" s="1"/>
  <c r="Q845"/>
  <c r="R845" s="1"/>
  <c r="S845" s="1"/>
  <c r="Q958"/>
  <c r="R958" s="1"/>
  <c r="S958" s="1"/>
  <c r="Q920"/>
  <c r="R920" s="1"/>
  <c r="S920" s="1"/>
  <c r="Q809"/>
  <c r="R809" s="1"/>
  <c r="S809" s="1"/>
  <c r="Q1241"/>
  <c r="R1241" s="1"/>
  <c r="S1241" s="1"/>
  <c r="Q881"/>
  <c r="R881" s="1"/>
  <c r="S881" s="1"/>
  <c r="B1244"/>
  <c r="P1243"/>
  <c r="I109" i="2" s="1"/>
  <c r="Q525" i="1" l="1"/>
  <c r="R525" s="1"/>
  <c r="S525" s="1"/>
  <c r="Q853"/>
  <c r="R853" s="1"/>
  <c r="S853" s="1"/>
  <c r="B1245"/>
  <c r="P1244"/>
  <c r="B1246" l="1"/>
  <c r="P1245"/>
  <c r="B1247" l="1"/>
  <c r="P1246"/>
  <c r="I386" i="2" l="1"/>
  <c r="Q1049" i="1" s="1"/>
  <c r="R1049" s="1"/>
  <c r="S1049" s="1"/>
  <c r="I70" i="2"/>
  <c r="Q716" i="1" s="1"/>
  <c r="R716" s="1"/>
  <c r="S716" s="1"/>
  <c r="Q1236"/>
  <c r="R1236" s="1"/>
  <c r="S1236" s="1"/>
  <c r="B1248"/>
  <c r="P1247"/>
  <c r="I521" i="2" s="1"/>
  <c r="Q169" i="1" l="1"/>
  <c r="R169" s="1"/>
  <c r="S169" s="1"/>
  <c r="Q774"/>
  <c r="R774" s="1"/>
  <c r="S774" s="1"/>
  <c r="Q988"/>
  <c r="R988" s="1"/>
  <c r="S988" s="1"/>
  <c r="Q1246"/>
  <c r="R1246" s="1"/>
  <c r="S1246" s="1"/>
  <c r="I83" i="2"/>
  <c r="Q1114" i="1" s="1"/>
  <c r="R1114" s="1"/>
  <c r="S1114" s="1"/>
  <c r="B1249"/>
  <c r="P1248"/>
  <c r="Q90" l="1"/>
  <c r="R90" s="1"/>
  <c r="S90" s="1"/>
  <c r="Q727"/>
  <c r="R727" s="1"/>
  <c r="S727" s="1"/>
  <c r="Q1000"/>
  <c r="R1000" s="1"/>
  <c r="S1000" s="1"/>
  <c r="Q1247"/>
  <c r="R1247" s="1"/>
  <c r="S1247" s="1"/>
  <c r="B1250"/>
  <c r="P1249"/>
  <c r="I401" i="2" s="1"/>
  <c r="Q496" i="1" l="1"/>
  <c r="R496" s="1"/>
  <c r="S496" s="1"/>
  <c r="Q437"/>
  <c r="R437" s="1"/>
  <c r="S437" s="1"/>
  <c r="Q262"/>
  <c r="R262" s="1"/>
  <c r="S262" s="1"/>
  <c r="Q313"/>
  <c r="R313" s="1"/>
  <c r="S313" s="1"/>
  <c r="Q664"/>
  <c r="R664" s="1"/>
  <c r="S664" s="1"/>
  <c r="Q296"/>
  <c r="R296" s="1"/>
  <c r="S296" s="1"/>
  <c r="Q1154"/>
  <c r="R1154" s="1"/>
  <c r="S1154" s="1"/>
  <c r="Q141"/>
  <c r="R141" s="1"/>
  <c r="S141" s="1"/>
  <c r="I333" i="2"/>
  <c r="Q489" i="1"/>
  <c r="R489" s="1"/>
  <c r="S489" s="1"/>
  <c r="B1251"/>
  <c r="P1250"/>
  <c r="R1250" s="1"/>
  <c r="S1250" s="1"/>
  <c r="Q739" l="1"/>
  <c r="R739" s="1"/>
  <c r="S739" s="1"/>
  <c r="Q748"/>
  <c r="R748" s="1"/>
  <c r="S748" s="1"/>
  <c r="Q914"/>
  <c r="R914" s="1"/>
  <c r="S914" s="1"/>
  <c r="Q157"/>
  <c r="R157" s="1"/>
  <c r="S157" s="1"/>
  <c r="Q337"/>
  <c r="R337" s="1"/>
  <c r="S337" s="1"/>
  <c r="Q239"/>
  <c r="R239" s="1"/>
  <c r="S239" s="1"/>
  <c r="Q653"/>
  <c r="R653" s="1"/>
  <c r="S653" s="1"/>
  <c r="Q674"/>
  <c r="R674" s="1"/>
  <c r="S674" s="1"/>
  <c r="Q145"/>
  <c r="R145" s="1"/>
  <c r="S145" s="1"/>
  <c r="Q234"/>
  <c r="R234" s="1"/>
  <c r="S234" s="1"/>
  <c r="Q1243"/>
  <c r="R1243" s="1"/>
  <c r="S1243" s="1"/>
  <c r="Q175"/>
  <c r="R175" s="1"/>
  <c r="S175" s="1"/>
  <c r="Q110"/>
  <c r="R110" s="1"/>
  <c r="S110" s="1"/>
  <c r="Q976"/>
  <c r="R976" s="1"/>
  <c r="S976" s="1"/>
  <c r="Q3"/>
  <c r="R3" s="1"/>
  <c r="S3" s="1"/>
  <c r="Q1016"/>
  <c r="R1016" s="1"/>
  <c r="S1016" s="1"/>
  <c r="Q248"/>
  <c r="R248" s="1"/>
  <c r="S248" s="1"/>
  <c r="Q500"/>
  <c r="R500" s="1"/>
  <c r="S500" s="1"/>
  <c r="Q1228"/>
  <c r="R1228" s="1"/>
  <c r="S1228" s="1"/>
  <c r="Q784"/>
  <c r="R784" s="1"/>
  <c r="S784" s="1"/>
  <c r="Q1126"/>
  <c r="R1126" s="1"/>
  <c r="S1126" s="1"/>
  <c r="Q1249"/>
  <c r="R1249" s="1"/>
  <c r="S1249" s="1"/>
  <c r="B1252"/>
  <c r="P1251"/>
  <c r="I513" i="2" s="1"/>
  <c r="Q477" i="1" l="1"/>
  <c r="R477" s="1"/>
  <c r="S477" s="1"/>
  <c r="Q228"/>
  <c r="R228" s="1"/>
  <c r="S228" s="1"/>
  <c r="Q682"/>
  <c r="R682" s="1"/>
  <c r="S682" s="1"/>
  <c r="Q476"/>
  <c r="R476" s="1"/>
  <c r="S476" s="1"/>
  <c r="Q415"/>
  <c r="R415" s="1"/>
  <c r="S415" s="1"/>
  <c r="Q730"/>
  <c r="R730" s="1"/>
  <c r="S730" s="1"/>
  <c r="Q878"/>
  <c r="R878" s="1"/>
  <c r="S878" s="1"/>
  <c r="T3"/>
  <c r="T5"/>
  <c r="T4"/>
  <c r="T6"/>
  <c r="T7"/>
  <c r="T8"/>
  <c r="Q329"/>
  <c r="R329" s="1"/>
  <c r="S329" s="1"/>
  <c r="Q135"/>
  <c r="R135" s="1"/>
  <c r="S135" s="1"/>
  <c r="Q1038"/>
  <c r="R1038" s="1"/>
  <c r="S1038" s="1"/>
  <c r="Q149"/>
  <c r="R149" s="1"/>
  <c r="S149" s="1"/>
  <c r="Q380"/>
  <c r="R380" s="1"/>
  <c r="S380" s="1"/>
  <c r="Q373"/>
  <c r="R373" s="1"/>
  <c r="S373" s="1"/>
  <c r="Q1134"/>
  <c r="R1134" s="1"/>
  <c r="S1134" s="1"/>
  <c r="Q1264"/>
  <c r="Q559"/>
  <c r="R559" s="1"/>
  <c r="S559" s="1"/>
  <c r="Q1251"/>
  <c r="R1251" s="1"/>
  <c r="S1251" s="1"/>
  <c r="Q425"/>
  <c r="R425" s="1"/>
  <c r="S425" s="1"/>
  <c r="B1253"/>
  <c r="P1252"/>
  <c r="R1252" s="1"/>
  <c r="S1252" s="1"/>
  <c r="B1254" l="1"/>
  <c r="P1253"/>
  <c r="R1253" s="1"/>
  <c r="S1253" s="1"/>
  <c r="B1255" l="1"/>
  <c r="P1254"/>
  <c r="R1254" s="1"/>
  <c r="S1254" s="1"/>
  <c r="B1256" l="1"/>
  <c r="P1255"/>
  <c r="I380" i="2" l="1"/>
  <c r="B1257" i="1"/>
  <c r="P1256"/>
  <c r="R1256" s="1"/>
  <c r="S1256" s="1"/>
  <c r="Q792" l="1"/>
  <c r="R792" s="1"/>
  <c r="S792" s="1"/>
  <c r="Q199"/>
  <c r="R199" s="1"/>
  <c r="S199" s="1"/>
  <c r="Q610"/>
  <c r="R610" s="1"/>
  <c r="S610" s="1"/>
  <c r="Q1039"/>
  <c r="R1039" s="1"/>
  <c r="S1039" s="1"/>
  <c r="Q247"/>
  <c r="R247" s="1"/>
  <c r="S247" s="1"/>
  <c r="Q319"/>
  <c r="R319" s="1"/>
  <c r="S319" s="1"/>
  <c r="Q781"/>
  <c r="R781" s="1"/>
  <c r="S781" s="1"/>
  <c r="Q1255"/>
  <c r="R1255" s="1"/>
  <c r="S1255" s="1"/>
  <c r="B1258"/>
  <c r="P1257"/>
  <c r="B1259" l="1"/>
  <c r="P1258"/>
  <c r="R1258" s="1"/>
  <c r="S1258" s="1"/>
  <c r="B1260" l="1"/>
  <c r="P1259"/>
  <c r="R1259" s="1"/>
  <c r="S1259" s="1"/>
  <c r="B1261" l="1"/>
  <c r="P1260"/>
  <c r="R1260" s="1"/>
  <c r="S1260" s="1"/>
  <c r="B1262" l="1"/>
  <c r="P1261"/>
  <c r="R1261" s="1"/>
  <c r="S1261" s="1"/>
  <c r="B1263" l="1"/>
  <c r="P1262"/>
  <c r="I431" i="2" s="1"/>
  <c r="Q273" i="1" l="1"/>
  <c r="R273" s="1"/>
  <c r="S273" s="1"/>
  <c r="Q369"/>
  <c r="R369" s="1"/>
  <c r="S369" s="1"/>
  <c r="I505" i="2"/>
  <c r="Q1082" i="1" s="1"/>
  <c r="R1082" s="1"/>
  <c r="S1082" s="1"/>
  <c r="B1264"/>
  <c r="P1263"/>
  <c r="I511" i="2" l="1"/>
  <c r="Q432" i="1" s="1"/>
  <c r="R432" s="1"/>
  <c r="S432" s="1"/>
  <c r="Q951"/>
  <c r="R951" s="1"/>
  <c r="S951" s="1"/>
  <c r="Q919"/>
  <c r="R919" s="1"/>
  <c r="S919" s="1"/>
  <c r="Q1262"/>
  <c r="R1262" s="1"/>
  <c r="S1262" s="1"/>
  <c r="B1265"/>
  <c r="P1264"/>
  <c r="R1264" s="1"/>
  <c r="S1264" s="1"/>
  <c r="Q264" l="1"/>
  <c r="R264" s="1"/>
  <c r="S264" s="1"/>
  <c r="Q1263"/>
  <c r="R1263" s="1"/>
  <c r="S1263" s="1"/>
  <c r="Q1115"/>
  <c r="R1115" s="1"/>
  <c r="S1115" s="1"/>
  <c r="Q770"/>
  <c r="R770" s="1"/>
  <c r="S770" s="1"/>
  <c r="B1266"/>
  <c r="P1265"/>
  <c r="R1265" s="1"/>
  <c r="S1265" s="1"/>
  <c r="B1267" l="1"/>
  <c r="P1266"/>
  <c r="I561" i="2" l="1"/>
  <c r="B1268" i="1"/>
  <c r="P1267"/>
  <c r="Q1084" l="1"/>
  <c r="R1084" s="1"/>
  <c r="S1084" s="1"/>
  <c r="Q1266"/>
  <c r="R1266" s="1"/>
  <c r="S1266" s="1"/>
  <c r="Q182"/>
  <c r="R182" s="1"/>
  <c r="S182" s="1"/>
  <c r="B1269"/>
  <c r="P1268"/>
  <c r="I195" i="2" s="1"/>
  <c r="Q72" i="1" s="1"/>
  <c r="R72" s="1"/>
  <c r="S72" s="1"/>
  <c r="Q1122" l="1"/>
  <c r="R1122" s="1"/>
  <c r="S1122" s="1"/>
  <c r="Q1176"/>
  <c r="R1176" s="1"/>
  <c r="S1176" s="1"/>
  <c r="Q201"/>
  <c r="R201" s="1"/>
  <c r="S201" s="1"/>
  <c r="Q832"/>
  <c r="R832" s="1"/>
  <c r="S832" s="1"/>
  <c r="Q889"/>
  <c r="R889" s="1"/>
  <c r="S889" s="1"/>
  <c r="Q1169"/>
  <c r="R1169" s="1"/>
  <c r="S1169" s="1"/>
  <c r="B1270"/>
  <c r="P1269"/>
  <c r="I498" i="2" l="1"/>
  <c r="Q474" i="1" s="1"/>
  <c r="R474" s="1"/>
  <c r="S474" s="1"/>
  <c r="I202" i="2"/>
  <c r="Q58" i="1"/>
  <c r="R58" s="1"/>
  <c r="S58" s="1"/>
  <c r="Q200"/>
  <c r="R200" s="1"/>
  <c r="S200" s="1"/>
  <c r="B1271"/>
  <c r="P1270"/>
  <c r="R1270" s="1"/>
  <c r="S1270" s="1"/>
  <c r="Q1187" l="1"/>
  <c r="R1187" s="1"/>
  <c r="S1187" s="1"/>
  <c r="Q876"/>
  <c r="R876" s="1"/>
  <c r="S876" s="1"/>
  <c r="Q725"/>
  <c r="R725" s="1"/>
  <c r="S725" s="1"/>
  <c r="Q463"/>
  <c r="R463" s="1"/>
  <c r="S463" s="1"/>
  <c r="Q936"/>
  <c r="R936" s="1"/>
  <c r="S936" s="1"/>
  <c r="Q35"/>
  <c r="R35" s="1"/>
  <c r="S35" s="1"/>
  <c r="Q803"/>
  <c r="R803" s="1"/>
  <c r="S803" s="1"/>
  <c r="Q1175"/>
  <c r="R1175" s="1"/>
  <c r="S1175" s="1"/>
  <c r="Q896"/>
  <c r="R896" s="1"/>
  <c r="S896" s="1"/>
  <c r="Q663"/>
  <c r="R663" s="1"/>
  <c r="S663" s="1"/>
  <c r="Q831"/>
  <c r="R831" s="1"/>
  <c r="S831" s="1"/>
  <c r="Q947"/>
  <c r="R947" s="1"/>
  <c r="S947" s="1"/>
  <c r="Q775"/>
  <c r="R775" s="1"/>
  <c r="S775" s="1"/>
  <c r="Q344"/>
  <c r="R344" s="1"/>
  <c r="S344" s="1"/>
  <c r="Q855"/>
  <c r="R855" s="1"/>
  <c r="S855" s="1"/>
  <c r="Q979"/>
  <c r="R979" s="1"/>
  <c r="S979" s="1"/>
  <c r="Q1167"/>
  <c r="R1167" s="1"/>
  <c r="S1167" s="1"/>
  <c r="Q1179"/>
  <c r="R1179" s="1"/>
  <c r="S1179" s="1"/>
  <c r="Q1257"/>
  <c r="R1257" s="1"/>
  <c r="S1257" s="1"/>
  <c r="Q1269"/>
  <c r="R1269" s="1"/>
  <c r="S1269" s="1"/>
  <c r="B1272"/>
  <c r="P1271"/>
  <c r="I393" i="2" l="1"/>
  <c r="B1273" i="1"/>
  <c r="P1272"/>
  <c r="I218" i="2" s="1"/>
  <c r="Q786" i="1" l="1"/>
  <c r="R786" s="1"/>
  <c r="S786" s="1"/>
  <c r="Q891"/>
  <c r="R891" s="1"/>
  <c r="S891" s="1"/>
  <c r="Q697"/>
  <c r="R697" s="1"/>
  <c r="S697" s="1"/>
  <c r="Q894"/>
  <c r="R894" s="1"/>
  <c r="S894" s="1"/>
  <c r="Q86"/>
  <c r="R86" s="1"/>
  <c r="S86" s="1"/>
  <c r="Q585"/>
  <c r="R585" s="1"/>
  <c r="S585" s="1"/>
  <c r="Q511"/>
  <c r="R511" s="1"/>
  <c r="S511" s="1"/>
  <c r="Q328"/>
  <c r="R328" s="1"/>
  <c r="S328" s="1"/>
  <c r="Q1081"/>
  <c r="R1081" s="1"/>
  <c r="S1081" s="1"/>
  <c r="Q1064"/>
  <c r="R1064" s="1"/>
  <c r="S1064" s="1"/>
  <c r="Q252"/>
  <c r="R252" s="1"/>
  <c r="S252" s="1"/>
  <c r="Q745"/>
  <c r="R745" s="1"/>
  <c r="S745" s="1"/>
  <c r="Q1206"/>
  <c r="R1206" s="1"/>
  <c r="S1206" s="1"/>
  <c r="Q1271"/>
  <c r="R1271" s="1"/>
  <c r="S1271" s="1"/>
  <c r="Q1058"/>
  <c r="R1058" s="1"/>
  <c r="S1058" s="1"/>
  <c r="Q1101"/>
  <c r="R1101" s="1"/>
  <c r="S1101" s="1"/>
  <c r="Q1227"/>
  <c r="R1227" s="1"/>
  <c r="S1227" s="1"/>
  <c r="Q392"/>
  <c r="R392" s="1"/>
  <c r="S392" s="1"/>
  <c r="Q108"/>
  <c r="R108" s="1"/>
  <c r="S108" s="1"/>
  <c r="Q626"/>
  <c r="R626" s="1"/>
  <c r="S626" s="1"/>
  <c r="Q232"/>
  <c r="R232" s="1"/>
  <c r="S232" s="1"/>
  <c r="Q1272"/>
  <c r="R1272" s="1"/>
  <c r="S1272" s="1"/>
  <c r="Q900"/>
  <c r="R900" s="1"/>
  <c r="S900" s="1"/>
  <c r="B1274"/>
  <c r="P1273"/>
  <c r="R1273" s="1"/>
  <c r="S1273" s="1"/>
  <c r="B1275" l="1"/>
  <c r="P1274"/>
  <c r="B1276" l="1"/>
  <c r="P1275"/>
  <c r="I145" i="2" s="1"/>
  <c r="Q355" i="1" s="1"/>
  <c r="R355" s="1"/>
  <c r="S355" s="1"/>
  <c r="B1277" l="1"/>
  <c r="P1276"/>
  <c r="I369" i="2" s="1"/>
  <c r="Q69" i="1" s="1"/>
  <c r="R69" s="1"/>
  <c r="S69" s="1"/>
  <c r="B1278" l="1"/>
  <c r="P1277"/>
  <c r="R1277" s="1"/>
  <c r="S1277" s="1"/>
  <c r="B1279" l="1"/>
  <c r="P1278"/>
  <c r="I19" i="2" s="1"/>
  <c r="Q800" i="1" s="1"/>
  <c r="R800" s="1"/>
  <c r="S800" s="1"/>
  <c r="Q1033" l="1"/>
  <c r="R1033" s="1"/>
  <c r="S1033" s="1"/>
  <c r="Q841"/>
  <c r="R841" s="1"/>
  <c r="S841" s="1"/>
  <c r="Q1208"/>
  <c r="R1208" s="1"/>
  <c r="S1208" s="1"/>
  <c r="Q20"/>
  <c r="R20" s="1"/>
  <c r="S20" s="1"/>
  <c r="Q113"/>
  <c r="R113" s="1"/>
  <c r="S113" s="1"/>
  <c r="Q488"/>
  <c r="R488" s="1"/>
  <c r="S488" s="1"/>
  <c r="Q468"/>
  <c r="R468" s="1"/>
  <c r="S468" s="1"/>
  <c r="Q12"/>
  <c r="R12" s="1"/>
  <c r="S12" s="1"/>
  <c r="Q840"/>
  <c r="R840" s="1"/>
  <c r="S840" s="1"/>
  <c r="Q402"/>
  <c r="R402" s="1"/>
  <c r="S402" s="1"/>
  <c r="Q314"/>
  <c r="R314" s="1"/>
  <c r="S314" s="1"/>
  <c r="B1280"/>
  <c r="P1279"/>
  <c r="I286" i="2" l="1"/>
  <c r="I377"/>
  <c r="Q614" i="1"/>
  <c r="R614" s="1"/>
  <c r="S614" s="1"/>
  <c r="Q539"/>
  <c r="R539" s="1"/>
  <c r="S539" s="1"/>
  <c r="Q41"/>
  <c r="R41" s="1"/>
  <c r="S41" s="1"/>
  <c r="Q1245"/>
  <c r="R1245" s="1"/>
  <c r="S1245" s="1"/>
  <c r="Q844"/>
  <c r="R844" s="1"/>
  <c r="S844" s="1"/>
  <c r="B1281"/>
  <c r="P1280"/>
  <c r="Q561" l="1"/>
  <c r="R561" s="1"/>
  <c r="S561" s="1"/>
  <c r="Q82"/>
  <c r="R82" s="1"/>
  <c r="S82" s="1"/>
  <c r="Q1173"/>
  <c r="R1173" s="1"/>
  <c r="S1173" s="1"/>
  <c r="Q635"/>
  <c r="R635" s="1"/>
  <c r="S635" s="1"/>
  <c r="Q1140"/>
  <c r="R1140" s="1"/>
  <c r="S1140" s="1"/>
  <c r="Q924"/>
  <c r="R924" s="1"/>
  <c r="S924" s="1"/>
  <c r="Q874"/>
  <c r="R874" s="1"/>
  <c r="S874" s="1"/>
  <c r="Q538"/>
  <c r="R538" s="1"/>
  <c r="S538" s="1"/>
  <c r="Q1103"/>
  <c r="R1103" s="1"/>
  <c r="S1103" s="1"/>
  <c r="Q1275"/>
  <c r="R1275" s="1"/>
  <c r="S1275" s="1"/>
  <c r="Q259"/>
  <c r="R259" s="1"/>
  <c r="S259" s="1"/>
  <c r="Q766"/>
  <c r="R766" s="1"/>
  <c r="S766" s="1"/>
  <c r="Q675"/>
  <c r="R675" s="1"/>
  <c r="S675" s="1"/>
  <c r="Q1066"/>
  <c r="R1066" s="1"/>
  <c r="S1066" s="1"/>
  <c r="Q66"/>
  <c r="R66" s="1"/>
  <c r="S66" s="1"/>
  <c r="Q294"/>
  <c r="R294" s="1"/>
  <c r="S294" s="1"/>
  <c r="Q226"/>
  <c r="R226" s="1"/>
  <c r="S226" s="1"/>
  <c r="Q950"/>
  <c r="R950" s="1"/>
  <c r="S950" s="1"/>
  <c r="Q1274"/>
  <c r="R1274" s="1"/>
  <c r="S1274" s="1"/>
  <c r="I488" i="2"/>
  <c r="Q1279" i="1"/>
  <c r="R1279" s="1"/>
  <c r="S1279" s="1"/>
  <c r="B1282"/>
  <c r="P1281"/>
  <c r="R1281" s="1"/>
  <c r="S1281" s="1"/>
  <c r="Q910" l="1"/>
  <c r="R910" s="1"/>
  <c r="S910" s="1"/>
  <c r="Q1097"/>
  <c r="R1097" s="1"/>
  <c r="S1097" s="1"/>
  <c r="Q386"/>
  <c r="R386" s="1"/>
  <c r="S386" s="1"/>
  <c r="Q1063"/>
  <c r="R1063" s="1"/>
  <c r="S1063" s="1"/>
  <c r="Q306"/>
  <c r="R306" s="1"/>
  <c r="S306" s="1"/>
  <c r="Q283"/>
  <c r="R283" s="1"/>
  <c r="S283" s="1"/>
  <c r="Q1157"/>
  <c r="R1157" s="1"/>
  <c r="S1157" s="1"/>
  <c r="Q96"/>
  <c r="R96" s="1"/>
  <c r="S96" s="1"/>
  <c r="Q1042"/>
  <c r="R1042" s="1"/>
  <c r="S1042" s="1"/>
  <c r="Q524"/>
  <c r="R524" s="1"/>
  <c r="S524" s="1"/>
  <c r="Q749"/>
  <c r="R749" s="1"/>
  <c r="S749" s="1"/>
  <c r="B1283"/>
  <c r="P1282"/>
  <c r="R1282" s="1"/>
  <c r="S1282" s="1"/>
  <c r="B1284" l="1"/>
  <c r="P1283"/>
  <c r="R1283" s="1"/>
  <c r="S1283" s="1"/>
  <c r="B1285" l="1"/>
  <c r="P1284"/>
  <c r="I426" i="2" l="1"/>
  <c r="B1286" i="1"/>
  <c r="P1285"/>
  <c r="I51" i="2" s="1"/>
  <c r="Q374" i="1" l="1"/>
  <c r="R374" s="1"/>
  <c r="S374" s="1"/>
  <c r="Q929"/>
  <c r="R929" s="1"/>
  <c r="S929" s="1"/>
  <c r="Q921"/>
  <c r="R921" s="1"/>
  <c r="S921" s="1"/>
  <c r="Q497"/>
  <c r="R497" s="1"/>
  <c r="S497" s="1"/>
  <c r="Q100"/>
  <c r="R100" s="1"/>
  <c r="S100" s="1"/>
  <c r="Q905"/>
  <c r="R905" s="1"/>
  <c r="S905" s="1"/>
  <c r="Q1015"/>
  <c r="R1015" s="1"/>
  <c r="S1015" s="1"/>
  <c r="Q970"/>
  <c r="R970" s="1"/>
  <c r="S970" s="1"/>
  <c r="Q662"/>
  <c r="R662" s="1"/>
  <c r="S662" s="1"/>
  <c r="Q893"/>
  <c r="R893" s="1"/>
  <c r="S893" s="1"/>
  <c r="Q1284"/>
  <c r="R1284" s="1"/>
  <c r="S1284" s="1"/>
  <c r="Q1280"/>
  <c r="R1280" s="1"/>
  <c r="S1280" s="1"/>
  <c r="I130" i="2"/>
  <c r="B1287" i="1"/>
  <c r="P1286"/>
  <c r="Q1267" l="1"/>
  <c r="R1267" s="1"/>
  <c r="S1267" s="1"/>
  <c r="Q603"/>
  <c r="R603" s="1"/>
  <c r="S603" s="1"/>
  <c r="Q1036"/>
  <c r="R1036" s="1"/>
  <c r="S1036" s="1"/>
  <c r="Q441"/>
  <c r="R441" s="1"/>
  <c r="S441" s="1"/>
  <c r="Q51"/>
  <c r="R51" s="1"/>
  <c r="S51" s="1"/>
  <c r="Q1285"/>
  <c r="R1285" s="1"/>
  <c r="S1285" s="1"/>
  <c r="B1288"/>
  <c r="P1287"/>
  <c r="I12" i="2" s="1"/>
  <c r="Q602" i="1" l="1"/>
  <c r="R602" s="1"/>
  <c r="S602" s="1"/>
  <c r="Q604"/>
  <c r="R604" s="1"/>
  <c r="S604" s="1"/>
  <c r="Q621"/>
  <c r="R621" s="1"/>
  <c r="S621" s="1"/>
  <c r="Q1004"/>
  <c r="R1004" s="1"/>
  <c r="S1004" s="1"/>
  <c r="Q817"/>
  <c r="R817" s="1"/>
  <c r="S817" s="1"/>
  <c r="Q1073"/>
  <c r="R1073" s="1"/>
  <c r="S1073" s="1"/>
  <c r="Q1268"/>
  <c r="R1268" s="1"/>
  <c r="S1268" s="1"/>
  <c r="Q941"/>
  <c r="R941" s="1"/>
  <c r="S941" s="1"/>
  <c r="Q1239"/>
  <c r="R1239" s="1"/>
  <c r="S1239" s="1"/>
  <c r="Q1287"/>
  <c r="R1287" s="1"/>
  <c r="S1287" s="1"/>
  <c r="Q142"/>
  <c r="R142" s="1"/>
  <c r="S142" s="1"/>
  <c r="B1289"/>
  <c r="P1288"/>
  <c r="I465" i="2" s="1"/>
  <c r="Q227" i="1" l="1"/>
  <c r="R227" s="1"/>
  <c r="S227" s="1"/>
  <c r="Q1068"/>
  <c r="R1068" s="1"/>
  <c r="S1068" s="1"/>
  <c r="Q943"/>
  <c r="R943" s="1"/>
  <c r="S943" s="1"/>
  <c r="Q1130"/>
  <c r="R1130" s="1"/>
  <c r="S1130" s="1"/>
  <c r="Q1202"/>
  <c r="R1202" s="1"/>
  <c r="S1202" s="1"/>
  <c r="Q191"/>
  <c r="R191" s="1"/>
  <c r="S191" s="1"/>
  <c r="Q446"/>
  <c r="R446" s="1"/>
  <c r="S446" s="1"/>
  <c r="Q822"/>
  <c r="R822" s="1"/>
  <c r="S822" s="1"/>
  <c r="Q338"/>
  <c r="R338" s="1"/>
  <c r="S338" s="1"/>
  <c r="Q636"/>
  <c r="R636" s="1"/>
  <c r="S636" s="1"/>
  <c r="Q93"/>
  <c r="R93" s="1"/>
  <c r="S93" s="1"/>
  <c r="Q1230"/>
  <c r="R1230" s="1"/>
  <c r="S1230" s="1"/>
  <c r="Q1161"/>
  <c r="R1161" s="1"/>
  <c r="S1161" s="1"/>
  <c r="Q1276"/>
  <c r="R1276" s="1"/>
  <c r="S1276" s="1"/>
  <c r="Q28"/>
  <c r="R28" s="1"/>
  <c r="S28" s="1"/>
  <c r="Q949"/>
  <c r="R949" s="1"/>
  <c r="S949" s="1"/>
  <c r="B1290"/>
  <c r="P1290" s="1"/>
  <c r="P1289"/>
  <c r="I36" i="2" s="1"/>
  <c r="Q1288" i="1"/>
  <c r="R1288" s="1"/>
  <c r="S1288" s="1"/>
  <c r="Q962"/>
  <c r="R962" s="1"/>
  <c r="S962" s="1"/>
  <c r="Q430"/>
  <c r="R430" s="1"/>
  <c r="S430" s="1"/>
  <c r="Q671" l="1"/>
  <c r="R671" s="1"/>
  <c r="S671" s="1"/>
  <c r="Q419"/>
  <c r="R419" s="1"/>
  <c r="S419" s="1"/>
  <c r="Q994"/>
  <c r="R994" s="1"/>
  <c r="S994" s="1"/>
  <c r="Q181"/>
  <c r="R181" s="1"/>
  <c r="S181" s="1"/>
  <c r="Q722"/>
  <c r="R722" s="1"/>
  <c r="S722" s="1"/>
  <c r="I458" i="2"/>
  <c r="Q1096" i="1" s="1"/>
  <c r="R1096" s="1"/>
  <c r="S1096" s="1"/>
  <c r="I293" i="2"/>
  <c r="Q870" i="1"/>
  <c r="R870" s="1"/>
  <c r="S870" s="1"/>
  <c r="Q1061"/>
  <c r="R1061" s="1"/>
  <c r="S1061" s="1"/>
  <c r="Q87"/>
  <c r="R87" s="1"/>
  <c r="S87" s="1"/>
  <c r="Q847"/>
  <c r="R847" s="1"/>
  <c r="S847" s="1"/>
  <c r="Q867"/>
  <c r="R867" s="1"/>
  <c r="S867" s="1"/>
  <c r="I391" i="2"/>
  <c r="I499"/>
  <c r="Q170" i="1"/>
  <c r="R170" s="1"/>
  <c r="S170" s="1"/>
  <c r="Q631"/>
  <c r="R631" s="1"/>
  <c r="S631" s="1"/>
  <c r="Q1190" l="1"/>
  <c r="R1190" s="1"/>
  <c r="S1190" s="1"/>
  <c r="Q590"/>
  <c r="R590" s="1"/>
  <c r="S590" s="1"/>
  <c r="Q112"/>
  <c r="R112" s="1"/>
  <c r="S112" s="1"/>
  <c r="Q237"/>
  <c r="R237" s="1"/>
  <c r="S237" s="1"/>
  <c r="Q161"/>
  <c r="R161" s="1"/>
  <c r="S161" s="1"/>
  <c r="Q24"/>
  <c r="R24" s="1"/>
  <c r="S24" s="1"/>
  <c r="Q978"/>
  <c r="R978" s="1"/>
  <c r="S978" s="1"/>
  <c r="Q564"/>
  <c r="R564" s="1"/>
  <c r="S564" s="1"/>
  <c r="Q997"/>
  <c r="R997" s="1"/>
  <c r="S997" s="1"/>
  <c r="Q19"/>
  <c r="R19" s="1"/>
  <c r="S19" s="1"/>
  <c r="Q1232"/>
  <c r="R1232" s="1"/>
  <c r="S1232" s="1"/>
  <c r="Q48"/>
  <c r="R48" s="1"/>
  <c r="S48" s="1"/>
  <c r="Q718"/>
  <c r="R718" s="1"/>
  <c r="S718" s="1"/>
  <c r="Q1026"/>
  <c r="R1026" s="1"/>
  <c r="S1026" s="1"/>
  <c r="Q165"/>
  <c r="R165" s="1"/>
  <c r="S165" s="1"/>
  <c r="Q1213"/>
  <c r="R1213" s="1"/>
  <c r="S1213" s="1"/>
  <c r="Q677"/>
  <c r="R677" s="1"/>
  <c r="S677" s="1"/>
  <c r="Q804"/>
  <c r="R804" s="1"/>
  <c r="S804" s="1"/>
  <c r="Q9"/>
  <c r="R9" s="1"/>
  <c r="S9" s="1"/>
  <c r="Q390"/>
  <c r="R390" s="1"/>
  <c r="S390" s="1"/>
  <c r="Q1076"/>
  <c r="R1076" s="1"/>
  <c r="S1076" s="1"/>
  <c r="Q1220"/>
  <c r="R1220" s="1"/>
  <c r="S1220" s="1"/>
  <c r="Q934"/>
  <c r="R934" s="1"/>
  <c r="S934" s="1"/>
  <c r="Q729"/>
  <c r="R729" s="1"/>
  <c r="S729" s="1"/>
  <c r="Q956"/>
  <c r="R956" s="1"/>
  <c r="S956" s="1"/>
  <c r="Q15"/>
  <c r="R15" s="1"/>
  <c r="S15" s="1"/>
  <c r="Q901"/>
  <c r="R901" s="1"/>
  <c r="S901" s="1"/>
  <c r="Q230"/>
  <c r="R230" s="1"/>
  <c r="S230" s="1"/>
  <c r="Q372"/>
  <c r="R372" s="1"/>
  <c r="S372" s="1"/>
  <c r="Q1289"/>
  <c r="R1289" s="1"/>
  <c r="S1289" s="1"/>
  <c r="Q131"/>
  <c r="R131" s="1"/>
  <c r="S131" s="1"/>
  <c r="Q354"/>
  <c r="R354" s="1"/>
  <c r="S354" s="1"/>
  <c r="Q612"/>
  <c r="R612" s="1"/>
  <c r="S612" s="1"/>
  <c r="Q1278"/>
  <c r="R1278" s="1"/>
  <c r="S1278" s="1"/>
  <c r="Q343"/>
  <c r="R343" s="1"/>
  <c r="S343" s="1"/>
  <c r="Q406"/>
  <c r="R406" s="1"/>
  <c r="S406" s="1"/>
  <c r="Q124"/>
  <c r="R124" s="1"/>
  <c r="S124" s="1"/>
  <c r="T170" s="1"/>
  <c r="Q1147"/>
  <c r="R1147" s="1"/>
  <c r="S1147" s="1"/>
  <c r="Q1290"/>
  <c r="R1290" s="1"/>
  <c r="S1290" s="1"/>
  <c r="Q1172"/>
  <c r="R1172" s="1"/>
  <c r="S1172" s="1"/>
  <c r="Q13"/>
  <c r="R13" s="1"/>
  <c r="S13" s="1"/>
  <c r="T195" s="1"/>
  <c r="Q1106"/>
  <c r="R1106" s="1"/>
  <c r="S1106" s="1"/>
  <c r="Q397"/>
  <c r="R397" s="1"/>
  <c r="S397" s="1"/>
  <c r="Q254"/>
  <c r="R254" s="1"/>
  <c r="S254" s="1"/>
  <c r="Q1100"/>
  <c r="R1100" s="1"/>
  <c r="S1100" s="1"/>
  <c r="T1100" s="1"/>
  <c r="Q591"/>
  <c r="R591" s="1"/>
  <c r="S591" s="1"/>
  <c r="Q777"/>
  <c r="R777" s="1"/>
  <c r="S777" s="1"/>
  <c r="Q740"/>
  <c r="R740" s="1"/>
  <c r="S740" s="1"/>
  <c r="T193"/>
  <c r="T199"/>
  <c r="T346"/>
  <c r="T825"/>
  <c r="T507"/>
  <c r="T458"/>
  <c r="T623"/>
  <c r="T550"/>
  <c r="T1178"/>
  <c r="T443"/>
  <c r="T946"/>
  <c r="T737"/>
  <c r="T874"/>
  <c r="T873"/>
  <c r="T1227"/>
  <c r="T1088"/>
  <c r="T1072"/>
  <c r="T348"/>
  <c r="T532"/>
  <c r="T424"/>
  <c r="T1162"/>
  <c r="T612"/>
  <c r="T601"/>
  <c r="T620"/>
  <c r="T463"/>
  <c r="T361"/>
  <c r="T1173"/>
  <c r="T1190"/>
  <c r="T227"/>
  <c r="T953"/>
  <c r="T748"/>
  <c r="T660"/>
  <c r="T667"/>
  <c r="T681"/>
  <c r="T855"/>
  <c r="T764"/>
  <c r="T1221"/>
  <c r="T833"/>
  <c r="T805"/>
  <c r="T887"/>
  <c r="T798"/>
  <c r="T1124"/>
  <c r="T1059"/>
  <c r="T1121"/>
  <c r="T1146"/>
  <c r="T345"/>
  <c r="T1154"/>
  <c r="T504"/>
  <c r="T363"/>
  <c r="T529"/>
  <c r="T508"/>
  <c r="T525"/>
  <c r="T426"/>
  <c r="T579"/>
  <c r="T571"/>
  <c r="T535"/>
  <c r="T377"/>
  <c r="T895"/>
  <c r="T1169"/>
  <c r="T354"/>
  <c r="T1201"/>
  <c r="T230"/>
  <c r="T1214"/>
  <c r="T942"/>
  <c r="T746"/>
  <c r="T724"/>
  <c r="T709"/>
  <c r="T680"/>
  <c r="T701"/>
  <c r="T1224"/>
  <c r="T838"/>
  <c r="T766"/>
  <c r="T847"/>
  <c r="T762"/>
  <c r="T834"/>
  <c r="T1232"/>
  <c r="T1108"/>
  <c r="T827"/>
  <c r="T707"/>
  <c r="T336"/>
  <c r="T319"/>
  <c r="T509"/>
  <c r="T611"/>
  <c r="T391"/>
  <c r="T573"/>
  <c r="T581"/>
  <c r="T376"/>
  <c r="T373"/>
  <c r="T1163"/>
  <c r="T568"/>
  <c r="T398"/>
  <c r="T473"/>
  <c r="T1172"/>
  <c r="T1185"/>
  <c r="T1204"/>
  <c r="T1208"/>
  <c r="T1210"/>
  <c r="T949"/>
  <c r="T755"/>
  <c r="T723"/>
  <c r="T1219"/>
  <c r="T735"/>
  <c r="T713"/>
  <c r="T881"/>
  <c r="T839"/>
  <c r="T811"/>
  <c r="T872"/>
  <c r="T770"/>
  <c r="T813"/>
  <c r="T1229"/>
  <c r="T1048"/>
  <c r="T1056"/>
  <c r="T1130"/>
  <c r="T1114"/>
  <c r="T302"/>
  <c r="T1061"/>
  <c r="T1084"/>
  <c r="T1138"/>
  <c r="T1075"/>
  <c r="T298"/>
  <c r="T304"/>
  <c r="T1140"/>
  <c r="T1134"/>
  <c r="T1089"/>
  <c r="T1090"/>
  <c r="T1060"/>
  <c r="T1116"/>
  <c r="T1119"/>
  <c r="T1054"/>
  <c r="T310"/>
  <c r="T306"/>
  <c r="T262"/>
  <c r="T282"/>
  <c r="T926"/>
  <c r="T255"/>
  <c r="T274"/>
  <c r="T281"/>
  <c r="T264"/>
  <c r="T256"/>
  <c r="T271"/>
  <c r="T919"/>
  <c r="T244"/>
  <c r="T284"/>
  <c r="T922"/>
  <c r="T1240"/>
  <c r="T1246"/>
  <c r="T1248"/>
  <c r="T1253"/>
  <c r="T1261"/>
  <c r="T1266"/>
  <c r="T1270"/>
  <c r="T1276"/>
  <c r="T1281"/>
  <c r="T970"/>
  <c r="T638"/>
  <c r="T636"/>
  <c r="T651"/>
  <c r="T642"/>
  <c r="T653"/>
  <c r="T643"/>
  <c r="T987"/>
  <c r="T982"/>
  <c r="T437"/>
  <c r="T677" l="1"/>
  <c r="T999"/>
  <c r="T635"/>
  <c r="T1284"/>
  <c r="T1265"/>
  <c r="T1245"/>
  <c r="T241"/>
  <c r="T924"/>
  <c r="T268"/>
  <c r="T1058"/>
  <c r="T1074"/>
  <c r="T1057"/>
  <c r="T308"/>
  <c r="T1123"/>
  <c r="T1231"/>
  <c r="T776"/>
  <c r="T853"/>
  <c r="T814"/>
  <c r="T788"/>
  <c r="T854"/>
  <c r="T763"/>
  <c r="T731"/>
  <c r="T715"/>
  <c r="T722"/>
  <c r="T719"/>
  <c r="T947"/>
  <c r="T744"/>
  <c r="T742"/>
  <c r="T441"/>
  <c r="T225"/>
  <c r="T349"/>
  <c r="T1174"/>
  <c r="T904"/>
  <c r="T404"/>
  <c r="T600"/>
  <c r="T616"/>
  <c r="T603"/>
  <c r="T365"/>
  <c r="T590"/>
  <c r="T554"/>
  <c r="T397"/>
  <c r="T479"/>
  <c r="T624"/>
  <c r="T333"/>
  <c r="T326"/>
  <c r="T1126"/>
  <c r="T1129"/>
  <c r="T203"/>
  <c r="T795"/>
  <c r="T801"/>
  <c r="T868"/>
  <c r="T793"/>
  <c r="T809"/>
  <c r="T870"/>
  <c r="T773"/>
  <c r="T702"/>
  <c r="T729"/>
  <c r="T714"/>
  <c r="T716"/>
  <c r="T930"/>
  <c r="T954"/>
  <c r="T743"/>
  <c r="T448"/>
  <c r="T450"/>
  <c r="T1192"/>
  <c r="T1175"/>
  <c r="T901"/>
  <c r="T577"/>
  <c r="T467"/>
  <c r="T605"/>
  <c r="T630"/>
  <c r="T1160"/>
  <c r="T461"/>
  <c r="T567"/>
  <c r="T427"/>
  <c r="T390"/>
  <c r="T621"/>
  <c r="T558"/>
  <c r="T317"/>
  <c r="T330"/>
  <c r="T1049"/>
  <c r="T1082"/>
  <c r="T958"/>
  <c r="T196"/>
  <c r="T1225"/>
  <c r="T765"/>
  <c r="T861"/>
  <c r="T824"/>
  <c r="T821"/>
  <c r="T879"/>
  <c r="T688"/>
  <c r="T686"/>
  <c r="T697"/>
  <c r="T674"/>
  <c r="T934"/>
  <c r="T1211"/>
  <c r="T1203"/>
  <c r="T1184"/>
  <c r="T902"/>
  <c r="T403"/>
  <c r="T602"/>
  <c r="T1166"/>
  <c r="T412"/>
  <c r="T510"/>
  <c r="T387"/>
  <c r="T575"/>
  <c r="T1147"/>
  <c r="T337"/>
  <c r="T1073"/>
  <c r="T200"/>
  <c r="T804"/>
  <c r="T791"/>
  <c r="T1218"/>
  <c r="T700"/>
  <c r="T238"/>
  <c r="T356"/>
  <c r="T425"/>
  <c r="T544"/>
  <c r="T614"/>
  <c r="T596"/>
  <c r="T726"/>
  <c r="T436"/>
  <c r="T204"/>
  <c r="T215"/>
  <c r="T173"/>
  <c r="T372"/>
  <c r="T1076"/>
  <c r="T648"/>
  <c r="T637"/>
  <c r="T1277"/>
  <c r="T1260"/>
  <c r="T916"/>
  <c r="T923"/>
  <c r="T265"/>
  <c r="T267"/>
  <c r="T1107"/>
  <c r="T300"/>
  <c r="T1027"/>
  <c r="T1047"/>
  <c r="T1110"/>
  <c r="T1290"/>
  <c r="T656"/>
  <c r="T649"/>
  <c r="T1280"/>
  <c r="T1263"/>
  <c r="T1247"/>
  <c r="T908"/>
  <c r="T920"/>
  <c r="T286"/>
  <c r="T283"/>
  <c r="T246"/>
  <c r="T266"/>
  <c r="T293"/>
  <c r="T1029"/>
  <c r="T1120"/>
  <c r="T309"/>
  <c r="T1042"/>
  <c r="T1034"/>
  <c r="T1136"/>
  <c r="T863"/>
  <c r="T877"/>
  <c r="T658"/>
  <c r="T933"/>
  <c r="T228"/>
  <c r="T1177"/>
  <c r="T496"/>
  <c r="T399"/>
  <c r="T492"/>
  <c r="T514"/>
  <c r="T318"/>
  <c r="T280"/>
  <c r="T1037"/>
  <c r="T1135"/>
  <c r="T495"/>
  <c r="T807"/>
  <c r="T885"/>
  <c r="T769"/>
  <c r="T771"/>
  <c r="T852"/>
  <c r="T802"/>
  <c r="T889"/>
  <c r="T678"/>
  <c r="T694"/>
  <c r="T711"/>
  <c r="T664"/>
  <c r="T939"/>
  <c r="T941"/>
  <c r="T233"/>
  <c r="T1212"/>
  <c r="T1187"/>
  <c r="T1182"/>
  <c r="T892"/>
  <c r="T586"/>
  <c r="T482"/>
  <c r="T500"/>
  <c r="T379"/>
  <c r="T625"/>
  <c r="T421"/>
  <c r="T560"/>
  <c r="T1157"/>
  <c r="T375"/>
  <c r="T627"/>
  <c r="T592"/>
  <c r="T1149"/>
  <c r="T1145"/>
  <c r="T527"/>
  <c r="T512"/>
  <c r="T1115"/>
  <c r="T556"/>
  <c r="T810"/>
  <c r="T789"/>
  <c r="T860"/>
  <c r="T759"/>
  <c r="T851"/>
  <c r="T756"/>
  <c r="T708"/>
  <c r="T1220"/>
  <c r="T705"/>
  <c r="T683"/>
  <c r="T960"/>
  <c r="T447"/>
  <c r="T444"/>
  <c r="T360"/>
  <c r="T1168"/>
  <c r="T414"/>
  <c r="T545"/>
  <c r="T574"/>
  <c r="T401"/>
  <c r="T613"/>
  <c r="T523"/>
  <c r="T572"/>
  <c r="T1152"/>
  <c r="T327"/>
  <c r="T185"/>
  <c r="T382"/>
  <c r="T800"/>
  <c r="T849"/>
  <c r="T886"/>
  <c r="T670"/>
  <c r="T740"/>
  <c r="T1195"/>
  <c r="T588"/>
  <c r="T1159"/>
  <c r="T540"/>
  <c r="T460"/>
  <c r="T338"/>
  <c r="T633"/>
  <c r="T177"/>
  <c r="T220"/>
  <c r="T87"/>
  <c r="T197"/>
  <c r="T184"/>
  <c r="T192"/>
  <c r="T183"/>
  <c r="T221"/>
  <c r="T178"/>
  <c r="T222"/>
  <c r="T171"/>
  <c r="T194"/>
  <c r="T186"/>
  <c r="T224"/>
  <c r="T180"/>
  <c r="T1105"/>
  <c r="T400"/>
  <c r="T1028"/>
  <c r="T285"/>
  <c r="T339"/>
  <c r="T328"/>
  <c r="T1158"/>
  <c r="T506"/>
  <c r="T617"/>
  <c r="T410"/>
  <c r="T515"/>
  <c r="T493"/>
  <c r="T537"/>
  <c r="T472"/>
  <c r="T374"/>
  <c r="T419"/>
  <c r="T389"/>
  <c r="T542"/>
  <c r="T533"/>
  <c r="T408"/>
  <c r="T597"/>
  <c r="T891"/>
  <c r="T1171"/>
  <c r="T1183"/>
  <c r="T1188"/>
  <c r="T442"/>
  <c r="T1213"/>
  <c r="T453"/>
  <c r="T952"/>
  <c r="T1217"/>
  <c r="T752"/>
  <c r="T690"/>
  <c r="T698"/>
  <c r="T721"/>
  <c r="T703"/>
  <c r="T661"/>
  <c r="T846"/>
  <c r="T828"/>
  <c r="T867"/>
  <c r="T774"/>
  <c r="T842"/>
  <c r="T792"/>
  <c r="T794"/>
  <c r="T190"/>
  <c r="T188"/>
  <c r="T187"/>
  <c r="T207"/>
  <c r="T201"/>
  <c r="T181"/>
  <c r="T212"/>
  <c r="T223"/>
  <c r="T172"/>
  <c r="T205"/>
  <c r="T209"/>
  <c r="T208"/>
  <c r="T301"/>
  <c r="T1137"/>
  <c r="T422"/>
  <c r="T1104"/>
  <c r="T1096"/>
  <c r="T322"/>
  <c r="T334"/>
  <c r="T1155"/>
  <c r="T626"/>
  <c r="T599"/>
  <c r="T409"/>
  <c r="T505"/>
  <c r="T1165"/>
  <c r="T580"/>
  <c r="T459"/>
  <c r="T378"/>
  <c r="T474"/>
  <c r="T464"/>
  <c r="T499"/>
  <c r="T615"/>
  <c r="T469"/>
  <c r="T413"/>
  <c r="T1167"/>
  <c r="T893"/>
  <c r="T358"/>
  <c r="T1189"/>
  <c r="T1202"/>
  <c r="T239"/>
  <c r="T1206"/>
  <c r="T955"/>
  <c r="T932"/>
  <c r="T957"/>
  <c r="T682"/>
  <c r="T717"/>
  <c r="T679"/>
  <c r="T662"/>
  <c r="T720"/>
  <c r="T778"/>
  <c r="T832"/>
  <c r="T1222"/>
  <c r="T784"/>
  <c r="T865"/>
  <c r="T808"/>
  <c r="T848"/>
  <c r="T835"/>
  <c r="T1092"/>
  <c r="T289"/>
  <c r="T501"/>
  <c r="T948"/>
  <c r="T396"/>
  <c r="T329"/>
  <c r="T342"/>
  <c r="T607"/>
  <c r="T608"/>
  <c r="T486"/>
  <c r="T370"/>
  <c r="T531"/>
  <c r="T547"/>
  <c r="T530"/>
  <c r="T478"/>
  <c r="T366"/>
  <c r="T411"/>
  <c r="T415"/>
  <c r="T553"/>
  <c r="T502"/>
  <c r="T394"/>
  <c r="T503"/>
  <c r="T900"/>
  <c r="T890"/>
  <c r="T1176"/>
  <c r="T350"/>
  <c r="T1198"/>
  <c r="T1209"/>
  <c r="T237"/>
  <c r="T1215"/>
  <c r="T754"/>
  <c r="T931"/>
  <c r="T937"/>
  <c r="T728"/>
  <c r="T174"/>
  <c r="T189"/>
  <c r="T214"/>
  <c r="T216"/>
  <c r="T198"/>
  <c r="T211"/>
  <c r="T213"/>
  <c r="T206"/>
  <c r="T175"/>
  <c r="T191"/>
  <c r="T218"/>
  <c r="T179"/>
  <c r="T563"/>
  <c r="T1103"/>
  <c r="T826"/>
  <c r="T1098"/>
  <c r="T582"/>
  <c r="T325"/>
  <c r="T331"/>
  <c r="T1148"/>
  <c r="T541"/>
  <c r="T494"/>
  <c r="T487"/>
  <c r="T423"/>
  <c r="T417"/>
  <c r="T609"/>
  <c r="T552"/>
  <c r="T371"/>
  <c r="T518"/>
  <c r="T559"/>
  <c r="T549"/>
  <c r="T511"/>
  <c r="T466"/>
  <c r="T364"/>
  <c r="T420"/>
  <c r="T896"/>
  <c r="T1180"/>
  <c r="T355"/>
  <c r="T1200"/>
  <c r="T449"/>
  <c r="T226"/>
  <c r="T750"/>
  <c r="T928"/>
  <c r="T944"/>
  <c r="T945"/>
  <c r="T706"/>
  <c r="T685"/>
  <c r="T696"/>
  <c r="T725"/>
  <c r="T710"/>
  <c r="T857"/>
  <c r="T823"/>
  <c r="T882"/>
  <c r="T818"/>
  <c r="T878"/>
  <c r="T803"/>
  <c r="T884"/>
  <c r="T837"/>
  <c r="T595"/>
  <c r="T938"/>
  <c r="T210"/>
  <c r="T1125"/>
  <c r="T182"/>
  <c r="T340"/>
  <c r="T344"/>
  <c r="T1161"/>
  <c r="T536"/>
  <c r="T528"/>
  <c r="T395"/>
  <c r="T629"/>
  <c r="T520"/>
  <c r="T534"/>
  <c r="T480"/>
  <c r="T383"/>
  <c r="T470"/>
  <c r="T594"/>
  <c r="T585"/>
  <c r="T564"/>
  <c r="T490"/>
  <c r="T405"/>
  <c r="T392"/>
  <c r="T897"/>
  <c r="T1179"/>
  <c r="T359"/>
  <c r="T1194"/>
  <c r="T232"/>
  <c r="T451"/>
  <c r="T236"/>
  <c r="T907"/>
  <c r="T741"/>
  <c r="T961"/>
  <c r="T699"/>
  <c r="T672"/>
  <c r="T734"/>
  <c r="T738"/>
  <c r="T673"/>
  <c r="T869"/>
  <c r="T760"/>
  <c r="T862"/>
  <c r="T761"/>
  <c r="T858"/>
  <c r="T783"/>
  <c r="T844"/>
  <c r="T781"/>
  <c r="T1230"/>
  <c r="T484"/>
  <c r="T1139"/>
  <c r="T830"/>
  <c r="T347"/>
  <c r="T1112"/>
  <c r="T343"/>
  <c r="T323"/>
  <c r="T610"/>
  <c r="T604"/>
  <c r="T457"/>
  <c r="T418"/>
  <c r="T513"/>
  <c r="T565"/>
  <c r="T589"/>
  <c r="T489"/>
  <c r="T384"/>
  <c r="T429"/>
  <c r="T569"/>
  <c r="T519"/>
  <c r="T456"/>
  <c r="T406"/>
  <c r="T465"/>
  <c r="T1170"/>
  <c r="T1181"/>
  <c r="T353"/>
  <c r="T1193"/>
  <c r="T229"/>
  <c r="T1207"/>
  <c r="T231"/>
  <c r="T943"/>
  <c r="T747"/>
  <c r="T689"/>
  <c r="T733"/>
  <c r="T730"/>
  <c r="T687"/>
  <c r="T850"/>
  <c r="T819"/>
  <c r="T864"/>
  <c r="T758"/>
  <c r="T875"/>
  <c r="T797"/>
  <c r="T876"/>
  <c r="T787"/>
  <c r="T780"/>
  <c r="T1044"/>
  <c r="T1133"/>
  <c r="T1053"/>
  <c r="T497"/>
  <c r="T562"/>
  <c r="T335"/>
  <c r="T332"/>
  <c r="T1153"/>
  <c r="T566"/>
  <c r="T593"/>
  <c r="T407"/>
  <c r="T587"/>
  <c r="T591"/>
  <c r="T524"/>
  <c r="T388"/>
  <c r="T522"/>
  <c r="T628"/>
  <c r="T578"/>
  <c r="T526"/>
  <c r="T488"/>
  <c r="T393"/>
  <c r="T894"/>
  <c r="T351"/>
  <c r="T1186"/>
  <c r="T440"/>
  <c r="T234"/>
  <c r="T455"/>
  <c r="T935"/>
  <c r="T929"/>
  <c r="T1216"/>
  <c r="T693"/>
  <c r="T727"/>
  <c r="T704"/>
  <c r="T669"/>
  <c r="T684"/>
  <c r="T883"/>
  <c r="T796"/>
  <c r="T772"/>
  <c r="T782"/>
  <c r="T786"/>
  <c r="T1223"/>
  <c r="T817"/>
  <c r="T840"/>
  <c r="T777"/>
  <c r="T1226"/>
  <c r="T1097"/>
  <c r="T1043"/>
  <c r="T1080"/>
  <c r="T1068"/>
  <c r="T1111"/>
  <c r="T316"/>
  <c r="T307"/>
  <c r="T1079"/>
  <c r="T1062"/>
  <c r="T1128"/>
  <c r="T1045"/>
  <c r="T1101"/>
  <c r="T314"/>
  <c r="T313"/>
  <c r="T1094"/>
  <c r="T1046"/>
  <c r="T1081"/>
  <c r="T1052"/>
  <c r="T1032"/>
  <c r="T292"/>
  <c r="T1066"/>
  <c r="T1064"/>
  <c r="T1118"/>
  <c r="T1070"/>
  <c r="T1033"/>
  <c r="T315"/>
  <c r="T295"/>
  <c r="T303"/>
  <c r="T272"/>
  <c r="T259"/>
  <c r="T260"/>
  <c r="T909"/>
  <c r="T269"/>
  <c r="T290"/>
  <c r="T291"/>
  <c r="T921"/>
  <c r="T915"/>
  <c r="T249"/>
  <c r="T242"/>
  <c r="T276"/>
  <c r="T914"/>
  <c r="T247"/>
  <c r="T270"/>
  <c r="T254"/>
  <c r="T910"/>
  <c r="T1238"/>
  <c r="T1244"/>
  <c r="T1243"/>
  <c r="T1251"/>
  <c r="T1258"/>
  <c r="T1254"/>
  <c r="T1262"/>
  <c r="T1267"/>
  <c r="T1273"/>
  <c r="T1274"/>
  <c r="T1275"/>
  <c r="T1283"/>
  <c r="T1285"/>
  <c r="T956"/>
  <c r="T718"/>
  <c r="T997"/>
  <c r="T1288"/>
  <c r="T1013"/>
  <c r="T634"/>
  <c r="T657"/>
  <c r="T647"/>
  <c r="T1018"/>
  <c r="T1271"/>
  <c r="T1269"/>
  <c r="T1249"/>
  <c r="T1250"/>
  <c r="T273"/>
  <c r="T253"/>
  <c r="T257"/>
  <c r="T251"/>
  <c r="T245"/>
  <c r="T927"/>
  <c r="T362"/>
  <c r="T305"/>
  <c r="T1055"/>
  <c r="T1109"/>
  <c r="T1106"/>
  <c r="T1035"/>
  <c r="T297"/>
  <c r="T1141"/>
  <c r="T1144"/>
  <c r="T1087"/>
  <c r="T1031"/>
  <c r="T1006"/>
  <c r="T641"/>
  <c r="T655"/>
  <c r="T639"/>
  <c r="T632"/>
  <c r="T992"/>
  <c r="T1286"/>
  <c r="T1279"/>
  <c r="T1268"/>
  <c r="T1259"/>
  <c r="T1256"/>
  <c r="T1241"/>
  <c r="T925"/>
  <c r="T287"/>
  <c r="T277"/>
  <c r="T261"/>
  <c r="T911"/>
  <c r="T913"/>
  <c r="T278"/>
  <c r="T1237"/>
  <c r="T1026"/>
  <c r="T1086"/>
  <c r="T1095"/>
  <c r="T1025"/>
  <c r="T1077"/>
  <c r="T1036"/>
  <c r="T1071"/>
  <c r="T1131"/>
  <c r="T1083"/>
  <c r="T1091"/>
  <c r="T296"/>
  <c r="T1117"/>
  <c r="T1069"/>
  <c r="T1235"/>
  <c r="T812"/>
  <c r="T816"/>
  <c r="T845"/>
  <c r="T779"/>
  <c r="T843"/>
  <c r="T665"/>
  <c r="T663"/>
  <c r="T940"/>
  <c r="T950"/>
  <c r="T1205"/>
  <c r="T1197"/>
  <c r="T898"/>
  <c r="T368"/>
  <c r="T521"/>
  <c r="T483"/>
  <c r="T468"/>
  <c r="T576"/>
  <c r="T476"/>
  <c r="T1151"/>
  <c r="T962"/>
  <c r="T983"/>
  <c r="T644"/>
  <c r="T645"/>
  <c r="T646"/>
  <c r="T654"/>
  <c r="T640"/>
  <c r="T652"/>
  <c r="T631"/>
  <c r="T1287"/>
  <c r="T1282"/>
  <c r="T1278"/>
  <c r="T1272"/>
  <c r="T1264"/>
  <c r="T1257"/>
  <c r="T1255"/>
  <c r="T1252"/>
  <c r="T1242"/>
  <c r="T1239"/>
  <c r="T918"/>
  <c r="T288"/>
  <c r="T250"/>
  <c r="T912"/>
  <c r="T248"/>
  <c r="T275"/>
  <c r="T917"/>
  <c r="T252"/>
  <c r="T263"/>
  <c r="T1236"/>
  <c r="T258"/>
  <c r="T243"/>
  <c r="T279"/>
  <c r="T294"/>
  <c r="T311"/>
  <c r="T1127"/>
  <c r="T1099"/>
  <c r="T1063"/>
  <c r="T1122"/>
  <c r="T1093"/>
  <c r="T1132"/>
  <c r="T1143"/>
  <c r="T1050"/>
  <c r="T299"/>
  <c r="T1040"/>
  <c r="T1142"/>
  <c r="T1038"/>
  <c r="T1065"/>
  <c r="T1234"/>
  <c r="T312"/>
  <c r="T1030"/>
  <c r="T1041"/>
  <c r="T1085"/>
  <c r="T1113"/>
  <c r="T1228"/>
  <c r="T822"/>
  <c r="T836"/>
  <c r="T856"/>
  <c r="T767"/>
  <c r="T806"/>
  <c r="T871"/>
  <c r="T666"/>
  <c r="T675"/>
  <c r="T668"/>
  <c r="T676"/>
  <c r="T959"/>
  <c r="T751"/>
  <c r="T235"/>
  <c r="T454"/>
  <c r="T1196"/>
  <c r="T357"/>
  <c r="T899"/>
  <c r="T555"/>
  <c r="T462"/>
  <c r="T498"/>
  <c r="T402"/>
  <c r="T584"/>
  <c r="T471"/>
  <c r="T557"/>
  <c r="T477"/>
  <c r="T367"/>
  <c r="T561"/>
  <c r="T491"/>
  <c r="T320"/>
  <c r="T1078"/>
  <c r="T428"/>
  <c r="T1039"/>
  <c r="T1233"/>
  <c r="T859"/>
  <c r="T785"/>
  <c r="T880"/>
  <c r="T799"/>
  <c r="T757"/>
  <c r="T888"/>
  <c r="T695"/>
  <c r="T659"/>
  <c r="T671"/>
  <c r="T691"/>
  <c r="T936"/>
  <c r="T745"/>
  <c r="T452"/>
  <c r="T446"/>
  <c r="T1199"/>
  <c r="T352"/>
  <c r="T906"/>
  <c r="T416"/>
  <c r="T385"/>
  <c r="T598"/>
  <c r="T551"/>
  <c r="T583"/>
  <c r="T386"/>
  <c r="T619"/>
  <c r="T543"/>
  <c r="T1164"/>
  <c r="T481"/>
  <c r="T517"/>
  <c r="T1150"/>
  <c r="T324"/>
  <c r="T1102"/>
  <c r="T475"/>
  <c r="T1051"/>
  <c r="T1067"/>
  <c r="T768"/>
  <c r="T841"/>
  <c r="T815"/>
  <c r="T790"/>
  <c r="T866"/>
  <c r="T829"/>
  <c r="T739"/>
  <c r="T732"/>
  <c r="T712"/>
  <c r="T736"/>
  <c r="T951"/>
  <c r="T749"/>
  <c r="T445"/>
  <c r="T1191"/>
  <c r="T903"/>
  <c r="T516"/>
  <c r="T546"/>
  <c r="T1156"/>
  <c r="T606"/>
  <c r="T622"/>
  <c r="T369"/>
  <c r="T485"/>
  <c r="T570"/>
  <c r="T321"/>
  <c r="T539"/>
  <c r="T650"/>
  <c r="T775"/>
  <c r="T831"/>
  <c r="T820"/>
  <c r="T692"/>
  <c r="T753"/>
  <c r="T240"/>
  <c r="T905"/>
  <c r="T548"/>
  <c r="T381"/>
  <c r="T380"/>
  <c r="T341"/>
  <c r="T538"/>
  <c r="T217"/>
  <c r="T219"/>
  <c r="T176"/>
  <c r="T11"/>
  <c r="T9"/>
  <c r="T10"/>
  <c r="T12"/>
  <c r="T202"/>
  <c r="T1289"/>
  <c r="T18"/>
  <c r="T15"/>
  <c r="T24"/>
  <c r="T16"/>
  <c r="T21"/>
  <c r="T23"/>
  <c r="T25"/>
  <c r="T13"/>
  <c r="T17"/>
  <c r="T19"/>
  <c r="T22"/>
  <c r="T20"/>
  <c r="T14"/>
  <c r="T27"/>
  <c r="T26"/>
  <c r="T34"/>
  <c r="T47"/>
  <c r="T46"/>
  <c r="T37"/>
  <c r="T33"/>
  <c r="T35"/>
  <c r="T29"/>
  <c r="T72"/>
  <c r="T156"/>
  <c r="T106"/>
  <c r="T141"/>
  <c r="T127"/>
  <c r="T146"/>
  <c r="T73"/>
  <c r="T169"/>
  <c r="T148"/>
  <c r="T143"/>
  <c r="T81"/>
  <c r="T96"/>
  <c r="T70"/>
  <c r="T68"/>
  <c r="T154"/>
  <c r="T145"/>
  <c r="T151"/>
  <c r="T109"/>
  <c r="T111"/>
  <c r="T63"/>
  <c r="T71"/>
  <c r="T166"/>
  <c r="T140"/>
  <c r="T118"/>
  <c r="T102"/>
  <c r="T139"/>
  <c r="T125"/>
  <c r="T44"/>
  <c r="T45"/>
  <c r="T54"/>
  <c r="T40"/>
  <c r="T52"/>
  <c r="T56"/>
  <c r="T31"/>
  <c r="T74"/>
  <c r="T157"/>
  <c r="T90"/>
  <c r="T126"/>
  <c r="T108"/>
  <c r="T131"/>
  <c r="T120"/>
  <c r="T59"/>
  <c r="T155"/>
  <c r="T121"/>
  <c r="T84"/>
  <c r="T129"/>
  <c r="T149"/>
  <c r="T104"/>
  <c r="T89"/>
  <c r="T168"/>
  <c r="T91"/>
  <c r="T128"/>
  <c r="T134"/>
  <c r="T113"/>
  <c r="T137"/>
  <c r="T162"/>
  <c r="T167"/>
  <c r="T92"/>
  <c r="T152"/>
  <c r="T144"/>
  <c r="T142"/>
  <c r="T110"/>
  <c r="T53"/>
  <c r="T39"/>
  <c r="T32"/>
  <c r="T43"/>
  <c r="T50"/>
  <c r="T49"/>
  <c r="T51"/>
  <c r="T69"/>
  <c r="T75"/>
  <c r="T160"/>
  <c r="T100"/>
  <c r="T79"/>
  <c r="T101"/>
  <c r="T147"/>
  <c r="T67"/>
  <c r="T64"/>
  <c r="T164"/>
  <c r="T115"/>
  <c r="T78"/>
  <c r="T119"/>
  <c r="T114"/>
  <c r="T94"/>
  <c r="T159"/>
  <c r="T97"/>
  <c r="T150"/>
  <c r="T83"/>
  <c r="T80"/>
  <c r="T98"/>
  <c r="T61"/>
  <c r="T165"/>
  <c r="T135"/>
  <c r="T99"/>
  <c r="T123"/>
  <c r="T132"/>
  <c r="T105"/>
  <c r="T28"/>
  <c r="T30"/>
  <c r="T36"/>
  <c r="T48"/>
  <c r="T38"/>
  <c r="T42"/>
  <c r="T55"/>
  <c r="T66"/>
  <c r="T65"/>
  <c r="T163"/>
  <c r="T122"/>
  <c r="T116"/>
  <c r="T93"/>
  <c r="T133"/>
  <c r="T57"/>
  <c r="T60"/>
  <c r="T158"/>
  <c r="T85"/>
  <c r="T88"/>
  <c r="T95"/>
  <c r="T117"/>
  <c r="T62"/>
  <c r="T153"/>
  <c r="T77"/>
  <c r="T82"/>
  <c r="T138"/>
  <c r="T86"/>
  <c r="T103"/>
  <c r="T76"/>
  <c r="T58"/>
  <c r="T161"/>
  <c r="T112"/>
  <c r="T107"/>
  <c r="T130"/>
  <c r="T136"/>
  <c r="T41"/>
  <c r="T124"/>
  <c r="T434"/>
  <c r="T435"/>
  <c r="T964"/>
  <c r="T1015"/>
  <c r="T986"/>
  <c r="T988"/>
  <c r="T1012"/>
  <c r="T965"/>
  <c r="T969"/>
  <c r="T984"/>
  <c r="T1002"/>
  <c r="T994"/>
  <c r="T1007"/>
  <c r="T975"/>
  <c r="T1010"/>
  <c r="T1017"/>
  <c r="T1011"/>
  <c r="T1019"/>
  <c r="T430"/>
  <c r="T439"/>
  <c r="T618"/>
  <c r="T996"/>
  <c r="T980"/>
  <c r="T990"/>
  <c r="T972"/>
  <c r="T1004"/>
  <c r="T993"/>
  <c r="T1000"/>
  <c r="T1014"/>
  <c r="T973"/>
  <c r="T438"/>
  <c r="T433"/>
  <c r="T985"/>
  <c r="T966"/>
  <c r="T1022"/>
  <c r="T978"/>
  <c r="T998"/>
  <c r="T1001"/>
  <c r="T991"/>
  <c r="T995"/>
  <c r="T1009"/>
  <c r="T968"/>
  <c r="T1003"/>
  <c r="T432"/>
  <c r="T431"/>
  <c r="T963"/>
  <c r="T989"/>
  <c r="T976"/>
  <c r="T977"/>
  <c r="T979"/>
  <c r="T1005"/>
  <c r="T981"/>
  <c r="T1016"/>
  <c r="T1024"/>
  <c r="T1021"/>
  <c r="T967"/>
  <c r="T971"/>
  <c r="T1008"/>
  <c r="T974"/>
  <c r="T1020"/>
  <c r="T1023"/>
</calcChain>
</file>

<file path=xl/sharedStrings.xml><?xml version="1.0" encoding="utf-8"?>
<sst xmlns="http://schemas.openxmlformats.org/spreadsheetml/2006/main" count="23513" uniqueCount="1755">
  <si>
    <t>Record</t>
  </si>
  <si>
    <t>Time</t>
  </si>
  <si>
    <t>Insurer ID</t>
  </si>
  <si>
    <t>Contract ID</t>
  </si>
  <si>
    <t>Event</t>
  </si>
  <si>
    <t>Disease</t>
  </si>
  <si>
    <t>Amount</t>
  </si>
  <si>
    <t>Residue</t>
  </si>
  <si>
    <t>Cancer</t>
  </si>
  <si>
    <t>Stroke</t>
  </si>
  <si>
    <t>Heart Attack</t>
  </si>
  <si>
    <t>Kidney Failure</t>
  </si>
  <si>
    <t>Premium</t>
  </si>
  <si>
    <t>Claims</t>
  </si>
  <si>
    <t>Key</t>
  </si>
  <si>
    <t>Index</t>
  </si>
  <si>
    <t>Count</t>
  </si>
  <si>
    <t>Lapse Time</t>
  </si>
  <si>
    <t>Inforce/Lapse</t>
  </si>
  <si>
    <t>7_3</t>
  </si>
  <si>
    <t>7_3_Premium</t>
  </si>
  <si>
    <t>Inforce</t>
  </si>
  <si>
    <t>7_3_Inforce</t>
  </si>
  <si>
    <t>20_3</t>
  </si>
  <si>
    <t>Lapse</t>
  </si>
  <si>
    <t>10_2</t>
  </si>
  <si>
    <t>10_2_Premium</t>
  </si>
  <si>
    <t>10_2_Inforce</t>
  </si>
  <si>
    <t>6_3</t>
  </si>
  <si>
    <t>19_1</t>
  </si>
  <si>
    <t>19_1_Claims</t>
  </si>
  <si>
    <t>19_1_Lapse</t>
  </si>
  <si>
    <t>15_1</t>
  </si>
  <si>
    <t>15_1_Premium</t>
  </si>
  <si>
    <t>15_1_Inforce</t>
  </si>
  <si>
    <t>11_1</t>
  </si>
  <si>
    <t>11_1_Premium</t>
  </si>
  <si>
    <t>11_1_Inforce</t>
  </si>
  <si>
    <t>9_1</t>
  </si>
  <si>
    <t>9_1_Premium</t>
  </si>
  <si>
    <t>9_1_Inforce</t>
  </si>
  <si>
    <t>2_3</t>
  </si>
  <si>
    <t>2_3_Premium</t>
  </si>
  <si>
    <t>2_3_Inforce</t>
  </si>
  <si>
    <t>1_1</t>
  </si>
  <si>
    <t>1_1_Premium</t>
  </si>
  <si>
    <t>1_1_Inforce</t>
  </si>
  <si>
    <t>9_2</t>
  </si>
  <si>
    <t>9_2_Premium</t>
  </si>
  <si>
    <t>9_2_Inforce</t>
  </si>
  <si>
    <t>2_2</t>
  </si>
  <si>
    <t>2_2_Premium</t>
  </si>
  <si>
    <t>2_2_Inforce</t>
  </si>
  <si>
    <t>5_3</t>
  </si>
  <si>
    <t>5_3_Premium</t>
  </si>
  <si>
    <t>5_3_Inforce</t>
  </si>
  <si>
    <t>11_4</t>
  </si>
  <si>
    <t>11_4_Premium</t>
  </si>
  <si>
    <t>11_4_Inforce</t>
  </si>
  <si>
    <t>15_2</t>
  </si>
  <si>
    <t>15_2_Premium</t>
  </si>
  <si>
    <t>15_2_Inforce</t>
  </si>
  <si>
    <t>6_3_Premium</t>
  </si>
  <si>
    <t>6_3_Inforce</t>
  </si>
  <si>
    <t>12_3</t>
  </si>
  <si>
    <t>12_3_Premium</t>
  </si>
  <si>
    <t>12_3_Inforce</t>
  </si>
  <si>
    <t>1_3</t>
  </si>
  <si>
    <t>1_3_Premium</t>
  </si>
  <si>
    <t>1_3_Inforce</t>
  </si>
  <si>
    <t>12_1</t>
  </si>
  <si>
    <t>12_1_Premium</t>
  </si>
  <si>
    <t>12_1_Inforce</t>
  </si>
  <si>
    <t>17_3</t>
  </si>
  <si>
    <t>17_3_Premium</t>
  </si>
  <si>
    <t>17_3_Inforce</t>
  </si>
  <si>
    <t>2_4</t>
  </si>
  <si>
    <t>2_4_Premium</t>
  </si>
  <si>
    <t>2_4_Inforce</t>
  </si>
  <si>
    <t>10_1</t>
  </si>
  <si>
    <t>10_1_Premium</t>
  </si>
  <si>
    <t>10_1_Inforce</t>
  </si>
  <si>
    <t>7_1</t>
  </si>
  <si>
    <t>7_1_Premium</t>
  </si>
  <si>
    <t>7_1_Inforce</t>
  </si>
  <si>
    <t>16_3</t>
  </si>
  <si>
    <t>16_3_Premium</t>
  </si>
  <si>
    <t>16_3_Inforce</t>
  </si>
  <si>
    <t>5_4</t>
  </si>
  <si>
    <t>5_4_Premium</t>
  </si>
  <si>
    <t>5_4_Inforce</t>
  </si>
  <si>
    <t>6_4</t>
  </si>
  <si>
    <t>6_4_Premium</t>
  </si>
  <si>
    <t>6_4_Inforce</t>
  </si>
  <si>
    <t>19_2</t>
  </si>
  <si>
    <t>19_2_Premium</t>
  </si>
  <si>
    <t>19_2_Inforce</t>
  </si>
  <si>
    <t>5_1</t>
  </si>
  <si>
    <t>5_1_Premium</t>
  </si>
  <si>
    <t>5_1_Inforce</t>
  </si>
  <si>
    <t>8_4</t>
  </si>
  <si>
    <t>15_3</t>
  </si>
  <si>
    <t>15_3_Premium</t>
  </si>
  <si>
    <t>15_3_Inforce</t>
  </si>
  <si>
    <t>9_4</t>
  </si>
  <si>
    <t>9_4_Premium</t>
  </si>
  <si>
    <t>9_4_Inforce</t>
  </si>
  <si>
    <t>19_1_Premium</t>
  </si>
  <si>
    <t>19_1_Inforce</t>
  </si>
  <si>
    <t>14_4</t>
  </si>
  <si>
    <t>14_4_Premium</t>
  </si>
  <si>
    <t>14_4_Inforce</t>
  </si>
  <si>
    <t>11_3</t>
  </si>
  <si>
    <t>11_3_Premium</t>
  </si>
  <si>
    <t>11_3_Inforce</t>
  </si>
  <si>
    <t>3_3</t>
  </si>
  <si>
    <t>8_3</t>
  </si>
  <si>
    <t>8_3_Premium</t>
  </si>
  <si>
    <t>8_3_Inforce</t>
  </si>
  <si>
    <t>17_1</t>
  </si>
  <si>
    <t>17_1_Premium</t>
  </si>
  <si>
    <t>17_1_Inforce</t>
  </si>
  <si>
    <t>16_1</t>
  </si>
  <si>
    <t>3_2</t>
  </si>
  <si>
    <t>3_2_Premium</t>
  </si>
  <si>
    <t>3_2_Inforce</t>
  </si>
  <si>
    <t>20_3_Premium</t>
  </si>
  <si>
    <t>20_3_Inforce</t>
  </si>
  <si>
    <t>7_2</t>
  </si>
  <si>
    <t>7_2_Claims</t>
  </si>
  <si>
    <t>7_2_Lapse</t>
  </si>
  <si>
    <t>18_4</t>
  </si>
  <si>
    <t>18_4_Premium</t>
  </si>
  <si>
    <t>18_4_Inforce</t>
  </si>
  <si>
    <t>10_3</t>
  </si>
  <si>
    <t>6_1</t>
  </si>
  <si>
    <t>6_1_Premium</t>
  </si>
  <si>
    <t>6_1_Inforce</t>
  </si>
  <si>
    <t>13_1</t>
  </si>
  <si>
    <t>13_1_Premium</t>
  </si>
  <si>
    <t>13_1_Inforce</t>
  </si>
  <si>
    <t>19_3</t>
  </si>
  <si>
    <t>19_3_Premium</t>
  </si>
  <si>
    <t>19_3_Inforce</t>
  </si>
  <si>
    <t>15_4</t>
  </si>
  <si>
    <t>15_4_Premium</t>
  </si>
  <si>
    <t>15_4_Inforce</t>
  </si>
  <si>
    <t>1_4</t>
  </si>
  <si>
    <t>18_1</t>
  </si>
  <si>
    <t>18_1_Premium</t>
  </si>
  <si>
    <t>18_1_Inforce</t>
  </si>
  <si>
    <t>14_1</t>
  </si>
  <si>
    <t>14_1_Premium</t>
  </si>
  <si>
    <t>14_1_Inforce</t>
  </si>
  <si>
    <t>14_3</t>
  </si>
  <si>
    <t>14_3_Premium</t>
  </si>
  <si>
    <t>14_3_Inforce</t>
  </si>
  <si>
    <t>20_1</t>
  </si>
  <si>
    <t>20_1_Premium</t>
  </si>
  <si>
    <t>20_1_Inforce</t>
  </si>
  <si>
    <t>1_4_Premium</t>
  </si>
  <si>
    <t>1_4_Inforce</t>
  </si>
  <si>
    <t>8_4_Premium</t>
  </si>
  <si>
    <t>8_4_Inforce</t>
  </si>
  <si>
    <t>2_1</t>
  </si>
  <si>
    <t>2_1_Premium</t>
  </si>
  <si>
    <t>2_1_Inforce</t>
  </si>
  <si>
    <t>4_1</t>
  </si>
  <si>
    <t>4_1_Premium</t>
  </si>
  <si>
    <t>4_1_Inforce</t>
  </si>
  <si>
    <t>18_3</t>
  </si>
  <si>
    <t>18_3_Premium</t>
  </si>
  <si>
    <t>18_3_Inforce</t>
  </si>
  <si>
    <t>18_2</t>
  </si>
  <si>
    <t>18_2_Premium</t>
  </si>
  <si>
    <t>18_2_Inforce</t>
  </si>
  <si>
    <t>7_4</t>
  </si>
  <si>
    <t>7_4_Premium</t>
  </si>
  <si>
    <t>7_4_Inforce</t>
  </si>
  <si>
    <t>8_2</t>
  </si>
  <si>
    <t>13_4</t>
  </si>
  <si>
    <t>13_4_Claims</t>
  </si>
  <si>
    <t>13_4_Lapse</t>
  </si>
  <si>
    <t>16_2</t>
  </si>
  <si>
    <t>16_2_Premium</t>
  </si>
  <si>
    <t>16_2_Inforce</t>
  </si>
  <si>
    <t>3_4</t>
  </si>
  <si>
    <t>3_4_Premium</t>
  </si>
  <si>
    <t>3_4_Inforce</t>
  </si>
  <si>
    <t>8_1</t>
  </si>
  <si>
    <t>8_1_Premium</t>
  </si>
  <si>
    <t>8_1_Inforce</t>
  </si>
  <si>
    <t>4_4</t>
  </si>
  <si>
    <t>4_4_Premium</t>
  </si>
  <si>
    <t>4_4_Inforce</t>
  </si>
  <si>
    <t>13_3</t>
  </si>
  <si>
    <t>13_3_Premium</t>
  </si>
  <si>
    <t>13_3_Inforce</t>
  </si>
  <si>
    <t>8_2_Premium</t>
  </si>
  <si>
    <t>8_2_Inforce</t>
  </si>
  <si>
    <t>10_3_Premium</t>
  </si>
  <si>
    <t>10_3_Inforce</t>
  </si>
  <si>
    <t>3_1</t>
  </si>
  <si>
    <t>1_2</t>
  </si>
  <si>
    <t>1_2_Premium</t>
  </si>
  <si>
    <t>1_2_Inforce</t>
  </si>
  <si>
    <t>17_4</t>
  </si>
  <si>
    <t>17_4_Premium</t>
  </si>
  <si>
    <t>17_4_Inforce</t>
  </si>
  <si>
    <t>4_3</t>
  </si>
  <si>
    <t>4_3_Premium</t>
  </si>
  <si>
    <t>4_3_Inforce</t>
  </si>
  <si>
    <t>6_2</t>
  </si>
  <si>
    <t>6_2_Premium</t>
  </si>
  <si>
    <t>6_2_Inforce</t>
  </si>
  <si>
    <t>20_4</t>
  </si>
  <si>
    <t>20_4_Premium</t>
  </si>
  <si>
    <t>20_4_Inforce</t>
  </si>
  <si>
    <t>19_4</t>
  </si>
  <si>
    <t>19_4_Premium</t>
  </si>
  <si>
    <t>19_4_Inforce</t>
  </si>
  <si>
    <t>5_1_Claims</t>
  </si>
  <si>
    <t>5_1_Lapse</t>
  </si>
  <si>
    <t>11_3_Claims</t>
  </si>
  <si>
    <t>11_3_Lapse</t>
  </si>
  <si>
    <t>11_1_Claims</t>
  </si>
  <si>
    <t>11_1_Lapse</t>
  </si>
  <si>
    <t>3_3_Premium</t>
  </si>
  <si>
    <t>3_3_Inforce</t>
  </si>
  <si>
    <t>4_2</t>
  </si>
  <si>
    <t>4_2_Premium</t>
  </si>
  <si>
    <t>4_2_Inforce</t>
  </si>
  <si>
    <t>5_2</t>
  </si>
  <si>
    <t>5_2_Premium</t>
  </si>
  <si>
    <t>5_2_Inforce</t>
  </si>
  <si>
    <t>13_4_Premium</t>
  </si>
  <si>
    <t>13_4_Inforce</t>
  </si>
  <si>
    <t>17_2</t>
  </si>
  <si>
    <t>17_2_Premium</t>
  </si>
  <si>
    <t>17_2_Inforce</t>
  </si>
  <si>
    <t>16_4</t>
  </si>
  <si>
    <t>16_4_Premium</t>
  </si>
  <si>
    <t>16_4_Inforce</t>
  </si>
  <si>
    <t>14_2</t>
  </si>
  <si>
    <t>14_2_Premium</t>
  </si>
  <si>
    <t>14_2_Inforce</t>
  </si>
  <si>
    <t>7_2_Premium</t>
  </si>
  <si>
    <t>7_2_Inforce</t>
  </si>
  <si>
    <t>16_1_Premium</t>
  </si>
  <si>
    <t>16_1_Inforce</t>
  </si>
  <si>
    <t>9_4_Claims</t>
  </si>
  <si>
    <t>9_4_Lapse</t>
  </si>
  <si>
    <t>3_1_Premium</t>
  </si>
  <si>
    <t>3_1_Inforce</t>
  </si>
  <si>
    <t>16_2_Claims</t>
  </si>
  <si>
    <t>16_2_Lapse</t>
  </si>
  <si>
    <t>3_4_Claims</t>
  </si>
  <si>
    <t>3_4_Lapse</t>
  </si>
  <si>
    <t>1_1_Claims</t>
  </si>
  <si>
    <t>1_1_Lapse</t>
  </si>
  <si>
    <t>7_3_Claims</t>
  </si>
  <si>
    <t>7_3_Lapse</t>
  </si>
  <si>
    <t>45_1</t>
  </si>
  <si>
    <t>45_1_Premium</t>
  </si>
  <si>
    <t>45_1_Inforce</t>
  </si>
  <si>
    <t>39_4</t>
  </si>
  <si>
    <t>39_4_Premium</t>
  </si>
  <si>
    <t>39_4_Inforce</t>
  </si>
  <si>
    <t>27_2</t>
  </si>
  <si>
    <t>27_2_Premium</t>
  </si>
  <si>
    <t>27_2_Inforce</t>
  </si>
  <si>
    <t>21_2</t>
  </si>
  <si>
    <t>21_2_Premium</t>
  </si>
  <si>
    <t>21_2_Inforce</t>
  </si>
  <si>
    <t>30_1</t>
  </si>
  <si>
    <t>30_1_Premium</t>
  </si>
  <si>
    <t>30_1_Inforce</t>
  </si>
  <si>
    <t>29_1</t>
  </si>
  <si>
    <t>29_1_Premium</t>
  </si>
  <si>
    <t>29_1_Inforce</t>
  </si>
  <si>
    <t>23_1</t>
  </si>
  <si>
    <t>32_2</t>
  </si>
  <si>
    <t>32_2_Premium</t>
  </si>
  <si>
    <t>32_2_Inforce</t>
  </si>
  <si>
    <t>39_2</t>
  </si>
  <si>
    <t>39_2_Premium</t>
  </si>
  <si>
    <t>39_2_Inforce</t>
  </si>
  <si>
    <t>38_3</t>
  </si>
  <si>
    <t>38_3_Premium</t>
  </si>
  <si>
    <t>38_3_Inforce</t>
  </si>
  <si>
    <t>24_4</t>
  </si>
  <si>
    <t>24_4_Premium</t>
  </si>
  <si>
    <t>24_4_Inforce</t>
  </si>
  <si>
    <t>42_3</t>
  </si>
  <si>
    <t>42_3_Premium</t>
  </si>
  <si>
    <t>42_3_Inforce</t>
  </si>
  <si>
    <t>37_1</t>
  </si>
  <si>
    <t>37_1_Premium</t>
  </si>
  <si>
    <t>37_1_Inforce</t>
  </si>
  <si>
    <t>39_1</t>
  </si>
  <si>
    <t>39_1_Premium</t>
  </si>
  <si>
    <t>39_1_Inforce</t>
  </si>
  <si>
    <t>15_4_Claims</t>
  </si>
  <si>
    <t>15_4_Lapse</t>
  </si>
  <si>
    <t>21_3</t>
  </si>
  <si>
    <t>21_3_Premium</t>
  </si>
  <si>
    <t>21_3_Inforce</t>
  </si>
  <si>
    <t>28_4</t>
  </si>
  <si>
    <t>28_4_Premium</t>
  </si>
  <si>
    <t>28_4_Inforce</t>
  </si>
  <si>
    <t>21_4</t>
  </si>
  <si>
    <t>21_4_Premium</t>
  </si>
  <si>
    <t>21_4_Inforce</t>
  </si>
  <si>
    <t>22_4</t>
  </si>
  <si>
    <t>22_4_Premium</t>
  </si>
  <si>
    <t>22_4_Inforce</t>
  </si>
  <si>
    <t>31_1</t>
  </si>
  <si>
    <t>31_1_Premium</t>
  </si>
  <si>
    <t>31_1_Inforce</t>
  </si>
  <si>
    <t>35_4</t>
  </si>
  <si>
    <t>35_4_Premium</t>
  </si>
  <si>
    <t>35_4_Inforce</t>
  </si>
  <si>
    <t>44_2</t>
  </si>
  <si>
    <t>44_2_Premium</t>
  </si>
  <si>
    <t>44_2_Inforce</t>
  </si>
  <si>
    <t>40_1</t>
  </si>
  <si>
    <t>40_1_Premium</t>
  </si>
  <si>
    <t>40_1_Inforce</t>
  </si>
  <si>
    <t>22_3</t>
  </si>
  <si>
    <t>31_2</t>
  </si>
  <si>
    <t>29_2</t>
  </si>
  <si>
    <t>29_2_Premium</t>
  </si>
  <si>
    <t>29_2_Inforce</t>
  </si>
  <si>
    <t>31_2_Premium</t>
  </si>
  <si>
    <t>31_2_Inforce</t>
  </si>
  <si>
    <t>23_2</t>
  </si>
  <si>
    <t>23_2_Premium</t>
  </si>
  <si>
    <t>23_2_Inforce</t>
  </si>
  <si>
    <t>31_3</t>
  </si>
  <si>
    <t>33_3</t>
  </si>
  <si>
    <t>39_3</t>
  </si>
  <si>
    <t>39_3_Premium</t>
  </si>
  <si>
    <t>39_3_Inforce</t>
  </si>
  <si>
    <t>35_1</t>
  </si>
  <si>
    <t>35_1_Premium</t>
  </si>
  <si>
    <t>35_1_Inforce</t>
  </si>
  <si>
    <t>28_2</t>
  </si>
  <si>
    <t>28_2_Premium</t>
  </si>
  <si>
    <t>28_2_Inforce</t>
  </si>
  <si>
    <t>34_2</t>
  </si>
  <si>
    <t>34_2_Premium</t>
  </si>
  <si>
    <t>34_2_Inforce</t>
  </si>
  <si>
    <t>27_4</t>
  </si>
  <si>
    <t>27_4_Premium</t>
  </si>
  <si>
    <t>27_4_Inforce</t>
  </si>
  <si>
    <t>32_1</t>
  </si>
  <si>
    <t>32_1_Premium</t>
  </si>
  <si>
    <t>32_1_Inforce</t>
  </si>
  <si>
    <t>29_4</t>
  </si>
  <si>
    <t>29_4_Premium</t>
  </si>
  <si>
    <t>29_4_Inforce</t>
  </si>
  <si>
    <t>28_2_Claims</t>
  </si>
  <si>
    <t>28_2_Lapse</t>
  </si>
  <si>
    <t>38_4</t>
  </si>
  <si>
    <t>38_4_Premium</t>
  </si>
  <si>
    <t>38_4_Inforce</t>
  </si>
  <si>
    <t>23_1_Premium</t>
  </si>
  <si>
    <t>23_1_Inforce</t>
  </si>
  <si>
    <t>28_3</t>
  </si>
  <si>
    <t>28_3_Premium</t>
  </si>
  <si>
    <t>28_3_Inforce</t>
  </si>
  <si>
    <t>27_3</t>
  </si>
  <si>
    <t>27_3_Premium</t>
  </si>
  <si>
    <t>27_3_Inforce</t>
  </si>
  <si>
    <t>41_3</t>
  </si>
  <si>
    <t>41_3_Premium</t>
  </si>
  <si>
    <t>41_3_Inforce</t>
  </si>
  <si>
    <t>24_3</t>
  </si>
  <si>
    <t>24_3_Premium</t>
  </si>
  <si>
    <t>24_3_Inforce</t>
  </si>
  <si>
    <t>37_3</t>
  </si>
  <si>
    <t>37_3_Premium</t>
  </si>
  <si>
    <t>37_3_Inforce</t>
  </si>
  <si>
    <t>42_4</t>
  </si>
  <si>
    <t>36_4</t>
  </si>
  <si>
    <t>36_4_Premium</t>
  </si>
  <si>
    <t>36_4_Inforce</t>
  </si>
  <si>
    <t>31_4</t>
  </si>
  <si>
    <t>31_4_Premium</t>
  </si>
  <si>
    <t>31_4_Inforce</t>
  </si>
  <si>
    <t>32_3</t>
  </si>
  <si>
    <t>32_3_Premium</t>
  </si>
  <si>
    <t>32_3_Inforce</t>
  </si>
  <si>
    <t>43_3</t>
  </si>
  <si>
    <t>43_3_Premium</t>
  </si>
  <si>
    <t>43_3_Inforce</t>
  </si>
  <si>
    <t>23_4</t>
  </si>
  <si>
    <t>23_4_Premium</t>
  </si>
  <si>
    <t>23_4_Inforce</t>
  </si>
  <si>
    <t>42_1</t>
  </si>
  <si>
    <t>42_1_Premium</t>
  </si>
  <si>
    <t>42_1_Inforce</t>
  </si>
  <si>
    <t>33_3_Premium</t>
  </si>
  <si>
    <t>33_3_Inforce</t>
  </si>
  <si>
    <t>24_1</t>
  </si>
  <si>
    <t>40_3</t>
  </si>
  <si>
    <t>44_1</t>
  </si>
  <si>
    <t>44_1_Premium</t>
  </si>
  <si>
    <t>44_1_Inforce</t>
  </si>
  <si>
    <t>22_1</t>
  </si>
  <si>
    <t>22_1_Premium</t>
  </si>
  <si>
    <t>22_1_Inforce</t>
  </si>
  <si>
    <t>42_4_Premium</t>
  </si>
  <si>
    <t>42_4_Inforce</t>
  </si>
  <si>
    <t>45_2</t>
  </si>
  <si>
    <t>45_2_Premium</t>
  </si>
  <si>
    <t>45_2_Inforce</t>
  </si>
  <si>
    <t>38_2</t>
  </si>
  <si>
    <t>38_2_Claims</t>
  </si>
  <si>
    <t>38_2_Lapse</t>
  </si>
  <si>
    <t>26_3</t>
  </si>
  <si>
    <t>26_3_Premium</t>
  </si>
  <si>
    <t>26_3_Inforce</t>
  </si>
  <si>
    <t>43_1</t>
  </si>
  <si>
    <t>43_1_Premium</t>
  </si>
  <si>
    <t>43_1_Inforce</t>
  </si>
  <si>
    <t>26_2</t>
  </si>
  <si>
    <t>26_2_Premium</t>
  </si>
  <si>
    <t>26_2_Inforce</t>
  </si>
  <si>
    <t>38_2_Premium</t>
  </si>
  <si>
    <t>38_2_Inforce</t>
  </si>
  <si>
    <t>24_2</t>
  </si>
  <si>
    <t>24_2_Premium</t>
  </si>
  <si>
    <t>24_2_Inforce</t>
  </si>
  <si>
    <t>35_2</t>
  </si>
  <si>
    <t>35_2_Premium</t>
  </si>
  <si>
    <t>35_2_Inforce</t>
  </si>
  <si>
    <t>2_4_Claims</t>
  </si>
  <si>
    <t>2_4_Lapse</t>
  </si>
  <si>
    <t>27_1</t>
  </si>
  <si>
    <t>27_1_Premium</t>
  </si>
  <si>
    <t>27_1_Inforce</t>
  </si>
  <si>
    <t>24_1_Premium</t>
  </si>
  <si>
    <t>24_1_Inforce</t>
  </si>
  <si>
    <t>25_1</t>
  </si>
  <si>
    <t>25_1_Premium</t>
  </si>
  <si>
    <t>25_1_Inforce</t>
  </si>
  <si>
    <t>26_4</t>
  </si>
  <si>
    <t>26_4_Premium</t>
  </si>
  <si>
    <t>26_4_Inforce</t>
  </si>
  <si>
    <t>40_2</t>
  </si>
  <si>
    <t>40_2_Premium</t>
  </si>
  <si>
    <t>40_2_Inforce</t>
  </si>
  <si>
    <t>32_4</t>
  </si>
  <si>
    <t>32_4_Premium</t>
  </si>
  <si>
    <t>32_4_Inforce</t>
  </si>
  <si>
    <t>34_1</t>
  </si>
  <si>
    <t>34_1_Premium</t>
  </si>
  <si>
    <t>34_1_Inforce</t>
  </si>
  <si>
    <t>29_3</t>
  </si>
  <si>
    <t>29_3_Premium</t>
  </si>
  <si>
    <t>29_3_Inforce</t>
  </si>
  <si>
    <t>37_2</t>
  </si>
  <si>
    <t>37_2_Premium</t>
  </si>
  <si>
    <t>37_2_Inforce</t>
  </si>
  <si>
    <t>30_4</t>
  </si>
  <si>
    <t>30_4_Premium</t>
  </si>
  <si>
    <t>30_4_Inforce</t>
  </si>
  <si>
    <t>41_2</t>
  </si>
  <si>
    <t>41_2_Premium</t>
  </si>
  <si>
    <t>41_2_Inforce</t>
  </si>
  <si>
    <t>33_1</t>
  </si>
  <si>
    <t>33_1_Premium</t>
  </si>
  <si>
    <t>33_1_Inforce</t>
  </si>
  <si>
    <t>44_3</t>
  </si>
  <si>
    <t>44_3_Premium</t>
  </si>
  <si>
    <t>44_3_Inforce</t>
  </si>
  <si>
    <t>25_2</t>
  </si>
  <si>
    <t>25_2_Premium</t>
  </si>
  <si>
    <t>25_2_Inforce</t>
  </si>
  <si>
    <t>32_2_Claims</t>
  </si>
  <si>
    <t>32_2_Lapse</t>
  </si>
  <si>
    <t>42_2</t>
  </si>
  <si>
    <t>42_2_Premium</t>
  </si>
  <si>
    <t>42_2_Inforce</t>
  </si>
  <si>
    <t>31_3_Premium</t>
  </si>
  <si>
    <t>31_3_Inforce</t>
  </si>
  <si>
    <t>22_3_Premium</t>
  </si>
  <si>
    <t>22_3_Inforce</t>
  </si>
  <si>
    <t>40_4</t>
  </si>
  <si>
    <t>40_4_Premium</t>
  </si>
  <si>
    <t>40_4_Inforce</t>
  </si>
  <si>
    <t>36_3</t>
  </si>
  <si>
    <t>36_3_Premium</t>
  </si>
  <si>
    <t>36_3_Inforce</t>
  </si>
  <si>
    <t>44_4</t>
  </si>
  <si>
    <t>43_4</t>
  </si>
  <si>
    <t>43_4_Premium</t>
  </si>
  <si>
    <t>43_4_Inforce</t>
  </si>
  <si>
    <t>17_2_Claims</t>
  </si>
  <si>
    <t>17_2_Lapse</t>
  </si>
  <si>
    <t>32_4_Claims</t>
  </si>
  <si>
    <t>32_4_Lapse</t>
  </si>
  <si>
    <t>13_3_Claims</t>
  </si>
  <si>
    <t>13_3_Lapse</t>
  </si>
  <si>
    <t>35_3</t>
  </si>
  <si>
    <t>35_3_Premium</t>
  </si>
  <si>
    <t>35_3_Inforce</t>
  </si>
  <si>
    <t>38_1</t>
  </si>
  <si>
    <t>38_1_Premium</t>
  </si>
  <si>
    <t>38_1_Inforce</t>
  </si>
  <si>
    <t>28_1</t>
  </si>
  <si>
    <t>28_1_Premium</t>
  </si>
  <si>
    <t>28_1_Inforce</t>
  </si>
  <si>
    <t>44_4_Premium</t>
  </si>
  <si>
    <t>44_4_Inforce</t>
  </si>
  <si>
    <t>39_1_Claims</t>
  </si>
  <si>
    <t>39_1_Lapse</t>
  </si>
  <si>
    <t>40_3_Premium</t>
  </si>
  <si>
    <t>40_3_Inforce</t>
  </si>
  <si>
    <t>5_4_Claims</t>
  </si>
  <si>
    <t>5_4_Lapse</t>
  </si>
  <si>
    <t>9_1_Claims</t>
  </si>
  <si>
    <t>9_1_Lapse</t>
  </si>
  <si>
    <t>22_4_Claims</t>
  </si>
  <si>
    <t>22_4_Lapse</t>
  </si>
  <si>
    <t>37_4</t>
  </si>
  <si>
    <t>37_4_Premium</t>
  </si>
  <si>
    <t>37_4_Inforce</t>
  </si>
  <si>
    <t>37_3_Claims</t>
  </si>
  <si>
    <t>37_3_Lapse</t>
  </si>
  <si>
    <t>42_1_Claims</t>
  </si>
  <si>
    <t>42_1_Lapse</t>
  </si>
  <si>
    <t>2_1_Claims</t>
  </si>
  <si>
    <t>2_1_Lapse</t>
  </si>
  <si>
    <t>69_4</t>
  </si>
  <si>
    <t>127_2</t>
  </si>
  <si>
    <t>127_2_Premium</t>
  </si>
  <si>
    <t>127_2_Inforce</t>
  </si>
  <si>
    <t>64_4</t>
  </si>
  <si>
    <t>64_4_Premium</t>
  </si>
  <si>
    <t>64_4_Inforce</t>
  </si>
  <si>
    <t>54_4</t>
  </si>
  <si>
    <t>54_4_Premium</t>
  </si>
  <si>
    <t>54_4_Inforce</t>
  </si>
  <si>
    <t>119_4</t>
  </si>
  <si>
    <t>119_4_Premium</t>
  </si>
  <si>
    <t>119_4_Inforce</t>
  </si>
  <si>
    <t>53_1</t>
  </si>
  <si>
    <t>53_1_Claims</t>
  </si>
  <si>
    <t>53_1_Lapse</t>
  </si>
  <si>
    <t>54_3</t>
  </si>
  <si>
    <t>54_3_Premium</t>
  </si>
  <si>
    <t>54_3_Inforce</t>
  </si>
  <si>
    <t>94_3</t>
  </si>
  <si>
    <t>94_3_Premium</t>
  </si>
  <si>
    <t>94_3_Inforce</t>
  </si>
  <si>
    <t>56_1</t>
  </si>
  <si>
    <t>56_1_Premium</t>
  </si>
  <si>
    <t>56_1_Inforce</t>
  </si>
  <si>
    <t>83_3</t>
  </si>
  <si>
    <t>83_3_Premium</t>
  </si>
  <si>
    <t>83_3_Inforce</t>
  </si>
  <si>
    <t>77_2</t>
  </si>
  <si>
    <t>77_2_Premium</t>
  </si>
  <si>
    <t>77_2_Inforce</t>
  </si>
  <si>
    <t>49_3</t>
  </si>
  <si>
    <t>49_3_Premium</t>
  </si>
  <si>
    <t>49_3_Inforce</t>
  </si>
  <si>
    <t>128_1</t>
  </si>
  <si>
    <t>128_1_Premium</t>
  </si>
  <si>
    <t>128_1_Inforce</t>
  </si>
  <si>
    <t>67_2</t>
  </si>
  <si>
    <t>67_2_Claims</t>
  </si>
  <si>
    <t>67_2_Lapse</t>
  </si>
  <si>
    <t>125_4</t>
  </si>
  <si>
    <t>138_3</t>
  </si>
  <si>
    <t>138_3_Premium</t>
  </si>
  <si>
    <t>138_3_Inforce</t>
  </si>
  <si>
    <t>120_1</t>
  </si>
  <si>
    <t>120_1_Premium</t>
  </si>
  <si>
    <t>120_1_Inforce</t>
  </si>
  <si>
    <t>53_4</t>
  </si>
  <si>
    <t>75_1</t>
  </si>
  <si>
    <t>75_1_Premium</t>
  </si>
  <si>
    <t>75_1_Inforce</t>
  </si>
  <si>
    <t>134_2</t>
  </si>
  <si>
    <t>134_2_Premium</t>
  </si>
  <si>
    <t>134_2_Inforce</t>
  </si>
  <si>
    <t>105_4</t>
  </si>
  <si>
    <t>105_4_Premium</t>
  </si>
  <si>
    <t>105_4_Inforce</t>
  </si>
  <si>
    <t>103_1</t>
  </si>
  <si>
    <t>103_1_Premium</t>
  </si>
  <si>
    <t>103_1_Inforce</t>
  </si>
  <si>
    <t>99_3</t>
  </si>
  <si>
    <t>99_3_Premium</t>
  </si>
  <si>
    <t>99_3_Inforce</t>
  </si>
  <si>
    <t>56_3</t>
  </si>
  <si>
    <t>56_3_Premium</t>
  </si>
  <si>
    <t>56_3_Inforce</t>
  </si>
  <si>
    <t>74_1</t>
  </si>
  <si>
    <t>74_1_Premium</t>
  </si>
  <si>
    <t>74_1_Inforce</t>
  </si>
  <si>
    <t>86_3</t>
  </si>
  <si>
    <t>86_3_Premium</t>
  </si>
  <si>
    <t>86_3_Inforce</t>
  </si>
  <si>
    <t>111_4</t>
  </si>
  <si>
    <t>111_4_Premium</t>
  </si>
  <si>
    <t>111_4_Inforce</t>
  </si>
  <si>
    <t>75_2</t>
  </si>
  <si>
    <t>128_3</t>
  </si>
  <si>
    <t>128_3_Premium</t>
  </si>
  <si>
    <t>128_3_Inforce</t>
  </si>
  <si>
    <t>112_1</t>
  </si>
  <si>
    <t>112_1_Premium</t>
  </si>
  <si>
    <t>112_1_Inforce</t>
  </si>
  <si>
    <t>79_4</t>
  </si>
  <si>
    <t>79_4_Premium</t>
  </si>
  <si>
    <t>79_4_Inforce</t>
  </si>
  <si>
    <t>121_1</t>
  </si>
  <si>
    <t>121_1_Premium</t>
  </si>
  <si>
    <t>121_1_Inforce</t>
  </si>
  <si>
    <t>114_1</t>
  </si>
  <si>
    <t>114_1_Premium</t>
  </si>
  <si>
    <t>114_1_Inforce</t>
  </si>
  <si>
    <t>118_1</t>
  </si>
  <si>
    <t>118_1_Premium</t>
  </si>
  <si>
    <t>118_1_Inforce</t>
  </si>
  <si>
    <t>141_2</t>
  </si>
  <si>
    <t>91_2</t>
  </si>
  <si>
    <t>91_2_Premium</t>
  </si>
  <si>
    <t>91_2_Inforce</t>
  </si>
  <si>
    <t>88_2</t>
  </si>
  <si>
    <t>88_2_Premium</t>
  </si>
  <si>
    <t>88_2_Inforce</t>
  </si>
  <si>
    <t>135_1</t>
  </si>
  <si>
    <t>135_1_Premium</t>
  </si>
  <si>
    <t>135_1_Inforce</t>
  </si>
  <si>
    <t>94_1</t>
  </si>
  <si>
    <t>94_1_Premium</t>
  </si>
  <si>
    <t>94_1_Inforce</t>
  </si>
  <si>
    <t>103_2</t>
  </si>
  <si>
    <t>103_2_Premium</t>
  </si>
  <si>
    <t>103_2_Inforce</t>
  </si>
  <si>
    <t>59_2</t>
  </si>
  <si>
    <t>59_2_Premium</t>
  </si>
  <si>
    <t>59_2_Inforce</t>
  </si>
  <si>
    <t>119_2</t>
  </si>
  <si>
    <t>119_2_Premium</t>
  </si>
  <si>
    <t>119_2_Inforce</t>
  </si>
  <si>
    <t>82_4</t>
  </si>
  <si>
    <t>82_4_Premium</t>
  </si>
  <si>
    <t>82_4_Inforce</t>
  </si>
  <si>
    <t>129_1</t>
  </si>
  <si>
    <t>129_1_Premium</t>
  </si>
  <si>
    <t>129_1_Inforce</t>
  </si>
  <si>
    <t>65_3</t>
  </si>
  <si>
    <t>65_3_Premium</t>
  </si>
  <si>
    <t>65_3_Inforce</t>
  </si>
  <si>
    <t>99_4</t>
  </si>
  <si>
    <t>99_4_Premium</t>
  </si>
  <si>
    <t>99_4_Inforce</t>
  </si>
  <si>
    <t>76_4</t>
  </si>
  <si>
    <t>76_4_Premium</t>
  </si>
  <si>
    <t>76_4_Inforce</t>
  </si>
  <si>
    <t>117_2</t>
  </si>
  <si>
    <t>117_2_Premium</t>
  </si>
  <si>
    <t>117_2_Inforce</t>
  </si>
  <si>
    <t>132_2</t>
  </si>
  <si>
    <t>132_2_Premium</t>
  </si>
  <si>
    <t>132_2_Inforce</t>
  </si>
  <si>
    <t>124_1</t>
  </si>
  <si>
    <t>124_1_Premium</t>
  </si>
  <si>
    <t>124_1_Inforce</t>
  </si>
  <si>
    <t>74_4</t>
  </si>
  <si>
    <t>74_4_Premium</t>
  </si>
  <si>
    <t>74_4_Inforce</t>
  </si>
  <si>
    <t>65_1</t>
  </si>
  <si>
    <t>65_1_Premium</t>
  </si>
  <si>
    <t>65_1_Inforce</t>
  </si>
  <si>
    <t>90_3</t>
  </si>
  <si>
    <t>46_3</t>
  </si>
  <si>
    <t>46_3_Premium</t>
  </si>
  <si>
    <t>46_3_Inforce</t>
  </si>
  <si>
    <t>68_4</t>
  </si>
  <si>
    <t>68_4_Premium</t>
  </si>
  <si>
    <t>68_4_Inforce</t>
  </si>
  <si>
    <t>49_4</t>
  </si>
  <si>
    <t>49_4_Premium</t>
  </si>
  <si>
    <t>49_4_Inforce</t>
  </si>
  <si>
    <t>104_4</t>
  </si>
  <si>
    <t>104_4_Premium</t>
  </si>
  <si>
    <t>104_4_Inforce</t>
  </si>
  <si>
    <t>48_1</t>
  </si>
  <si>
    <t>48_1_Premium</t>
  </si>
  <si>
    <t>48_1_Inforce</t>
  </si>
  <si>
    <t>61_1</t>
  </si>
  <si>
    <t>61_1_Premium</t>
  </si>
  <si>
    <t>61_1_Inforce</t>
  </si>
  <si>
    <t>60_3</t>
  </si>
  <si>
    <t>60_3_Premium</t>
  </si>
  <si>
    <t>60_3_Inforce</t>
  </si>
  <si>
    <t>69_2</t>
  </si>
  <si>
    <t>69_2_Premium</t>
  </si>
  <si>
    <t>69_2_Inforce</t>
  </si>
  <si>
    <t>67_1</t>
  </si>
  <si>
    <t>67_1_Premium</t>
  </si>
  <si>
    <t>67_1_Inforce</t>
  </si>
  <si>
    <t>82_2</t>
  </si>
  <si>
    <t>82_2_Premium</t>
  </si>
  <si>
    <t>82_2_Inforce</t>
  </si>
  <si>
    <t>63_2</t>
  </si>
  <si>
    <t>63_2_Premium</t>
  </si>
  <si>
    <t>63_2_Inforce</t>
  </si>
  <si>
    <t>83_2</t>
  </si>
  <si>
    <t>83_2_Premium</t>
  </si>
  <si>
    <t>83_2_Inforce</t>
  </si>
  <si>
    <t>98_1</t>
  </si>
  <si>
    <t>98_1_Premium</t>
  </si>
  <si>
    <t>98_1_Inforce</t>
  </si>
  <si>
    <t>135_2</t>
  </si>
  <si>
    <t>135_2_Premium</t>
  </si>
  <si>
    <t>135_2_Inforce</t>
  </si>
  <si>
    <t>81_1</t>
  </si>
  <si>
    <t>81_1_Premium</t>
  </si>
  <si>
    <t>81_1_Inforce</t>
  </si>
  <si>
    <t>51_3</t>
  </si>
  <si>
    <t>121_2</t>
  </si>
  <si>
    <t>70_3</t>
  </si>
  <si>
    <t>49_1</t>
  </si>
  <si>
    <t>49_1_Premium</t>
  </si>
  <si>
    <t>49_1_Inforce</t>
  </si>
  <si>
    <t>136_3</t>
  </si>
  <si>
    <t>98_4</t>
  </si>
  <si>
    <t>125_2</t>
  </si>
  <si>
    <t>125_2_Premium</t>
  </si>
  <si>
    <t>125_2_Inforce</t>
  </si>
  <si>
    <t>60_2</t>
  </si>
  <si>
    <t>60_2_Premium</t>
  </si>
  <si>
    <t>60_2_Inforce</t>
  </si>
  <si>
    <t>122_4</t>
  </si>
  <si>
    <t>122_4_Premium</t>
  </si>
  <si>
    <t>122_4_Inforce</t>
  </si>
  <si>
    <t>66_3</t>
  </si>
  <si>
    <t>66_3_Claims</t>
  </si>
  <si>
    <t>66_3_Lapse</t>
  </si>
  <si>
    <t>88_4</t>
  </si>
  <si>
    <t>88_4_Premium</t>
  </si>
  <si>
    <t>88_4_Inforce</t>
  </si>
  <si>
    <t>68_1</t>
  </si>
  <si>
    <t>68_1_Premium</t>
  </si>
  <si>
    <t>68_1_Inforce</t>
  </si>
  <si>
    <t>108_3</t>
  </si>
  <si>
    <t>108_3_Premium</t>
  </si>
  <si>
    <t>108_3_Inforce</t>
  </si>
  <si>
    <t>56_2</t>
  </si>
  <si>
    <t>70_3_Premium</t>
  </si>
  <si>
    <t>70_3_Inforce</t>
  </si>
  <si>
    <t>77_4</t>
  </si>
  <si>
    <t>102_2</t>
  </si>
  <si>
    <t>102_2_Claims</t>
  </si>
  <si>
    <t>102_2_Lapse</t>
  </si>
  <si>
    <t>65_4</t>
  </si>
  <si>
    <t>65_4_Premium</t>
  </si>
  <si>
    <t>65_4_Inforce</t>
  </si>
  <si>
    <t>83_1</t>
  </si>
  <si>
    <t>83_1_Premium</t>
  </si>
  <si>
    <t>83_1_Inforce</t>
  </si>
  <si>
    <t>58_3</t>
  </si>
  <si>
    <t>58_3_Premium</t>
  </si>
  <si>
    <t>58_3_Inforce</t>
  </si>
  <si>
    <t>116_3</t>
  </si>
  <si>
    <t>116_3_Premium</t>
  </si>
  <si>
    <t>116_3_Inforce</t>
  </si>
  <si>
    <t>93_1</t>
  </si>
  <si>
    <t>93_1_Premium</t>
  </si>
  <si>
    <t>93_1_Inforce</t>
  </si>
  <si>
    <t>102_1</t>
  </si>
  <si>
    <t>118_2</t>
  </si>
  <si>
    <t>118_2_Premium</t>
  </si>
  <si>
    <t>118_2_Inforce</t>
  </si>
  <si>
    <t>119_1</t>
  </si>
  <si>
    <t>119_1_Premium</t>
  </si>
  <si>
    <t>119_1_Inforce</t>
  </si>
  <si>
    <t>92_2</t>
  </si>
  <si>
    <t>92_2_Premium</t>
  </si>
  <si>
    <t>92_2_Inforce</t>
  </si>
  <si>
    <t>81_3</t>
  </si>
  <si>
    <t>81_3_Premium</t>
  </si>
  <si>
    <t>81_3_Inforce</t>
  </si>
  <si>
    <t>63_4</t>
  </si>
  <si>
    <t>63_4_Premium</t>
  </si>
  <si>
    <t>63_4_Inforce</t>
  </si>
  <si>
    <t>98_4_Premium</t>
  </si>
  <si>
    <t>98_4_Inforce</t>
  </si>
  <si>
    <t>95_1</t>
  </si>
  <si>
    <t>95_1_Premium</t>
  </si>
  <si>
    <t>95_1_Inforce</t>
  </si>
  <si>
    <t>49_2</t>
  </si>
  <si>
    <t>100_4</t>
  </si>
  <si>
    <t>100_4_Premium</t>
  </si>
  <si>
    <t>100_4_Inforce</t>
  </si>
  <si>
    <t>94_2</t>
  </si>
  <si>
    <t>94_2_Premium</t>
  </si>
  <si>
    <t>94_2_Inforce</t>
  </si>
  <si>
    <t>79_1</t>
  </si>
  <si>
    <t>79_1_Premium</t>
  </si>
  <si>
    <t>79_1_Inforce</t>
  </si>
  <si>
    <t>102_3</t>
  </si>
  <si>
    <t>102_3_Premium</t>
  </si>
  <si>
    <t>102_3_Inforce</t>
  </si>
  <si>
    <t>69_4_Premium</t>
  </si>
  <si>
    <t>69_4_Inforce</t>
  </si>
  <si>
    <t>120_3</t>
  </si>
  <si>
    <t>120_3_Premium</t>
  </si>
  <si>
    <t>120_3_Inforce</t>
  </si>
  <si>
    <t>93_4</t>
  </si>
  <si>
    <t>93_4_Premium</t>
  </si>
  <si>
    <t>93_4_Inforce</t>
  </si>
  <si>
    <t>62_4</t>
  </si>
  <si>
    <t>62_4_Premium</t>
  </si>
  <si>
    <t>62_4_Inforce</t>
  </si>
  <si>
    <t>141_3</t>
  </si>
  <si>
    <t>141_3_Premium</t>
  </si>
  <si>
    <t>141_3_Inforce</t>
  </si>
  <si>
    <t>108_2</t>
  </si>
  <si>
    <t>92_4</t>
  </si>
  <si>
    <t>92_4_Premium</t>
  </si>
  <si>
    <t>92_4_Inforce</t>
  </si>
  <si>
    <t>109_3</t>
  </si>
  <si>
    <t>109_3_Premium</t>
  </si>
  <si>
    <t>109_3_Inforce</t>
  </si>
  <si>
    <t>66_4</t>
  </si>
  <si>
    <t>66_4_Premium</t>
  </si>
  <si>
    <t>66_4_Inforce</t>
  </si>
  <si>
    <t>73_1</t>
  </si>
  <si>
    <t>73_1_Premium</t>
  </si>
  <si>
    <t>73_1_Inforce</t>
  </si>
  <si>
    <t>64_3</t>
  </si>
  <si>
    <t>64_3_Premium</t>
  </si>
  <si>
    <t>64_3_Inforce</t>
  </si>
  <si>
    <t>88_4_Claims</t>
  </si>
  <si>
    <t>88_4_Lapse</t>
  </si>
  <si>
    <t>109_4</t>
  </si>
  <si>
    <t>109_4_Premium</t>
  </si>
  <si>
    <t>109_4_Inforce</t>
  </si>
  <si>
    <t>137_4</t>
  </si>
  <si>
    <t>137_4_Premium</t>
  </si>
  <si>
    <t>137_4_Inforce</t>
  </si>
  <si>
    <t>101_4</t>
  </si>
  <si>
    <t>86_1</t>
  </si>
  <si>
    <t>86_1_Premium</t>
  </si>
  <si>
    <t>86_1_Inforce</t>
  </si>
  <si>
    <t>96_3</t>
  </si>
  <si>
    <t>131_2</t>
  </si>
  <si>
    <t>131_2_Premium</t>
  </si>
  <si>
    <t>131_2_Inforce</t>
  </si>
  <si>
    <t>47_3</t>
  </si>
  <si>
    <t>47_3_Premium</t>
  </si>
  <si>
    <t>47_3_Inforce</t>
  </si>
  <si>
    <t>133_1</t>
  </si>
  <si>
    <t>133_1_Premium</t>
  </si>
  <si>
    <t>133_1_Inforce</t>
  </si>
  <si>
    <t>46_1</t>
  </si>
  <si>
    <t>46_1_Premium</t>
  </si>
  <si>
    <t>46_1_Inforce</t>
  </si>
  <si>
    <t>47_1</t>
  </si>
  <si>
    <t>47_1_Premium</t>
  </si>
  <si>
    <t>47_1_Inforce</t>
  </si>
  <si>
    <t>47_2</t>
  </si>
  <si>
    <t>47_2_Premium</t>
  </si>
  <si>
    <t>47_2_Inforce</t>
  </si>
  <si>
    <t>122_1</t>
  </si>
  <si>
    <t>122_1_Premium</t>
  </si>
  <si>
    <t>122_1_Inforce</t>
  </si>
  <si>
    <t>48_2</t>
  </si>
  <si>
    <t>48_2_Premium</t>
  </si>
  <si>
    <t>48_2_Inforce</t>
  </si>
  <si>
    <t>71_4</t>
  </si>
  <si>
    <t>71_4_Premium</t>
  </si>
  <si>
    <t>71_4_Inforce</t>
  </si>
  <si>
    <t>109_1</t>
  </si>
  <si>
    <t>109_1_Premium</t>
  </si>
  <si>
    <t>109_1_Inforce</t>
  </si>
  <si>
    <t>95_2</t>
  </si>
  <si>
    <t>95_2_Premium</t>
  </si>
  <si>
    <t>95_2_Inforce</t>
  </si>
  <si>
    <t>105_1</t>
  </si>
  <si>
    <t>105_1_Premium</t>
  </si>
  <si>
    <t>105_1_Inforce</t>
  </si>
  <si>
    <t>134_1</t>
  </si>
  <si>
    <t>134_1_Premium</t>
  </si>
  <si>
    <t>134_1_Inforce</t>
  </si>
  <si>
    <t>54_2</t>
  </si>
  <si>
    <t>54_2_Premium</t>
  </si>
  <si>
    <t>54_2_Inforce</t>
  </si>
  <si>
    <t>57_1</t>
  </si>
  <si>
    <t>57_1_Premium</t>
  </si>
  <si>
    <t>57_1_Inforce</t>
  </si>
  <si>
    <t>126_2</t>
  </si>
  <si>
    <t>84_1</t>
  </si>
  <si>
    <t>84_1_Premium</t>
  </si>
  <si>
    <t>84_1_Inforce</t>
  </si>
  <si>
    <t>137_1</t>
  </si>
  <si>
    <t>137_1_Premium</t>
  </si>
  <si>
    <t>137_1_Inforce</t>
  </si>
  <si>
    <t>97_1</t>
  </si>
  <si>
    <t>97_1_Premium</t>
  </si>
  <si>
    <t>97_1_Inforce</t>
  </si>
  <si>
    <t>122_3</t>
  </si>
  <si>
    <t>122_3_Premium</t>
  </si>
  <si>
    <t>122_3_Inforce</t>
  </si>
  <si>
    <t>75_3</t>
  </si>
  <si>
    <t>75_3_Premium</t>
  </si>
  <si>
    <t>75_3_Inforce</t>
  </si>
  <si>
    <t>136_4</t>
  </si>
  <si>
    <t>136_4_Premium</t>
  </si>
  <si>
    <t>136_4_Inforce</t>
  </si>
  <si>
    <t>110_1</t>
  </si>
  <si>
    <t>110_1_Premium</t>
  </si>
  <si>
    <t>110_1_Inforce</t>
  </si>
  <si>
    <t>80_2</t>
  </si>
  <si>
    <t>80_2_Premium</t>
  </si>
  <si>
    <t>80_2_Inforce</t>
  </si>
  <si>
    <t>126_3</t>
  </si>
  <si>
    <t>126_3_Premium</t>
  </si>
  <si>
    <t>126_3_Inforce</t>
  </si>
  <si>
    <t>113_2</t>
  </si>
  <si>
    <t>113_2_Premium</t>
  </si>
  <si>
    <t>113_2_Inforce</t>
  </si>
  <si>
    <t>110_2</t>
  </si>
  <si>
    <t>110_2_Premium</t>
  </si>
  <si>
    <t>110_2_Inforce</t>
  </si>
  <si>
    <t>140_1</t>
  </si>
  <si>
    <t>140_1_Premium</t>
  </si>
  <si>
    <t>140_1_Inforce</t>
  </si>
  <si>
    <t>85_2</t>
  </si>
  <si>
    <t>85_2_Premium</t>
  </si>
  <si>
    <t>85_2_Inforce</t>
  </si>
  <si>
    <t>123_2</t>
  </si>
  <si>
    <t>123_2_Premium</t>
  </si>
  <si>
    <t>123_2_Inforce</t>
  </si>
  <si>
    <t>70_2</t>
  </si>
  <si>
    <t>70_2_Premium</t>
  </si>
  <si>
    <t>70_2_Inforce</t>
  </si>
  <si>
    <t>120_2</t>
  </si>
  <si>
    <t>120_2_Premium</t>
  </si>
  <si>
    <t>120_2_Inforce</t>
  </si>
  <si>
    <t>90_4</t>
  </si>
  <si>
    <t>90_4_Premium</t>
  </si>
  <si>
    <t>90_4_Inforce</t>
  </si>
  <si>
    <t>82_1</t>
  </si>
  <si>
    <t>82_1_Premium</t>
  </si>
  <si>
    <t>82_1_Inforce</t>
  </si>
  <si>
    <t>49_3_Claims</t>
  </si>
  <si>
    <t>49_3_Lapse</t>
  </si>
  <si>
    <t>68_3</t>
  </si>
  <si>
    <t>72_1</t>
  </si>
  <si>
    <t>72_1_Premium</t>
  </si>
  <si>
    <t>72_1_Inforce</t>
  </si>
  <si>
    <t>100_1</t>
  </si>
  <si>
    <t>100_1_Premium</t>
  </si>
  <si>
    <t>100_1_Inforce</t>
  </si>
  <si>
    <t>113_1</t>
  </si>
  <si>
    <t>113_1_Premium</t>
  </si>
  <si>
    <t>113_1_Inforce</t>
  </si>
  <si>
    <t>125_2_Claims</t>
  </si>
  <si>
    <t>125_2_Lapse</t>
  </si>
  <si>
    <t>122_2</t>
  </si>
  <si>
    <t>122_2_Claims</t>
  </si>
  <si>
    <t>122_2_Lapse</t>
  </si>
  <si>
    <t>141_2_Premium</t>
  </si>
  <si>
    <t>141_2_Inforce</t>
  </si>
  <si>
    <t>101_1</t>
  </si>
  <si>
    <t>101_1_Premium</t>
  </si>
  <si>
    <t>101_1_Inforce</t>
  </si>
  <si>
    <t>70_1</t>
  </si>
  <si>
    <t>70_1_Premium</t>
  </si>
  <si>
    <t>70_1_Inforce</t>
  </si>
  <si>
    <t>111_2</t>
  </si>
  <si>
    <t>111_2_Premium</t>
  </si>
  <si>
    <t>111_2_Inforce</t>
  </si>
  <si>
    <t>80_4</t>
  </si>
  <si>
    <t>80_4_Premium</t>
  </si>
  <si>
    <t>80_4_Inforce</t>
  </si>
  <si>
    <t>130_4</t>
  </si>
  <si>
    <t>130_4_Premium</t>
  </si>
  <si>
    <t>130_4_Inforce</t>
  </si>
  <si>
    <t>68_3_Premium</t>
  </si>
  <si>
    <t>68_3_Inforce</t>
  </si>
  <si>
    <t>103_3</t>
  </si>
  <si>
    <t>103_3_Premium</t>
  </si>
  <si>
    <t>103_3_Inforce</t>
  </si>
  <si>
    <t>123_1</t>
  </si>
  <si>
    <t>58_1</t>
  </si>
  <si>
    <t>58_1_Premium</t>
  </si>
  <si>
    <t>58_1_Inforce</t>
  </si>
  <si>
    <t>110_3</t>
  </si>
  <si>
    <t>110_3_Premium</t>
  </si>
  <si>
    <t>110_3_Inforce</t>
  </si>
  <si>
    <t>91_1</t>
  </si>
  <si>
    <t>91_1_Premium</t>
  </si>
  <si>
    <t>91_1_Inforce</t>
  </si>
  <si>
    <t>61_3</t>
  </si>
  <si>
    <t>61_3_Premium</t>
  </si>
  <si>
    <t>61_3_Inforce</t>
  </si>
  <si>
    <t>94_4</t>
  </si>
  <si>
    <t>94_4_Premium</t>
  </si>
  <si>
    <t>94_4_Inforce</t>
  </si>
  <si>
    <t>107_4</t>
  </si>
  <si>
    <t>107_4_Premium</t>
  </si>
  <si>
    <t>107_4_Inforce</t>
  </si>
  <si>
    <t>78_2</t>
  </si>
  <si>
    <t>129_2</t>
  </si>
  <si>
    <t>115_3</t>
  </si>
  <si>
    <t>115_3_Premium</t>
  </si>
  <si>
    <t>115_3_Inforce</t>
  </si>
  <si>
    <t>131_1</t>
  </si>
  <si>
    <t>131_1_Premium</t>
  </si>
  <si>
    <t>131_1_Inforce</t>
  </si>
  <si>
    <t>97_4</t>
  </si>
  <si>
    <t>97_4_Premium</t>
  </si>
  <si>
    <t>97_4_Inforce</t>
  </si>
  <si>
    <t>131_4</t>
  </si>
  <si>
    <t>52_1</t>
  </si>
  <si>
    <t>126_4</t>
  </si>
  <si>
    <t>126_4_Premium</t>
  </si>
  <si>
    <t>126_4_Inforce</t>
  </si>
  <si>
    <t>114_2</t>
  </si>
  <si>
    <t>114_2_Premium</t>
  </si>
  <si>
    <t>114_2_Inforce</t>
  </si>
  <si>
    <t>109_1_Claims</t>
  </si>
  <si>
    <t>109_1_Lapse</t>
  </si>
  <si>
    <t>130_1</t>
  </si>
  <si>
    <t>130_1_Premium</t>
  </si>
  <si>
    <t>130_1_Inforce</t>
  </si>
  <si>
    <t>103_4</t>
  </si>
  <si>
    <t>103_4_Claims</t>
  </si>
  <si>
    <t>103_4_Lapse</t>
  </si>
  <si>
    <t>59_1</t>
  </si>
  <si>
    <t>59_1_Claims</t>
  </si>
  <si>
    <t>59_1_Lapse</t>
  </si>
  <si>
    <t>137_4_Claims</t>
  </si>
  <si>
    <t>137_4_Lapse</t>
  </si>
  <si>
    <t>116_1</t>
  </si>
  <si>
    <t>85_3</t>
  </si>
  <si>
    <t>85_3_Premium</t>
  </si>
  <si>
    <t>85_3_Inforce</t>
  </si>
  <si>
    <t>101_4_Premium</t>
  </si>
  <si>
    <t>101_4_Inforce</t>
  </si>
  <si>
    <t>126_2_Premium</t>
  </si>
  <si>
    <t>126_2_Inforce</t>
  </si>
  <si>
    <t>53_4_Premium</t>
  </si>
  <si>
    <t>53_4_Inforce</t>
  </si>
  <si>
    <t>51_1</t>
  </si>
  <si>
    <t>51_1_Premium</t>
  </si>
  <si>
    <t>51_1_Inforce</t>
  </si>
  <si>
    <t>139_3</t>
  </si>
  <si>
    <t>139_3_Premium</t>
  </si>
  <si>
    <t>139_3_Inforce</t>
  </si>
  <si>
    <t>73_4</t>
  </si>
  <si>
    <t>73_4_Premium</t>
  </si>
  <si>
    <t>73_4_Inforce</t>
  </si>
  <si>
    <t>132_4</t>
  </si>
  <si>
    <t>132_4_Premium</t>
  </si>
  <si>
    <t>132_4_Inforce</t>
  </si>
  <si>
    <t>50_2</t>
  </si>
  <si>
    <t>50_2_Premium</t>
  </si>
  <si>
    <t>50_2_Inforce</t>
  </si>
  <si>
    <t>65_1_Claims</t>
  </si>
  <si>
    <t>65_1_Lapse</t>
  </si>
  <si>
    <t>133_3</t>
  </si>
  <si>
    <t>133_3_Premium</t>
  </si>
  <si>
    <t>133_3_Inforce</t>
  </si>
  <si>
    <t>125_1</t>
  </si>
  <si>
    <t>125_1_Premium</t>
  </si>
  <si>
    <t>125_1_Inforce</t>
  </si>
  <si>
    <t>61_4</t>
  </si>
  <si>
    <t>61_4_Premium</t>
  </si>
  <si>
    <t>61_4_Inforce</t>
  </si>
  <si>
    <t>92_3</t>
  </si>
  <si>
    <t>86_4</t>
  </si>
  <si>
    <t>86_4_Premium</t>
  </si>
  <si>
    <t>86_4_Inforce</t>
  </si>
  <si>
    <t>135_3</t>
  </si>
  <si>
    <t>61_2</t>
  </si>
  <si>
    <t>58_2</t>
  </si>
  <si>
    <t>58_2_Claims</t>
  </si>
  <si>
    <t>58_2_Lapse</t>
  </si>
  <si>
    <t>63_3</t>
  </si>
  <si>
    <t>63_3_Premium</t>
  </si>
  <si>
    <t>63_3_Inforce</t>
  </si>
  <si>
    <t>90_1</t>
  </si>
  <si>
    <t>90_1_Premium</t>
  </si>
  <si>
    <t>90_1_Inforce</t>
  </si>
  <si>
    <t>52_4</t>
  </si>
  <si>
    <t>52_4_Premium</t>
  </si>
  <si>
    <t>52_4_Inforce</t>
  </si>
  <si>
    <t>138_2</t>
  </si>
  <si>
    <t>138_2_Premium</t>
  </si>
  <si>
    <t>138_2_Inforce</t>
  </si>
  <si>
    <t>66_3_Premium</t>
  </si>
  <si>
    <t>66_3_Inforce</t>
  </si>
  <si>
    <t>81_2</t>
  </si>
  <si>
    <t>81_2_Premium</t>
  </si>
  <si>
    <t>81_2_Inforce</t>
  </si>
  <si>
    <t>87_3</t>
  </si>
  <si>
    <t>87_3_Premium</t>
  </si>
  <si>
    <t>87_3_Inforce</t>
  </si>
  <si>
    <t>127_4</t>
  </si>
  <si>
    <t>127_4_Premium</t>
  </si>
  <si>
    <t>127_4_Inforce</t>
  </si>
  <si>
    <t>105_2</t>
  </si>
  <si>
    <t>105_2_Premium</t>
  </si>
  <si>
    <t>105_2_Inforce</t>
  </si>
  <si>
    <t>65_2</t>
  </si>
  <si>
    <t>65_2_Premium</t>
  </si>
  <si>
    <t>65_2_Inforce</t>
  </si>
  <si>
    <t>87_1</t>
  </si>
  <si>
    <t>87_1_Premium</t>
  </si>
  <si>
    <t>87_1_Inforce</t>
  </si>
  <si>
    <t>135_3_Premium</t>
  </si>
  <si>
    <t>135_3_Inforce</t>
  </si>
  <si>
    <t>114_3</t>
  </si>
  <si>
    <t>114_3_Premium</t>
  </si>
  <si>
    <t>114_3_Inforce</t>
  </si>
  <si>
    <t>130_2</t>
  </si>
  <si>
    <t>130_2_Premium</t>
  </si>
  <si>
    <t>130_2_Inforce</t>
  </si>
  <si>
    <t>98_2</t>
  </si>
  <si>
    <t>98_2_Premium</t>
  </si>
  <si>
    <t>98_2_Inforce</t>
  </si>
  <si>
    <t>85_1</t>
  </si>
  <si>
    <t>107_1</t>
  </si>
  <si>
    <t>107_1_Premium</t>
  </si>
  <si>
    <t>107_1_Inforce</t>
  </si>
  <si>
    <t>88_1</t>
  </si>
  <si>
    <t>88_1_Premium</t>
  </si>
  <si>
    <t>88_1_Inforce</t>
  </si>
  <si>
    <t>71_3</t>
  </si>
  <si>
    <t>71_3_Claims</t>
  </si>
  <si>
    <t>71_3_Lapse</t>
  </si>
  <si>
    <t>59_3</t>
  </si>
  <si>
    <t>59_3_Claims</t>
  </si>
  <si>
    <t>59_3_Lapse</t>
  </si>
  <si>
    <t>85_1_Premium</t>
  </si>
  <si>
    <t>85_1_Inforce</t>
  </si>
  <si>
    <t>129_4</t>
  </si>
  <si>
    <t>129_4_Premium</t>
  </si>
  <si>
    <t>129_4_Inforce</t>
  </si>
  <si>
    <t>79_3</t>
  </si>
  <si>
    <t>79_3_Premium</t>
  </si>
  <si>
    <t>79_3_Inforce</t>
  </si>
  <si>
    <t>52_3</t>
  </si>
  <si>
    <t>52_3_Premium</t>
  </si>
  <si>
    <t>52_3_Inforce</t>
  </si>
  <si>
    <t>53_3</t>
  </si>
  <si>
    <t>53_3_Premium</t>
  </si>
  <si>
    <t>53_3_Inforce</t>
  </si>
  <si>
    <t>76_1</t>
  </si>
  <si>
    <t>76_1_Premium</t>
  </si>
  <si>
    <t>76_1_Inforce</t>
  </si>
  <si>
    <t>87_4</t>
  </si>
  <si>
    <t>87_4_Premium</t>
  </si>
  <si>
    <t>87_4_Inforce</t>
  </si>
  <si>
    <t>89_2</t>
  </si>
  <si>
    <t>101_2</t>
  </si>
  <si>
    <t>101_2_Premium</t>
  </si>
  <si>
    <t>101_2_Inforce</t>
  </si>
  <si>
    <t>76_2</t>
  </si>
  <si>
    <t>76_2_Premium</t>
  </si>
  <si>
    <t>76_2_Inforce</t>
  </si>
  <si>
    <t>109_2</t>
  </si>
  <si>
    <t>109_2_Premium</t>
  </si>
  <si>
    <t>109_2_Inforce</t>
  </si>
  <si>
    <t>138_4</t>
  </si>
  <si>
    <t>138_4_Premium</t>
  </si>
  <si>
    <t>138_4_Inforce</t>
  </si>
  <si>
    <t>120_4</t>
  </si>
  <si>
    <t>120_4_Premium</t>
  </si>
  <si>
    <t>120_4_Inforce</t>
  </si>
  <si>
    <t>113_3</t>
  </si>
  <si>
    <t>113_3_Premium</t>
  </si>
  <si>
    <t>113_3_Inforce</t>
  </si>
  <si>
    <t>78_3</t>
  </si>
  <si>
    <t>78_3_Premium</t>
  </si>
  <si>
    <t>78_3_Inforce</t>
  </si>
  <si>
    <t>49_2_Premium</t>
  </si>
  <si>
    <t>49_2_Inforce</t>
  </si>
  <si>
    <t>69_1</t>
  </si>
  <si>
    <t>67_3</t>
  </si>
  <si>
    <t>67_3_Premium</t>
  </si>
  <si>
    <t>67_3_Inforce</t>
  </si>
  <si>
    <t>108_4</t>
  </si>
  <si>
    <t>108_4_Premium</t>
  </si>
  <si>
    <t>108_4_Inforce</t>
  </si>
  <si>
    <t>102_2_Premium</t>
  </si>
  <si>
    <t>102_2_Inforce</t>
  </si>
  <si>
    <t>51_4</t>
  </si>
  <si>
    <t>51_4_Premium</t>
  </si>
  <si>
    <t>51_4_Inforce</t>
  </si>
  <si>
    <t>71_1</t>
  </si>
  <si>
    <t>71_1_Premium</t>
  </si>
  <si>
    <t>71_1_Inforce</t>
  </si>
  <si>
    <t>125_3</t>
  </si>
  <si>
    <t>125_3_Premium</t>
  </si>
  <si>
    <t>125_3_Inforce</t>
  </si>
  <si>
    <t>93_3</t>
  </si>
  <si>
    <t>93_3_Premium</t>
  </si>
  <si>
    <t>93_3_Inforce</t>
  </si>
  <si>
    <t>67_4</t>
  </si>
  <si>
    <t>67_4_Premium</t>
  </si>
  <si>
    <t>67_4_Inforce</t>
  </si>
  <si>
    <t>57_2</t>
  </si>
  <si>
    <t>57_2_Premium</t>
  </si>
  <si>
    <t>57_2_Inforce</t>
  </si>
  <si>
    <t>115_2</t>
  </si>
  <si>
    <t>115_2_Premium</t>
  </si>
  <si>
    <t>115_2_Inforce</t>
  </si>
  <si>
    <t>124_2</t>
  </si>
  <si>
    <t>124_2_Premium</t>
  </si>
  <si>
    <t>124_2_Inforce</t>
  </si>
  <si>
    <t>140_2</t>
  </si>
  <si>
    <t>140_2_Premium</t>
  </si>
  <si>
    <t>140_2_Inforce</t>
  </si>
  <si>
    <t>137_2</t>
  </si>
  <si>
    <t>137_2_Premium</t>
  </si>
  <si>
    <t>137_2_Inforce</t>
  </si>
  <si>
    <t>46_4</t>
  </si>
  <si>
    <t>46_4_Premium</t>
  </si>
  <si>
    <t>46_4_Inforce</t>
  </si>
  <si>
    <t>127_4_Claims</t>
  </si>
  <si>
    <t>127_4_Lapse</t>
  </si>
  <si>
    <t>60_4</t>
  </si>
  <si>
    <t>60_4_Premium</t>
  </si>
  <si>
    <t>60_4_Inforce</t>
  </si>
  <si>
    <t>92_1</t>
  </si>
  <si>
    <t>92_1_Premium</t>
  </si>
  <si>
    <t>92_1_Inforce</t>
  </si>
  <si>
    <t>46_2</t>
  </si>
  <si>
    <t>131_4_Premium</t>
  </si>
  <si>
    <t>131_4_Inforce</t>
  </si>
  <si>
    <t>50_4</t>
  </si>
  <si>
    <t>50_4_Premium</t>
  </si>
  <si>
    <t>50_4_Inforce</t>
  </si>
  <si>
    <t>77_3</t>
  </si>
  <si>
    <t>77_3_Premium</t>
  </si>
  <si>
    <t>77_3_Inforce</t>
  </si>
  <si>
    <t>113_4</t>
  </si>
  <si>
    <t>113_4_Premium</t>
  </si>
  <si>
    <t>113_4_Inforce</t>
  </si>
  <si>
    <t>119_4_Claims</t>
  </si>
  <si>
    <t>119_4_Lapse</t>
  </si>
  <si>
    <t>117_1</t>
  </si>
  <si>
    <t>117_1_Premium</t>
  </si>
  <si>
    <t>117_1_Inforce</t>
  </si>
  <si>
    <t>75_2_Premium</t>
  </si>
  <si>
    <t>75_2_Inforce</t>
  </si>
  <si>
    <t>51_3_Premium</t>
  </si>
  <si>
    <t>51_3_Inforce</t>
  </si>
  <si>
    <t>115_1</t>
  </si>
  <si>
    <t>115_1_Premium</t>
  </si>
  <si>
    <t>115_1_Inforce</t>
  </si>
  <si>
    <t>59_3_Premium</t>
  </si>
  <si>
    <t>59_3_Inforce</t>
  </si>
  <si>
    <t>122_3_Claims</t>
  </si>
  <si>
    <t>122_3_Lapse</t>
  </si>
  <si>
    <t>68_2</t>
  </si>
  <si>
    <t>68_2_Premium</t>
  </si>
  <si>
    <t>68_2_Inforce</t>
  </si>
  <si>
    <t>123_1_Premium</t>
  </si>
  <si>
    <t>123_1_Inforce</t>
  </si>
  <si>
    <t>83_4</t>
  </si>
  <si>
    <t>83_4_Premium</t>
  </si>
  <si>
    <t>83_4_Inforce</t>
  </si>
  <si>
    <t>99_2</t>
  </si>
  <si>
    <t>99_2_Premium</t>
  </si>
  <si>
    <t>99_2_Inforce</t>
  </si>
  <si>
    <t>104_2</t>
  </si>
  <si>
    <t>104_2_Premium</t>
  </si>
  <si>
    <t>104_2_Inforce</t>
  </si>
  <si>
    <t>121_3</t>
  </si>
  <si>
    <t>107_2</t>
  </si>
  <si>
    <t>107_2_Premium</t>
  </si>
  <si>
    <t>107_2_Inforce</t>
  </si>
  <si>
    <t>102_4</t>
  </si>
  <si>
    <t>102_4_Premium</t>
  </si>
  <si>
    <t>102_4_Inforce</t>
  </si>
  <si>
    <t>72_3</t>
  </si>
  <si>
    <t>72_3_Premium</t>
  </si>
  <si>
    <t>72_3_Inforce</t>
  </si>
  <si>
    <t>112_2</t>
  </si>
  <si>
    <t>112_2_Premium</t>
  </si>
  <si>
    <t>112_2_Inforce</t>
  </si>
  <si>
    <t>92_3_Premium</t>
  </si>
  <si>
    <t>92_3_Inforce</t>
  </si>
  <si>
    <t>89_3</t>
  </si>
  <si>
    <t>89_3_Premium</t>
  </si>
  <si>
    <t>89_3_Inforce</t>
  </si>
  <si>
    <t>125_4_Premium</t>
  </si>
  <si>
    <t>125_4_Inforce</t>
  </si>
  <si>
    <t>74_2</t>
  </si>
  <si>
    <t>74_2_Claims</t>
  </si>
  <si>
    <t>74_2_Lapse</t>
  </si>
  <si>
    <t>71_3_Premium</t>
  </si>
  <si>
    <t>71_3_Inforce</t>
  </si>
  <si>
    <t>71_2</t>
  </si>
  <si>
    <t>71_2_Premium</t>
  </si>
  <si>
    <t>71_2_Inforce</t>
  </si>
  <si>
    <t>57_3</t>
  </si>
  <si>
    <t>57_3_Premium</t>
  </si>
  <si>
    <t>57_3_Inforce</t>
  </si>
  <si>
    <t>141_4</t>
  </si>
  <si>
    <t>141_4_Premium</t>
  </si>
  <si>
    <t>141_4_Inforce</t>
  </si>
  <si>
    <t>132_3</t>
  </si>
  <si>
    <t>132_3_Premium</t>
  </si>
  <si>
    <t>132_3_Inforce</t>
  </si>
  <si>
    <t>130_3</t>
  </si>
  <si>
    <t>130_3_Premium</t>
  </si>
  <si>
    <t>130_3_Inforce</t>
  </si>
  <si>
    <t>79_2</t>
  </si>
  <si>
    <t>79_2_Premium</t>
  </si>
  <si>
    <t>79_2_Inforce</t>
  </si>
  <si>
    <t>136_1</t>
  </si>
  <si>
    <t>136_1_Premium</t>
  </si>
  <si>
    <t>136_1_Inforce</t>
  </si>
  <si>
    <t>59_1_Premium</t>
  </si>
  <si>
    <t>59_1_Inforce</t>
  </si>
  <si>
    <t>52_1_Premium</t>
  </si>
  <si>
    <t>52_1_Inforce</t>
  </si>
  <si>
    <t>85_4</t>
  </si>
  <si>
    <t>85_4_Premium</t>
  </si>
  <si>
    <t>85_4_Inforce</t>
  </si>
  <si>
    <t>70_4</t>
  </si>
  <si>
    <t>70_4_Premium</t>
  </si>
  <si>
    <t>70_4_Inforce</t>
  </si>
  <si>
    <t>55_2</t>
  </si>
  <si>
    <t>55_2_Premium</t>
  </si>
  <si>
    <t>55_2_Inforce</t>
  </si>
  <si>
    <t>106_1</t>
  </si>
  <si>
    <t>106_1_Premium</t>
  </si>
  <si>
    <t>106_1_Inforce</t>
  </si>
  <si>
    <t>121_3_Premium</t>
  </si>
  <si>
    <t>121_3_Inforce</t>
  </si>
  <si>
    <t>73_2</t>
  </si>
  <si>
    <t>73_2_Premium</t>
  </si>
  <si>
    <t>73_2_Inforce</t>
  </si>
  <si>
    <t>97_2</t>
  </si>
  <si>
    <t>97_2_Premium</t>
  </si>
  <si>
    <t>97_2_Inforce</t>
  </si>
  <si>
    <t>50_1</t>
  </si>
  <si>
    <t>50_1_Premium</t>
  </si>
  <si>
    <t>50_1_Inforce</t>
  </si>
  <si>
    <t>66_1</t>
  </si>
  <si>
    <t>66_1_Premium</t>
  </si>
  <si>
    <t>66_1_Inforce</t>
  </si>
  <si>
    <t>129_2_Premium</t>
  </si>
  <si>
    <t>129_2_Inforce</t>
  </si>
  <si>
    <t>96_2</t>
  </si>
  <si>
    <t>96_2_Premium</t>
  </si>
  <si>
    <t>96_2_Inforce</t>
  </si>
  <si>
    <t>136_2</t>
  </si>
  <si>
    <t>136_2_Premium</t>
  </si>
  <si>
    <t>136_2_Inforce</t>
  </si>
  <si>
    <t>104_1</t>
  </si>
  <si>
    <t>77_4_Premium</t>
  </si>
  <si>
    <t>77_4_Inforce</t>
  </si>
  <si>
    <t>133_2</t>
  </si>
  <si>
    <t>133_2_Premium</t>
  </si>
  <si>
    <t>133_2_Inforce</t>
  </si>
  <si>
    <t>54_1</t>
  </si>
  <si>
    <t>54_1_Premium</t>
  </si>
  <si>
    <t>54_1_Inforce</t>
  </si>
  <si>
    <t>93_2</t>
  </si>
  <si>
    <t>93_2_Premium</t>
  </si>
  <si>
    <t>93_2_Inforce</t>
  </si>
  <si>
    <t>106_4</t>
  </si>
  <si>
    <t>106_4_Claims</t>
  </si>
  <si>
    <t>106_4_Lapse</t>
  </si>
  <si>
    <t>116_1_Premium</t>
  </si>
  <si>
    <t>116_1_Inforce</t>
  </si>
  <si>
    <t>138_1</t>
  </si>
  <si>
    <t>138_1_Premium</t>
  </si>
  <si>
    <t>138_1_Inforce</t>
  </si>
  <si>
    <t>122_2_Premium</t>
  </si>
  <si>
    <t>122_2_Inforce</t>
  </si>
  <si>
    <t>104_1_Premium</t>
  </si>
  <si>
    <t>104_1_Inforce</t>
  </si>
  <si>
    <t>88_3</t>
  </si>
  <si>
    <t>88_3_Premium</t>
  </si>
  <si>
    <t>88_3_Inforce</t>
  </si>
  <si>
    <t>84_3</t>
  </si>
  <si>
    <t>118_4</t>
  </si>
  <si>
    <t>136_1_Claims</t>
  </si>
  <si>
    <t>136_1_Lapse</t>
  </si>
  <si>
    <t>77_1</t>
  </si>
  <si>
    <t>77_1_Claims</t>
  </si>
  <si>
    <t>77_1_Lapse</t>
  </si>
  <si>
    <t>96_4</t>
  </si>
  <si>
    <t>96_4_Premium</t>
  </si>
  <si>
    <t>96_4_Inforce</t>
  </si>
  <si>
    <t>58_3_Claims</t>
  </si>
  <si>
    <t>58_3_Lapse</t>
  </si>
  <si>
    <t>118_3</t>
  </si>
  <si>
    <t>118_3_Premium</t>
  </si>
  <si>
    <t>118_3_Inforce</t>
  </si>
  <si>
    <t>101_1_Claims</t>
  </si>
  <si>
    <t>101_1_Lapse</t>
  </si>
  <si>
    <t>62_1</t>
  </si>
  <si>
    <t>62_1_Premium</t>
  </si>
  <si>
    <t>62_1_Inforce</t>
  </si>
  <si>
    <t>123_3</t>
  </si>
  <si>
    <t>123_3_Premium</t>
  </si>
  <si>
    <t>123_3_Inforce</t>
  </si>
  <si>
    <t>90_2</t>
  </si>
  <si>
    <t>90_2_Premium</t>
  </si>
  <si>
    <t>90_2_Inforce</t>
  </si>
  <si>
    <t>58_2_Premium</t>
  </si>
  <si>
    <t>58_2_Inforce</t>
  </si>
  <si>
    <t>74_3</t>
  </si>
  <si>
    <t>74_3_Premium</t>
  </si>
  <si>
    <t>74_3_Inforce</t>
  </si>
  <si>
    <t>82_3</t>
  </si>
  <si>
    <t>82_3_Premium</t>
  </si>
  <si>
    <t>82_3_Inforce</t>
  </si>
  <si>
    <t>84_4</t>
  </si>
  <si>
    <t>84_4_Premium</t>
  </si>
  <si>
    <t>84_4_Inforce</t>
  </si>
  <si>
    <t>99_1</t>
  </si>
  <si>
    <t>139_4</t>
  </si>
  <si>
    <t>139_4_Premium</t>
  </si>
  <si>
    <t>139_4_Inforce</t>
  </si>
  <si>
    <t>131_3</t>
  </si>
  <si>
    <t>131_3_Premium</t>
  </si>
  <si>
    <t>131_3_Inforce</t>
  </si>
  <si>
    <t>83_4_Claims</t>
  </si>
  <si>
    <t>83_4_Lapse</t>
  </si>
  <si>
    <t>76_3</t>
  </si>
  <si>
    <t>76_3_Premium</t>
  </si>
  <si>
    <t>76_3_Inforce</t>
  </si>
  <si>
    <t>61_2_Premium</t>
  </si>
  <si>
    <t>61_2_Inforce</t>
  </si>
  <si>
    <t>112_4</t>
  </si>
  <si>
    <t>112_4_Premium</t>
  </si>
  <si>
    <t>112_4_Inforce</t>
  </si>
  <si>
    <t>62_2</t>
  </si>
  <si>
    <t>62_2_Premium</t>
  </si>
  <si>
    <t>62_2_Inforce</t>
  </si>
  <si>
    <t>95_4</t>
  </si>
  <si>
    <t>95_4_Premium</t>
  </si>
  <si>
    <t>95_4_Inforce</t>
  </si>
  <si>
    <t>106_3</t>
  </si>
  <si>
    <t>140_4</t>
  </si>
  <si>
    <t>140_4_Premium</t>
  </si>
  <si>
    <t>140_4_Inforce</t>
  </si>
  <si>
    <t>127_1</t>
  </si>
  <si>
    <t>127_1_Premium</t>
  </si>
  <si>
    <t>127_1_Inforce</t>
  </si>
  <si>
    <t>73_2_Claims</t>
  </si>
  <si>
    <t>73_2_Lapse</t>
  </si>
  <si>
    <t>117_4</t>
  </si>
  <si>
    <t>117_4_Premium</t>
  </si>
  <si>
    <t>117_4_Inforce</t>
  </si>
  <si>
    <t>102_1_Premium</t>
  </si>
  <si>
    <t>102_1_Inforce</t>
  </si>
  <si>
    <t>58_4</t>
  </si>
  <si>
    <t>58_4_Premium</t>
  </si>
  <si>
    <t>58_4_Inforce</t>
  </si>
  <si>
    <t>63_1</t>
  </si>
  <si>
    <t>63_1_Premium</t>
  </si>
  <si>
    <t>63_1_Inforce</t>
  </si>
  <si>
    <t>135_4</t>
  </si>
  <si>
    <t>135_4_Premium</t>
  </si>
  <si>
    <t>135_4_Inforce</t>
  </si>
  <si>
    <t>72_2</t>
  </si>
  <si>
    <t>72_2_Premium</t>
  </si>
  <si>
    <t>72_2_Inforce</t>
  </si>
  <si>
    <t>73_3</t>
  </si>
  <si>
    <t>73_3_Premium</t>
  </si>
  <si>
    <t>73_3_Inforce</t>
  </si>
  <si>
    <t>95_3</t>
  </si>
  <si>
    <t>95_3_Premium</t>
  </si>
  <si>
    <t>95_3_Inforce</t>
  </si>
  <si>
    <t>76_2_Claims</t>
  </si>
  <si>
    <t>76_2_Lapse</t>
  </si>
  <si>
    <t>96_3_Premium</t>
  </si>
  <si>
    <t>96_3_Inforce</t>
  </si>
  <si>
    <t>69_1_Premium</t>
  </si>
  <si>
    <t>69_1_Inforce</t>
  </si>
  <si>
    <t>100_3</t>
  </si>
  <si>
    <t>100_3_Premium</t>
  </si>
  <si>
    <t>100_3_Inforce</t>
  </si>
  <si>
    <t>64_2</t>
  </si>
  <si>
    <t>64_2_Premium</t>
  </si>
  <si>
    <t>64_2_Inforce</t>
  </si>
  <si>
    <t>102_3_Claims</t>
  </si>
  <si>
    <t>102_3_Lapse</t>
  </si>
  <si>
    <t>53_1_Premium</t>
  </si>
  <si>
    <t>53_1_Inforce</t>
  </si>
  <si>
    <t>93_1_Claims</t>
  </si>
  <si>
    <t>93_1_Lapse</t>
  </si>
  <si>
    <t>124_3</t>
  </si>
  <si>
    <t>124_3_Premium</t>
  </si>
  <si>
    <t>124_3_Inforce</t>
  </si>
  <si>
    <t>65_4_Claims</t>
  </si>
  <si>
    <t>65_4_Lapse</t>
  </si>
  <si>
    <t>118_4_Premium</t>
  </si>
  <si>
    <t>118_4_Inforce</t>
  </si>
  <si>
    <t>84_3_Premium</t>
  </si>
  <si>
    <t>84_3_Inforce</t>
  </si>
  <si>
    <t>106_3_Premium</t>
  </si>
  <si>
    <t>106_3_Inforce</t>
  </si>
  <si>
    <t>131_1_Claims</t>
  </si>
  <si>
    <t>131_1_Lapse</t>
  </si>
  <si>
    <t>74_2_Premium</t>
  </si>
  <si>
    <t>74_2_Inforce</t>
  </si>
  <si>
    <t>80_3</t>
  </si>
  <si>
    <t>80_3_Premium</t>
  </si>
  <si>
    <t>80_3_Inforce</t>
  </si>
  <si>
    <t>128_2</t>
  </si>
  <si>
    <t>77_1_Premium</t>
  </si>
  <si>
    <t>77_1_Inforce</t>
  </si>
  <si>
    <t>136_3_Premium</t>
  </si>
  <si>
    <t>136_3_Inforce</t>
  </si>
  <si>
    <t>66_2</t>
  </si>
  <si>
    <t>66_2_Premium</t>
  </si>
  <si>
    <t>66_2_Inforce</t>
  </si>
  <si>
    <t>46_2_Premium</t>
  </si>
  <si>
    <t>46_2_Inforce</t>
  </si>
  <si>
    <t>75_4</t>
  </si>
  <si>
    <t>75_4_Premium</t>
  </si>
  <si>
    <t>75_4_Inforce</t>
  </si>
  <si>
    <t>54_2_Claims</t>
  </si>
  <si>
    <t>54_2_Lapse</t>
  </si>
  <si>
    <t>106_1_Claims</t>
  </si>
  <si>
    <t>106_1_Lapse</t>
  </si>
  <si>
    <t>98_3</t>
  </si>
  <si>
    <t>98_3_Premium</t>
  </si>
  <si>
    <t>98_3_Inforce</t>
  </si>
  <si>
    <t>117_3</t>
  </si>
  <si>
    <t>56_2_Premium</t>
  </si>
  <si>
    <t>56_2_Inforce</t>
  </si>
  <si>
    <t>61_3_Claims</t>
  </si>
  <si>
    <t>61_3_Lapse</t>
  </si>
  <si>
    <t>62_3</t>
  </si>
  <si>
    <t>62_3_Premium</t>
  </si>
  <si>
    <t>62_3_Inforce</t>
  </si>
  <si>
    <t>85_4_Claims</t>
  </si>
  <si>
    <t>85_4_Lapse</t>
  </si>
  <si>
    <t>67_2_Premium</t>
  </si>
  <si>
    <t>67_2_Inforce</t>
  </si>
  <si>
    <t>126_1</t>
  </si>
  <si>
    <t>126_1_Premium</t>
  </si>
  <si>
    <t>126_1_Inforce</t>
  </si>
  <si>
    <t>105_3</t>
  </si>
  <si>
    <t>105_3_Premium</t>
  </si>
  <si>
    <t>105_3_Inforce</t>
  </si>
  <si>
    <t>99_1_Premium</t>
  </si>
  <si>
    <t>99_1_Inforce</t>
  </si>
  <si>
    <t>112_3</t>
  </si>
  <si>
    <t>112_3_Premium</t>
  </si>
  <si>
    <t>112_3_Inforce</t>
  </si>
  <si>
    <t>89_2_Premium</t>
  </si>
  <si>
    <t>89_2_Inforce</t>
  </si>
  <si>
    <t>123_4</t>
  </si>
  <si>
    <t>96_4_Claims</t>
  </si>
  <si>
    <t>96_4_Lapse</t>
  </si>
  <si>
    <t>56_4</t>
  </si>
  <si>
    <t>123_4_Premium</t>
  </si>
  <si>
    <t>123_4_Inforce</t>
  </si>
  <si>
    <t>127_3</t>
  </si>
  <si>
    <t>127_3_Premium</t>
  </si>
  <si>
    <t>127_3_Inforce</t>
  </si>
  <si>
    <t>90_4_Claims</t>
  </si>
  <si>
    <t>90_4_Lapse</t>
  </si>
  <si>
    <t>109_2_Claims</t>
  </si>
  <si>
    <t>109_2_Lapse</t>
  </si>
  <si>
    <t>21_2_Claims</t>
  </si>
  <si>
    <t>21_2_Lapse</t>
  </si>
  <si>
    <t>91_4</t>
  </si>
  <si>
    <t>91_4_Claims</t>
  </si>
  <si>
    <t>91_4_Lapse</t>
  </si>
  <si>
    <t>137_3</t>
  </si>
  <si>
    <t>78_4</t>
  </si>
  <si>
    <t>78_4_Claims</t>
  </si>
  <si>
    <t>78_4_Lapse</t>
  </si>
  <si>
    <t>53_2</t>
  </si>
  <si>
    <t>53_2_Premium</t>
  </si>
  <si>
    <t>53_2_Inforce</t>
  </si>
  <si>
    <t>84_2</t>
  </si>
  <si>
    <t>84_2_Premium</t>
  </si>
  <si>
    <t>84_2_Inforce</t>
  </si>
  <si>
    <t>81_3_Claims</t>
  </si>
  <si>
    <t>81_3_Lapse</t>
  </si>
  <si>
    <t>103_4_Premium</t>
  </si>
  <si>
    <t>103_4_Inforce</t>
  </si>
  <si>
    <t>78_4_Premium</t>
  </si>
  <si>
    <t>78_4_Inforce</t>
  </si>
  <si>
    <t>89_4</t>
  </si>
  <si>
    <t>89_4_Premium</t>
  </si>
  <si>
    <t>89_4_Inforce</t>
  </si>
  <si>
    <t>90_3_Premium</t>
  </si>
  <si>
    <t>90_3_Inforce</t>
  </si>
  <si>
    <t>128_2_Premium</t>
  </si>
  <si>
    <t>128_2_Inforce</t>
  </si>
  <si>
    <t>121_2_Premium</t>
  </si>
  <si>
    <t>121_2_Inforce</t>
  </si>
  <si>
    <t>108_2_Premium</t>
  </si>
  <si>
    <t>108_2_Inforce</t>
  </si>
  <si>
    <t>119_3</t>
  </si>
  <si>
    <t>60_1</t>
  </si>
  <si>
    <t>60_1_Premium</t>
  </si>
  <si>
    <t>60_1_Inforce</t>
  </si>
  <si>
    <t>116_2</t>
  </si>
  <si>
    <t>116_2_Premium</t>
  </si>
  <si>
    <t>116_2_Inforce</t>
  </si>
  <si>
    <t>132_1</t>
  </si>
  <si>
    <t>132_1_Premium</t>
  </si>
  <si>
    <t>132_1_Inforce</t>
  </si>
  <si>
    <t>106_4_Premium</t>
  </si>
  <si>
    <t>106_4_Inforce</t>
  </si>
  <si>
    <t>48_3</t>
  </si>
  <si>
    <t>48_3_Premium</t>
  </si>
  <si>
    <t>48_3_Inforce</t>
  </si>
  <si>
    <t>135_2_Claims</t>
  </si>
  <si>
    <t>135_2_Lapse</t>
  </si>
  <si>
    <t>114_4</t>
  </si>
  <si>
    <t>114_4_Premium</t>
  </si>
  <si>
    <t>114_4_Inforce</t>
  </si>
  <si>
    <t>117_3_Premium</t>
  </si>
  <si>
    <t>117_3_Inforce</t>
  </si>
  <si>
    <t>76_3_Claims</t>
  </si>
  <si>
    <t>76_3_Lapse</t>
  </si>
  <si>
    <t>95_1_Claims</t>
  </si>
  <si>
    <t>95_1_Lapse</t>
  </si>
  <si>
    <t>85_2_Claims</t>
  </si>
  <si>
    <t>85_2_Lapse</t>
  </si>
  <si>
    <t>56_4_Premium</t>
  </si>
  <si>
    <t>56_4_Inforce</t>
  </si>
  <si>
    <t>104_3</t>
  </si>
  <si>
    <t>104_3_Premium</t>
  </si>
  <si>
    <t>104_3_Inforce</t>
  </si>
  <si>
    <t>119_2_Claims</t>
  </si>
  <si>
    <t>119_2_Lapse</t>
  </si>
  <si>
    <t>60_2_Claims</t>
  </si>
  <si>
    <t>60_2_Lapse</t>
  </si>
  <si>
    <t>70_4_Claims</t>
  </si>
  <si>
    <t>70_4_Lapse</t>
  </si>
  <si>
    <t>91_4_Premium</t>
  </si>
  <si>
    <t>91_4_Inforce</t>
  </si>
  <si>
    <t>137_3_Premium</t>
  </si>
  <si>
    <t>137_3_Inforce</t>
  </si>
  <si>
    <t>133_1_Claims</t>
  </si>
  <si>
    <t>133_1_Lapse</t>
  </si>
  <si>
    <t>72_3_Claims</t>
  </si>
  <si>
    <t>72_3_Lapse</t>
  </si>
  <si>
    <t>127_1_Claims</t>
  </si>
  <si>
    <t>127_1_Lapse</t>
  </si>
  <si>
    <t>23_4_Claims</t>
  </si>
  <si>
    <t>23_4_Lapse</t>
  </si>
  <si>
    <t>139_1</t>
  </si>
  <si>
    <t>139_1_Premium</t>
  </si>
  <si>
    <t>139_1_Inforce</t>
  </si>
  <si>
    <t>63_4_Claims</t>
  </si>
  <si>
    <t>63_4_Lapse</t>
  </si>
  <si>
    <t>51_1_Claims</t>
  </si>
  <si>
    <t>51_1_Lapse</t>
  </si>
  <si>
    <t>130_1_Claims</t>
  </si>
  <si>
    <t>130_1_Lapse</t>
  </si>
  <si>
    <t>138_2_Claims</t>
  </si>
  <si>
    <t>138_2_Lapse</t>
  </si>
  <si>
    <t>64_2_Claims</t>
  </si>
  <si>
    <t>64_2_Lapse</t>
  </si>
  <si>
    <t>67_1_Claims</t>
  </si>
  <si>
    <t>67_1_Lapse</t>
  </si>
  <si>
    <t>53_2_Claims</t>
  </si>
  <si>
    <t>53_2_Lapse</t>
  </si>
  <si>
    <t>95_4_Claims</t>
  </si>
  <si>
    <t>95_4_Lapse</t>
  </si>
  <si>
    <t>82_2_Claims</t>
  </si>
  <si>
    <t>82_2_Lapse</t>
  </si>
  <si>
    <t>80_2_Claims</t>
  </si>
  <si>
    <t>80_2_Lapse</t>
  </si>
  <si>
    <t>130_4_Claims</t>
  </si>
  <si>
    <t>130_4_Lapse</t>
  </si>
  <si>
    <t>113_1_Claims</t>
  </si>
  <si>
    <t>113_1_Lapse</t>
  </si>
  <si>
    <t>82_4_Claims</t>
  </si>
  <si>
    <t>82_4_Lapse</t>
  </si>
  <si>
    <t>119_3_Premium</t>
  </si>
  <si>
    <t>119_3_Inforce</t>
  </si>
  <si>
    <t>78_2_Premium</t>
  </si>
  <si>
    <t>78_2_Inforce</t>
  </si>
  <si>
    <t>57_3_Claims</t>
  </si>
  <si>
    <t>57_3_Lapse</t>
  </si>
  <si>
    <t>113_4_Claims</t>
  </si>
  <si>
    <t>113_4_Lapse</t>
  </si>
  <si>
    <t>68_2_Claims</t>
  </si>
  <si>
    <t>68_2_Lapse</t>
  </si>
  <si>
    <t>133_2_Claims</t>
  </si>
  <si>
    <t>133_2_Lapse</t>
  </si>
  <si>
    <t>65_2_Claims</t>
  </si>
  <si>
    <t>65_2_Lapse</t>
  </si>
  <si>
    <t>120_2_Claims</t>
  </si>
  <si>
    <t>120_2_Lapse</t>
  </si>
  <si>
    <t>135_4_Claims</t>
  </si>
  <si>
    <t>135_4_Lapse</t>
  </si>
  <si>
    <t>140_4_Claims</t>
  </si>
  <si>
    <t>140_4_Lapse</t>
  </si>
  <si>
    <t>99_2_Claims</t>
  </si>
  <si>
    <t>99_2_Lapse</t>
  </si>
  <si>
    <t>53_3_Claims</t>
  </si>
  <si>
    <t>53_3_Lapse</t>
  </si>
  <si>
    <t>92_1_Claims</t>
  </si>
  <si>
    <t>92_1_Lapse</t>
  </si>
  <si>
    <t>117_1_Claims</t>
  </si>
  <si>
    <t>117_1_Lapse</t>
  </si>
  <si>
    <t>63_3_Claims</t>
  </si>
  <si>
    <t>63_3_Lapse</t>
  </si>
  <si>
    <t>76_4_Claims</t>
  </si>
  <si>
    <t>76_4_Lapse</t>
  </si>
  <si>
    <t>110_2_Claims</t>
  </si>
  <si>
    <t>110_2_Lapse</t>
  </si>
  <si>
    <t>62_2_Claims</t>
  </si>
  <si>
    <t>62_2_Lapse</t>
  </si>
  <si>
    <t>58_4_Claims</t>
  </si>
  <si>
    <t>58_4_Lapse</t>
  </si>
  <si>
    <t>76_1_Claims</t>
  </si>
  <si>
    <t>76_1_Lapse</t>
  </si>
  <si>
    <t>42_3_Claims</t>
  </si>
  <si>
    <t>42_3_Lapse</t>
  </si>
  <si>
    <t>131_2_Claims</t>
  </si>
  <si>
    <t>131_2_Lapse</t>
  </si>
  <si>
    <t>100_3_Claims</t>
  </si>
  <si>
    <t>100_3_Lapse</t>
  </si>
  <si>
    <t>103_3_Claims</t>
  </si>
  <si>
    <t>103_3_Lapse</t>
  </si>
  <si>
    <t>19_2_Claims</t>
  </si>
  <si>
    <t>19_2_Lapse</t>
  </si>
  <si>
    <t>34_2_Claims</t>
  </si>
  <si>
    <t>34_2_Lapse</t>
  </si>
  <si>
    <t>35_1_Claims</t>
  </si>
  <si>
    <t>35_1_Lapse</t>
  </si>
  <si>
    <t>55_2_Claims</t>
  </si>
  <si>
    <t>55_2_Lapse</t>
  </si>
  <si>
    <t>127_2_Claims</t>
  </si>
  <si>
    <t>127_2_Lapse</t>
  </si>
  <si>
    <t>3_2_Claims</t>
  </si>
  <si>
    <t>3_2_Lapse</t>
  </si>
  <si>
    <t>29_1_Claims</t>
  </si>
  <si>
    <t>29_1_Lapse</t>
  </si>
  <si>
    <t>77_2_Claims</t>
  </si>
  <si>
    <t>77_2_Lapse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</si>
</sst>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T1290"/>
  <sheetViews>
    <sheetView workbookViewId="0">
      <selection activeCell="H2" sqref="H2"/>
    </sheetView>
  </sheetViews>
  <sheetFormatPr defaultColWidth="11" defaultRowHeight="15.75"/>
  <cols>
    <col min="2" max="2" width="21.5" customWidth="1"/>
    <col min="16" max="17" width="15.1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15</v>
      </c>
      <c r="K1" t="s">
        <v>16</v>
      </c>
      <c r="L1" t="s">
        <v>15</v>
      </c>
      <c r="M1" t="s">
        <v>16</v>
      </c>
      <c r="N1" t="s">
        <v>15</v>
      </c>
      <c r="O1" t="s">
        <v>15</v>
      </c>
      <c r="P1" t="s">
        <v>1</v>
      </c>
      <c r="Q1" t="s">
        <v>17</v>
      </c>
      <c r="R1" t="s">
        <v>18</v>
      </c>
      <c r="S1" t="s">
        <v>15</v>
      </c>
      <c r="T1" t="s">
        <v>16</v>
      </c>
    </row>
    <row r="2" spans="1:20">
      <c r="A2">
        <v>1</v>
      </c>
      <c r="B2" s="1">
        <v>42630.473348611114</v>
      </c>
      <c r="C2">
        <f ca="1">RANDBETWEEN(1,141)</f>
        <v>82</v>
      </c>
      <c r="D2">
        <f ca="1">RANDBETWEEN(1,4)</f>
        <v>1</v>
      </c>
      <c r="E2" t="str">
        <f ca="1">IF(COUNTIF(J$1:J2,J2)=1,"Premium",IF(I2&lt;6,"Premium","Claims"))</f>
        <v>Premium</v>
      </c>
      <c r="F2" t="str">
        <f ca="1">VLOOKUP(MOD(C2,D2),Sheet2!$A$2:$B$6,2,FALSE)</f>
        <v>Kidney Failure</v>
      </c>
      <c r="G2">
        <f ca="1">VLOOKUP(J2,Sheet2!$F:$H,IF(E2="Premium",2,3),FALSE)</f>
        <v>2000</v>
      </c>
      <c r="H2">
        <f ca="1">IF(E2="Premium",IFERROR(H1+G2,G2),IFERROR(H1-G2,-G2))</f>
        <v>2000</v>
      </c>
      <c r="I2">
        <f ca="1">RANDBETWEEN(1,6)</f>
        <v>6</v>
      </c>
      <c r="J2" t="str">
        <f ca="1">C2&amp;"_"&amp;D2</f>
        <v>82_1</v>
      </c>
      <c r="K2">
        <f ca="1">COUNTIF(J$1:J2,J2)</f>
        <v>1</v>
      </c>
      <c r="L2" t="str">
        <f ca="1">J2&amp;"_"&amp;E2</f>
        <v>82_1_Premium</v>
      </c>
      <c r="M2">
        <f ca="1">COUNTIF(L$1:L2,L2)</f>
        <v>1</v>
      </c>
      <c r="N2" t="str">
        <f ca="1">IF(E2="Claims","Lapse","Inforce")</f>
        <v>Inforce</v>
      </c>
      <c r="O2" t="str">
        <f ca="1">J2&amp;"_"&amp;N2</f>
        <v>82_1_Inforce</v>
      </c>
      <c r="P2" s="1">
        <f>B2</f>
        <v>42630.473348611114</v>
      </c>
      <c r="Q2" s="1">
        <f ca="1">VLOOKUP(J2,Sheet2!$F:$I,4,FALSE)</f>
        <v>43228.807342687694</v>
      </c>
      <c r="R2" t="str">
        <f ca="1">IF(ISERROR(Q2),"Inforce",IF(Q2-P2&gt;0,"Inforce","Lapse"))</f>
        <v>Inforce</v>
      </c>
      <c r="S2" t="str">
        <f ca="1">J2&amp;"_"&amp;R2</f>
        <v>82_1_Inforce</v>
      </c>
      <c r="T2">
        <f ca="1">COUNTIF(S$1:S2,S2)</f>
        <v>1</v>
      </c>
    </row>
    <row r="3" spans="1:20">
      <c r="A3">
        <f>A2+1</f>
        <v>2</v>
      </c>
      <c r="B3" s="1">
        <f ca="1">B2+RAND()</f>
        <v>42630.824859011518</v>
      </c>
      <c r="C3">
        <f t="shared" ref="C3:C66" ca="1" si="0">RANDBETWEEN(1,141)</f>
        <v>129</v>
      </c>
      <c r="D3">
        <f t="shared" ref="D3:D66" ca="1" si="1">RANDBETWEEN(1,4)</f>
        <v>3</v>
      </c>
      <c r="E3" t="str">
        <f ca="1">IF(COUNTIF(J$1:J3,J3)=1,"Premium",IF(I3&lt;6,"Premium","Claims"))</f>
        <v>Premium</v>
      </c>
      <c r="F3" t="str">
        <f ca="1">VLOOKUP(MOD(C3,D3),Sheet2!$A$2:$B$6,2,FALSE)</f>
        <v>Kidney Failure</v>
      </c>
      <c r="G3">
        <f ca="1">VLOOKUP(J3,Sheet2!$F:$H,IF(E3="Premium",2,3),FALSE)</f>
        <v>4000</v>
      </c>
      <c r="H3">
        <f t="shared" ref="H3:H66" ca="1" si="2">IF(E3="Premium",IFERROR(H2+G3,G3),IFERROR(H2-G3,-G3))</f>
        <v>6000</v>
      </c>
      <c r="I3">
        <f t="shared" ref="I3:I66" ca="1" si="3">RANDBETWEEN(1,6)</f>
        <v>5</v>
      </c>
      <c r="J3" t="str">
        <f t="shared" ref="J3:J66" ca="1" si="4">C3&amp;"_"&amp;D3</f>
        <v>129_3</v>
      </c>
      <c r="K3">
        <f ca="1">COUNTIF(J$1:J3,J3)</f>
        <v>1</v>
      </c>
      <c r="L3" t="str">
        <f t="shared" ref="L3:L66" ca="1" si="5">J3&amp;"_"&amp;E3</f>
        <v>129_3_Premium</v>
      </c>
      <c r="M3">
        <f ca="1">COUNTIF(L$1:L3,L3)</f>
        <v>1</v>
      </c>
      <c r="N3" t="str">
        <f t="shared" ref="N3:N66" ca="1" si="6">IF(E3="Claims","Lapse","Inforce")</f>
        <v>Inforce</v>
      </c>
      <c r="O3" t="str">
        <f t="shared" ref="O3:O66" ca="1" si="7">J3&amp;"_"&amp;N3</f>
        <v>129_3_Inforce</v>
      </c>
      <c r="P3" s="1">
        <f t="shared" ref="P3:P66" ca="1" si="8">B3</f>
        <v>42630.824859011518</v>
      </c>
      <c r="Q3" s="1">
        <f ca="1">VLOOKUP(J3,Sheet2!$F:$I,4,FALSE)</f>
        <v>42979.684205322927</v>
      </c>
      <c r="R3" t="str">
        <f t="shared" ref="R3:R66" ca="1" si="9">IF(ISERROR(Q3),"Inforce",IF(Q3-P3&gt;0,"Inforce","Lapse"))</f>
        <v>Inforce</v>
      </c>
      <c r="S3" t="str">
        <f t="shared" ref="S3:S66" ca="1" si="10">J3&amp;"_"&amp;R3</f>
        <v>129_3_Inforce</v>
      </c>
      <c r="T3">
        <f ca="1">COUNTIF(S$1:S3,S3)</f>
        <v>1</v>
      </c>
    </row>
    <row r="4" spans="1:20">
      <c r="A4">
        <f t="shared" ref="A4:A67" si="11">A3+1</f>
        <v>3</v>
      </c>
      <c r="B4" s="1">
        <f t="shared" ref="B4:B67" ca="1" si="12">B3+RAND()</f>
        <v>42630.89421416977</v>
      </c>
      <c r="C4">
        <f t="shared" ca="1" si="0"/>
        <v>104</v>
      </c>
      <c r="D4">
        <f t="shared" ca="1" si="1"/>
        <v>1</v>
      </c>
      <c r="E4" t="str">
        <f ca="1">IF(COUNTIF(J$1:J4,J4)=1,"Premium",IF(I4&lt;6,"Premium","Claims"))</f>
        <v>Premium</v>
      </c>
      <c r="F4" t="str">
        <f ca="1">VLOOKUP(MOD(C4,D4),Sheet2!$A$2:$B$6,2,FALSE)</f>
        <v>Kidney Failure</v>
      </c>
      <c r="G4">
        <f ca="1">VLOOKUP(J4,Sheet2!$F:$H,IF(E4="Premium",2,3),FALSE)</f>
        <v>2000</v>
      </c>
      <c r="H4">
        <f t="shared" ca="1" si="2"/>
        <v>8000</v>
      </c>
      <c r="I4">
        <f t="shared" ca="1" si="3"/>
        <v>2</v>
      </c>
      <c r="J4" t="str">
        <f t="shared" ca="1" si="4"/>
        <v>104_1</v>
      </c>
      <c r="K4">
        <f ca="1">COUNTIF(J$1:J4,J4)</f>
        <v>1</v>
      </c>
      <c r="L4" t="str">
        <f t="shared" ca="1" si="5"/>
        <v>104_1_Premium</v>
      </c>
      <c r="M4">
        <f ca="1">COUNTIF(L$1:L4,L4)</f>
        <v>1</v>
      </c>
      <c r="N4" t="str">
        <f t="shared" ca="1" si="6"/>
        <v>Inforce</v>
      </c>
      <c r="O4" t="str">
        <f t="shared" ca="1" si="7"/>
        <v>104_1_Inforce</v>
      </c>
      <c r="P4" s="1">
        <f t="shared" ca="1" si="8"/>
        <v>42630.89421416977</v>
      </c>
      <c r="Q4" s="1" t="e">
        <f ca="1">VLOOKUP(J4,Sheet2!$F:$I,4,FALSE)</f>
        <v>#N/A</v>
      </c>
      <c r="R4" t="str">
        <f t="shared" ca="1" si="9"/>
        <v>Inforce</v>
      </c>
      <c r="S4" t="str">
        <f t="shared" ca="1" si="10"/>
        <v>104_1_Inforce</v>
      </c>
      <c r="T4">
        <f ca="1">COUNTIF(S$1:S4,S4)</f>
        <v>1</v>
      </c>
    </row>
    <row r="5" spans="1:20">
      <c r="A5">
        <f t="shared" si="11"/>
        <v>4</v>
      </c>
      <c r="B5" s="1">
        <f t="shared" ca="1" si="12"/>
        <v>42631.610589196032</v>
      </c>
      <c r="C5">
        <f t="shared" ca="1" si="0"/>
        <v>39</v>
      </c>
      <c r="D5">
        <f t="shared" ca="1" si="1"/>
        <v>2</v>
      </c>
      <c r="E5" t="str">
        <f ca="1">IF(COUNTIF(J$1:J5,J5)=1,"Premium",IF(I5&lt;6,"Premium","Claims"))</f>
        <v>Premium</v>
      </c>
      <c r="F5" t="str">
        <f ca="1">VLOOKUP(MOD(C5,D5),Sheet2!$A$2:$B$6,2,FALSE)</f>
        <v>Cancer</v>
      </c>
      <c r="G5">
        <f ca="1">VLOOKUP(J5,Sheet2!$F:$H,IF(E5="Premium",2,3),FALSE)</f>
        <v>4000</v>
      </c>
      <c r="H5">
        <f t="shared" ca="1" si="2"/>
        <v>12000</v>
      </c>
      <c r="I5">
        <f t="shared" ca="1" si="3"/>
        <v>5</v>
      </c>
      <c r="J5" t="str">
        <f t="shared" ca="1" si="4"/>
        <v>39_2</v>
      </c>
      <c r="K5">
        <f ca="1">COUNTIF(J$1:J5,J5)</f>
        <v>1</v>
      </c>
      <c r="L5" t="str">
        <f t="shared" ca="1" si="5"/>
        <v>39_2_Premium</v>
      </c>
      <c r="M5">
        <f ca="1">COUNTIF(L$1:L5,L5)</f>
        <v>1</v>
      </c>
      <c r="N5" t="str">
        <f t="shared" ca="1" si="6"/>
        <v>Inforce</v>
      </c>
      <c r="O5" t="str">
        <f t="shared" ca="1" si="7"/>
        <v>39_2_Inforce</v>
      </c>
      <c r="P5" s="1">
        <f t="shared" ca="1" si="8"/>
        <v>42631.610589196032</v>
      </c>
      <c r="Q5" s="1" t="e">
        <f ca="1">VLOOKUP(J5,Sheet2!$F:$I,4,FALSE)</f>
        <v>#N/A</v>
      </c>
      <c r="R5" t="str">
        <f t="shared" ca="1" si="9"/>
        <v>Inforce</v>
      </c>
      <c r="S5" t="str">
        <f t="shared" ca="1" si="10"/>
        <v>39_2_Inforce</v>
      </c>
      <c r="T5">
        <f ca="1">COUNTIF(S$1:S5,S5)</f>
        <v>1</v>
      </c>
    </row>
    <row r="6" spans="1:20">
      <c r="A6">
        <f t="shared" si="11"/>
        <v>5</v>
      </c>
      <c r="B6" s="1">
        <f t="shared" ca="1" si="12"/>
        <v>42632.230530127767</v>
      </c>
      <c r="C6">
        <f t="shared" ca="1" si="0"/>
        <v>37</v>
      </c>
      <c r="D6">
        <f t="shared" ca="1" si="1"/>
        <v>3</v>
      </c>
      <c r="E6" t="str">
        <f ca="1">IF(COUNTIF(J$1:J6,J6)=1,"Premium",IF(I6&lt;6,"Premium","Claims"))</f>
        <v>Premium</v>
      </c>
      <c r="F6" t="str">
        <f ca="1">VLOOKUP(MOD(C6,D6),Sheet2!$A$2:$B$6,2,FALSE)</f>
        <v>Cancer</v>
      </c>
      <c r="G6">
        <f ca="1">VLOOKUP(J6,Sheet2!$F:$H,IF(E6="Premium",2,3),FALSE)</f>
        <v>3000</v>
      </c>
      <c r="H6">
        <f t="shared" ca="1" si="2"/>
        <v>15000</v>
      </c>
      <c r="I6">
        <f t="shared" ca="1" si="3"/>
        <v>3</v>
      </c>
      <c r="J6" t="str">
        <f t="shared" ca="1" si="4"/>
        <v>37_3</v>
      </c>
      <c r="K6">
        <f ca="1">COUNTIF(J$1:J6,J6)</f>
        <v>1</v>
      </c>
      <c r="L6" t="str">
        <f t="shared" ca="1" si="5"/>
        <v>37_3_Premium</v>
      </c>
      <c r="M6">
        <f ca="1">COUNTIF(L$1:L6,L6)</f>
        <v>1</v>
      </c>
      <c r="N6" t="str">
        <f t="shared" ca="1" si="6"/>
        <v>Inforce</v>
      </c>
      <c r="O6" t="str">
        <f t="shared" ca="1" si="7"/>
        <v>37_3_Inforce</v>
      </c>
      <c r="P6" s="1">
        <f t="shared" ca="1" si="8"/>
        <v>42632.230530127767</v>
      </c>
      <c r="Q6" s="1" t="e">
        <f ca="1">VLOOKUP(J6,Sheet2!$F:$I,4,FALSE)</f>
        <v>#N/A</v>
      </c>
      <c r="R6" t="str">
        <f t="shared" ca="1" si="9"/>
        <v>Inforce</v>
      </c>
      <c r="S6" t="str">
        <f t="shared" ca="1" si="10"/>
        <v>37_3_Inforce</v>
      </c>
      <c r="T6">
        <f ca="1">COUNTIF(S$1:S6,S6)</f>
        <v>1</v>
      </c>
    </row>
    <row r="7" spans="1:20">
      <c r="A7">
        <f t="shared" si="11"/>
        <v>6</v>
      </c>
      <c r="B7" s="1">
        <f t="shared" ca="1" si="12"/>
        <v>42632.356220278547</v>
      </c>
      <c r="C7">
        <f t="shared" ca="1" si="0"/>
        <v>72</v>
      </c>
      <c r="D7">
        <f t="shared" ca="1" si="1"/>
        <v>2</v>
      </c>
      <c r="E7" t="str">
        <f ca="1">IF(COUNTIF(J$1:J7,J7)=1,"Premium",IF(I7&lt;6,"Premium","Claims"))</f>
        <v>Premium</v>
      </c>
      <c r="F7" t="str">
        <f ca="1">VLOOKUP(MOD(C7,D7),Sheet2!$A$2:$B$6,2,FALSE)</f>
        <v>Kidney Failure</v>
      </c>
      <c r="G7">
        <f ca="1">VLOOKUP(J7,Sheet2!$F:$H,IF(E7="Premium",2,3),FALSE)</f>
        <v>4000</v>
      </c>
      <c r="H7">
        <f t="shared" ca="1" si="2"/>
        <v>19000</v>
      </c>
      <c r="I7">
        <f t="shared" ca="1" si="3"/>
        <v>5</v>
      </c>
      <c r="J7" t="str">
        <f t="shared" ca="1" si="4"/>
        <v>72_2</v>
      </c>
      <c r="K7">
        <f ca="1">COUNTIF(J$1:J7,J7)</f>
        <v>1</v>
      </c>
      <c r="L7" t="str">
        <f t="shared" ca="1" si="5"/>
        <v>72_2_Premium</v>
      </c>
      <c r="M7">
        <f ca="1">COUNTIF(L$1:L7,L7)</f>
        <v>1</v>
      </c>
      <c r="N7" t="str">
        <f t="shared" ca="1" si="6"/>
        <v>Inforce</v>
      </c>
      <c r="O7" t="str">
        <f t="shared" ca="1" si="7"/>
        <v>72_2_Inforce</v>
      </c>
      <c r="P7" s="1">
        <f t="shared" ca="1" si="8"/>
        <v>42632.356220278547</v>
      </c>
      <c r="Q7" s="1" t="e">
        <f ca="1">VLOOKUP(J7,Sheet2!$F:$I,4,FALSE)</f>
        <v>#N/A</v>
      </c>
      <c r="R7" t="str">
        <f t="shared" ca="1" si="9"/>
        <v>Inforce</v>
      </c>
      <c r="S7" t="str">
        <f t="shared" ca="1" si="10"/>
        <v>72_2_Inforce</v>
      </c>
      <c r="T7">
        <f ca="1">COUNTIF(S$1:S7,S7)</f>
        <v>1</v>
      </c>
    </row>
    <row r="8" spans="1:20">
      <c r="A8">
        <f t="shared" si="11"/>
        <v>7</v>
      </c>
      <c r="B8" s="1">
        <f t="shared" ca="1" si="12"/>
        <v>42633.311214053901</v>
      </c>
      <c r="C8">
        <f t="shared" ca="1" si="0"/>
        <v>106</v>
      </c>
      <c r="D8">
        <f t="shared" ca="1" si="1"/>
        <v>2</v>
      </c>
      <c r="E8" t="str">
        <f ca="1">IF(COUNTIF(J$1:J8,J8)=1,"Premium",IF(I8&lt;6,"Premium","Claims"))</f>
        <v>Premium</v>
      </c>
      <c r="F8" t="str">
        <f ca="1">VLOOKUP(MOD(C8,D8),Sheet2!$A$2:$B$6,2,FALSE)</f>
        <v>Kidney Failure</v>
      </c>
      <c r="G8">
        <f ca="1">VLOOKUP(J8,Sheet2!$F:$H,IF(E8="Premium",2,3),FALSE)</f>
        <v>4000</v>
      </c>
      <c r="H8">
        <f t="shared" ca="1" si="2"/>
        <v>23000</v>
      </c>
      <c r="I8">
        <f t="shared" ca="1" si="3"/>
        <v>1</v>
      </c>
      <c r="J8" t="str">
        <f t="shared" ca="1" si="4"/>
        <v>106_2</v>
      </c>
      <c r="K8">
        <f ca="1">COUNTIF(J$1:J8,J8)</f>
        <v>1</v>
      </c>
      <c r="L8" t="str">
        <f t="shared" ca="1" si="5"/>
        <v>106_2_Premium</v>
      </c>
      <c r="M8">
        <f ca="1">COUNTIF(L$1:L8,L8)</f>
        <v>1</v>
      </c>
      <c r="N8" t="str">
        <f t="shared" ca="1" si="6"/>
        <v>Inforce</v>
      </c>
      <c r="O8" t="str">
        <f t="shared" ca="1" si="7"/>
        <v>106_2_Inforce</v>
      </c>
      <c r="P8" s="1">
        <f t="shared" ca="1" si="8"/>
        <v>42633.311214053901</v>
      </c>
      <c r="Q8" s="1" t="e">
        <f ca="1">VLOOKUP(J8,Sheet2!$F:$I,4,FALSE)</f>
        <v>#N/A</v>
      </c>
      <c r="R8" t="str">
        <f t="shared" ca="1" si="9"/>
        <v>Inforce</v>
      </c>
      <c r="S8" t="str">
        <f t="shared" ca="1" si="10"/>
        <v>106_2_Inforce</v>
      </c>
      <c r="T8">
        <f ca="1">COUNTIF(S$1:S8,S8)</f>
        <v>1</v>
      </c>
    </row>
    <row r="9" spans="1:20">
      <c r="A9">
        <f t="shared" si="11"/>
        <v>8</v>
      </c>
      <c r="B9" s="1">
        <f t="shared" ca="1" si="12"/>
        <v>42634.295598203644</v>
      </c>
      <c r="C9">
        <f t="shared" ca="1" si="0"/>
        <v>25</v>
      </c>
      <c r="D9">
        <f t="shared" ca="1" si="1"/>
        <v>4</v>
      </c>
      <c r="E9" t="str">
        <f ca="1">IF(COUNTIF(J$1:J9,J9)=1,"Premium",IF(I9&lt;6,"Premium","Claims"))</f>
        <v>Premium</v>
      </c>
      <c r="F9" t="str">
        <f ca="1">VLOOKUP(MOD(C9,D9),Sheet2!$A$2:$B$6,2,FALSE)</f>
        <v>Cancer</v>
      </c>
      <c r="G9">
        <f ca="1">VLOOKUP(J9,Sheet2!$F:$H,IF(E9="Premium",2,3),FALSE)</f>
        <v>3000</v>
      </c>
      <c r="H9">
        <f t="shared" ca="1" si="2"/>
        <v>26000</v>
      </c>
      <c r="I9">
        <f t="shared" ca="1" si="3"/>
        <v>4</v>
      </c>
      <c r="J9" t="str">
        <f t="shared" ca="1" si="4"/>
        <v>25_4</v>
      </c>
      <c r="K9">
        <f ca="1">COUNTIF(J$1:J9,J9)</f>
        <v>1</v>
      </c>
      <c r="L9" t="str">
        <f t="shared" ca="1" si="5"/>
        <v>25_4_Premium</v>
      </c>
      <c r="M9">
        <f ca="1">COUNTIF(L$1:L9,L9)</f>
        <v>1</v>
      </c>
      <c r="N9" t="str">
        <f t="shared" ca="1" si="6"/>
        <v>Inforce</v>
      </c>
      <c r="O9" t="str">
        <f t="shared" ca="1" si="7"/>
        <v>25_4_Inforce</v>
      </c>
      <c r="P9" s="1">
        <f t="shared" ca="1" si="8"/>
        <v>42634.295598203644</v>
      </c>
      <c r="Q9" s="1" t="e">
        <f ca="1">VLOOKUP(J9,Sheet2!$F:$I,4,FALSE)</f>
        <v>#N/A</v>
      </c>
      <c r="R9" t="str">
        <f t="shared" ca="1" si="9"/>
        <v>Inforce</v>
      </c>
      <c r="S9" t="str">
        <f t="shared" ca="1" si="10"/>
        <v>25_4_Inforce</v>
      </c>
      <c r="T9">
        <f ca="1">COUNTIF(S$1:S9,S9)</f>
        <v>1</v>
      </c>
    </row>
    <row r="10" spans="1:20">
      <c r="A10">
        <f t="shared" si="11"/>
        <v>9</v>
      </c>
      <c r="B10" s="1">
        <f t="shared" ca="1" si="12"/>
        <v>42635.173306177618</v>
      </c>
      <c r="C10">
        <f t="shared" ca="1" si="0"/>
        <v>84</v>
      </c>
      <c r="D10">
        <f t="shared" ca="1" si="1"/>
        <v>2</v>
      </c>
      <c r="E10" t="str">
        <f ca="1">IF(COUNTIF(J$1:J10,J10)=1,"Premium",IF(I10&lt;6,"Premium","Claims"))</f>
        <v>Premium</v>
      </c>
      <c r="F10" t="str">
        <f ca="1">VLOOKUP(MOD(C10,D10),Sheet2!$A$2:$B$6,2,FALSE)</f>
        <v>Kidney Failure</v>
      </c>
      <c r="G10">
        <f ca="1">VLOOKUP(J10,Sheet2!$F:$H,IF(E10="Premium",2,3),FALSE)</f>
        <v>5000</v>
      </c>
      <c r="H10">
        <f t="shared" ca="1" si="2"/>
        <v>31000</v>
      </c>
      <c r="I10">
        <f t="shared" ca="1" si="3"/>
        <v>1</v>
      </c>
      <c r="J10" t="str">
        <f t="shared" ca="1" si="4"/>
        <v>84_2</v>
      </c>
      <c r="K10">
        <f ca="1">COUNTIF(J$1:J10,J10)</f>
        <v>1</v>
      </c>
      <c r="L10" t="str">
        <f t="shared" ca="1" si="5"/>
        <v>84_2_Premium</v>
      </c>
      <c r="M10">
        <f ca="1">COUNTIF(L$1:L10,L10)</f>
        <v>1</v>
      </c>
      <c r="N10" t="str">
        <f t="shared" ca="1" si="6"/>
        <v>Inforce</v>
      </c>
      <c r="O10" t="str">
        <f t="shared" ca="1" si="7"/>
        <v>84_2_Inforce</v>
      </c>
      <c r="P10" s="1">
        <f t="shared" ca="1" si="8"/>
        <v>42635.173306177618</v>
      </c>
      <c r="Q10" s="1">
        <f ca="1">VLOOKUP(J10,Sheet2!$F:$I,4,FALSE)</f>
        <v>42744.571536004485</v>
      </c>
      <c r="R10" t="str">
        <f t="shared" ca="1" si="9"/>
        <v>Inforce</v>
      </c>
      <c r="S10" t="str">
        <f t="shared" ca="1" si="10"/>
        <v>84_2_Inforce</v>
      </c>
      <c r="T10">
        <f ca="1">COUNTIF(S$1:S10,S10)</f>
        <v>1</v>
      </c>
    </row>
    <row r="11" spans="1:20">
      <c r="A11">
        <f t="shared" si="11"/>
        <v>10</v>
      </c>
      <c r="B11" s="1">
        <f t="shared" ca="1" si="12"/>
        <v>42635.290827311721</v>
      </c>
      <c r="C11">
        <f t="shared" ca="1" si="0"/>
        <v>72</v>
      </c>
      <c r="D11">
        <f t="shared" ca="1" si="1"/>
        <v>2</v>
      </c>
      <c r="E11" t="str">
        <f ca="1">IF(COUNTIF(J$1:J11,J11)=1,"Premium",IF(I11&lt;6,"Premium","Claims"))</f>
        <v>Premium</v>
      </c>
      <c r="F11" t="str">
        <f ca="1">VLOOKUP(MOD(C11,D11),Sheet2!$A$2:$B$6,2,FALSE)</f>
        <v>Kidney Failure</v>
      </c>
      <c r="G11">
        <f ca="1">VLOOKUP(J11,Sheet2!$F:$H,IF(E11="Premium",2,3),FALSE)</f>
        <v>4000</v>
      </c>
      <c r="H11">
        <f t="shared" ca="1" si="2"/>
        <v>35000</v>
      </c>
      <c r="I11">
        <f t="shared" ca="1" si="3"/>
        <v>5</v>
      </c>
      <c r="J11" t="str">
        <f t="shared" ca="1" si="4"/>
        <v>72_2</v>
      </c>
      <c r="K11">
        <f ca="1">COUNTIF(J$1:J11,J11)</f>
        <v>2</v>
      </c>
      <c r="L11" t="str">
        <f t="shared" ca="1" si="5"/>
        <v>72_2_Premium</v>
      </c>
      <c r="M11">
        <f ca="1">COUNTIF(L$1:L11,L11)</f>
        <v>2</v>
      </c>
      <c r="N11" t="str">
        <f t="shared" ca="1" si="6"/>
        <v>Inforce</v>
      </c>
      <c r="O11" t="str">
        <f t="shared" ca="1" si="7"/>
        <v>72_2_Inforce</v>
      </c>
      <c r="P11" s="1">
        <f t="shared" ca="1" si="8"/>
        <v>42635.290827311721</v>
      </c>
      <c r="Q11" s="1" t="e">
        <f ca="1">VLOOKUP(J11,Sheet2!$F:$I,4,FALSE)</f>
        <v>#N/A</v>
      </c>
      <c r="R11" t="str">
        <f t="shared" ca="1" si="9"/>
        <v>Inforce</v>
      </c>
      <c r="S11" t="str">
        <f t="shared" ca="1" si="10"/>
        <v>72_2_Inforce</v>
      </c>
      <c r="T11">
        <f ca="1">COUNTIF(S$1:S11,S11)</f>
        <v>2</v>
      </c>
    </row>
    <row r="12" spans="1:20">
      <c r="A12">
        <f t="shared" si="11"/>
        <v>11</v>
      </c>
      <c r="B12" s="1">
        <f t="shared" ca="1" si="12"/>
        <v>42635.546076320825</v>
      </c>
      <c r="C12">
        <f t="shared" ca="1" si="0"/>
        <v>67</v>
      </c>
      <c r="D12">
        <f t="shared" ca="1" si="1"/>
        <v>2</v>
      </c>
      <c r="E12" t="str">
        <f ca="1">IF(COUNTIF(J$1:J12,J12)=1,"Premium",IF(I12&lt;6,"Premium","Claims"))</f>
        <v>Premium</v>
      </c>
      <c r="F12" t="str">
        <f ca="1">VLOOKUP(MOD(C12,D12),Sheet2!$A$2:$B$6,2,FALSE)</f>
        <v>Cancer</v>
      </c>
      <c r="G12">
        <f ca="1">VLOOKUP(J12,Sheet2!$F:$H,IF(E12="Premium",2,3),FALSE)</f>
        <v>1000</v>
      </c>
      <c r="H12">
        <f t="shared" ca="1" si="2"/>
        <v>36000</v>
      </c>
      <c r="I12">
        <f t="shared" ca="1" si="3"/>
        <v>1</v>
      </c>
      <c r="J12" t="str">
        <f t="shared" ca="1" si="4"/>
        <v>67_2</v>
      </c>
      <c r="K12">
        <f ca="1">COUNTIF(J$1:J12,J12)</f>
        <v>1</v>
      </c>
      <c r="L12" t="str">
        <f t="shared" ca="1" si="5"/>
        <v>67_2_Premium</v>
      </c>
      <c r="M12">
        <f ca="1">COUNTIF(L$1:L12,L12)</f>
        <v>1</v>
      </c>
      <c r="N12" t="str">
        <f t="shared" ca="1" si="6"/>
        <v>Inforce</v>
      </c>
      <c r="O12" t="str">
        <f t="shared" ca="1" si="7"/>
        <v>67_2_Inforce</v>
      </c>
      <c r="P12" s="1">
        <f t="shared" ca="1" si="8"/>
        <v>42635.546076320825</v>
      </c>
      <c r="Q12" s="1" t="e">
        <f ca="1">VLOOKUP(J12,Sheet2!$F:$I,4,FALSE)</f>
        <v>#N/A</v>
      </c>
      <c r="R12" t="str">
        <f t="shared" ca="1" si="9"/>
        <v>Inforce</v>
      </c>
      <c r="S12" t="str">
        <f t="shared" ca="1" si="10"/>
        <v>67_2_Inforce</v>
      </c>
      <c r="T12">
        <f ca="1">COUNTIF(S$1:S12,S12)</f>
        <v>1</v>
      </c>
    </row>
    <row r="13" spans="1:20">
      <c r="A13">
        <f t="shared" si="11"/>
        <v>12</v>
      </c>
      <c r="B13" s="1">
        <f t="shared" ca="1" si="12"/>
        <v>42635.670484901893</v>
      </c>
      <c r="C13">
        <f t="shared" ca="1" si="0"/>
        <v>73</v>
      </c>
      <c r="D13">
        <f t="shared" ca="1" si="1"/>
        <v>1</v>
      </c>
      <c r="E13" t="str">
        <f ca="1">IF(COUNTIF(J$1:J13,J13)=1,"Premium",IF(I13&lt;6,"Premium","Claims"))</f>
        <v>Premium</v>
      </c>
      <c r="F13" t="str">
        <f ca="1">VLOOKUP(MOD(C13,D13),Sheet2!$A$2:$B$6,2,FALSE)</f>
        <v>Kidney Failure</v>
      </c>
      <c r="G13">
        <f ca="1">VLOOKUP(J13,Sheet2!$F:$H,IF(E13="Premium",2,3),FALSE)</f>
        <v>4000</v>
      </c>
      <c r="H13">
        <f t="shared" ca="1" si="2"/>
        <v>40000</v>
      </c>
      <c r="I13">
        <f t="shared" ca="1" si="3"/>
        <v>6</v>
      </c>
      <c r="J13" t="str">
        <f t="shared" ca="1" si="4"/>
        <v>73_1</v>
      </c>
      <c r="K13">
        <f ca="1">COUNTIF(J$1:J13,J13)</f>
        <v>1</v>
      </c>
      <c r="L13" t="str">
        <f t="shared" ca="1" si="5"/>
        <v>73_1_Premium</v>
      </c>
      <c r="M13">
        <f ca="1">COUNTIF(L$1:L13,L13)</f>
        <v>1</v>
      </c>
      <c r="N13" t="str">
        <f t="shared" ca="1" si="6"/>
        <v>Inforce</v>
      </c>
      <c r="O13" t="str">
        <f t="shared" ca="1" si="7"/>
        <v>73_1_Inforce</v>
      </c>
      <c r="P13" s="1">
        <f t="shared" ca="1" si="8"/>
        <v>42635.670484901893</v>
      </c>
      <c r="Q13" s="1">
        <f ca="1">VLOOKUP(J13,Sheet2!$F:$I,4,FALSE)</f>
        <v>43073.331451451006</v>
      </c>
      <c r="R13" t="str">
        <f t="shared" ca="1" si="9"/>
        <v>Inforce</v>
      </c>
      <c r="S13" t="str">
        <f t="shared" ca="1" si="10"/>
        <v>73_1_Inforce</v>
      </c>
      <c r="T13">
        <f ca="1">COUNTIF(S$1:S13,S13)</f>
        <v>1</v>
      </c>
    </row>
    <row r="14" spans="1:20">
      <c r="A14">
        <f t="shared" si="11"/>
        <v>13</v>
      </c>
      <c r="B14" s="1">
        <f t="shared" ca="1" si="12"/>
        <v>42635.76400716199</v>
      </c>
      <c r="C14">
        <f t="shared" ca="1" si="0"/>
        <v>39</v>
      </c>
      <c r="D14">
        <f t="shared" ca="1" si="1"/>
        <v>1</v>
      </c>
      <c r="E14" t="str">
        <f ca="1">IF(COUNTIF(J$1:J14,J14)=1,"Premium",IF(I14&lt;6,"Premium","Claims"))</f>
        <v>Premium</v>
      </c>
      <c r="F14" t="str">
        <f ca="1">VLOOKUP(MOD(C14,D14),Sheet2!$A$2:$B$6,2,FALSE)</f>
        <v>Kidney Failure</v>
      </c>
      <c r="G14">
        <f ca="1">VLOOKUP(J14,Sheet2!$F:$H,IF(E14="Premium",2,3),FALSE)</f>
        <v>4000</v>
      </c>
      <c r="H14">
        <f t="shared" ca="1" si="2"/>
        <v>44000</v>
      </c>
      <c r="I14">
        <f t="shared" ca="1" si="3"/>
        <v>4</v>
      </c>
      <c r="J14" t="str">
        <f t="shared" ca="1" si="4"/>
        <v>39_1</v>
      </c>
      <c r="K14">
        <f ca="1">COUNTIF(J$1:J14,J14)</f>
        <v>1</v>
      </c>
      <c r="L14" t="str">
        <f t="shared" ca="1" si="5"/>
        <v>39_1_Premium</v>
      </c>
      <c r="M14">
        <f ca="1">COUNTIF(L$1:L14,L14)</f>
        <v>1</v>
      </c>
      <c r="N14" t="str">
        <f t="shared" ca="1" si="6"/>
        <v>Inforce</v>
      </c>
      <c r="O14" t="str">
        <f t="shared" ca="1" si="7"/>
        <v>39_1_Inforce</v>
      </c>
      <c r="P14" s="1">
        <f t="shared" ca="1" si="8"/>
        <v>42635.76400716199</v>
      </c>
      <c r="Q14" s="1" t="e">
        <f ca="1">VLOOKUP(J14,Sheet2!$F:$I,4,FALSE)</f>
        <v>#N/A</v>
      </c>
      <c r="R14" t="str">
        <f t="shared" ca="1" si="9"/>
        <v>Inforce</v>
      </c>
      <c r="S14" t="str">
        <f t="shared" ca="1" si="10"/>
        <v>39_1_Inforce</v>
      </c>
      <c r="T14">
        <f ca="1">COUNTIF(S$1:S14,S14)</f>
        <v>1</v>
      </c>
    </row>
    <row r="15" spans="1:20">
      <c r="A15">
        <f t="shared" si="11"/>
        <v>14</v>
      </c>
      <c r="B15" s="1">
        <f t="shared" ca="1" si="12"/>
        <v>42635.782795222425</v>
      </c>
      <c r="C15">
        <f t="shared" ca="1" si="0"/>
        <v>133</v>
      </c>
      <c r="D15">
        <f t="shared" ca="1" si="1"/>
        <v>4</v>
      </c>
      <c r="E15" t="str">
        <f ca="1">IF(COUNTIF(J$1:J15,J15)=1,"Premium",IF(I15&lt;6,"Premium","Claims"))</f>
        <v>Premium</v>
      </c>
      <c r="F15" t="str">
        <f ca="1">VLOOKUP(MOD(C15,D15),Sheet2!$A$2:$B$6,2,FALSE)</f>
        <v>Cancer</v>
      </c>
      <c r="G15">
        <f ca="1">VLOOKUP(J15,Sheet2!$F:$H,IF(E15="Premium",2,3),FALSE)</f>
        <v>3000</v>
      </c>
      <c r="H15">
        <f t="shared" ca="1" si="2"/>
        <v>47000</v>
      </c>
      <c r="I15">
        <f t="shared" ca="1" si="3"/>
        <v>3</v>
      </c>
      <c r="J15" t="str">
        <f t="shared" ca="1" si="4"/>
        <v>133_4</v>
      </c>
      <c r="K15">
        <f ca="1">COUNTIF(J$1:J15,J15)</f>
        <v>1</v>
      </c>
      <c r="L15" t="str">
        <f t="shared" ca="1" si="5"/>
        <v>133_4_Premium</v>
      </c>
      <c r="M15">
        <f ca="1">COUNTIF(L$1:L15,L15)</f>
        <v>1</v>
      </c>
      <c r="N15" t="str">
        <f t="shared" ca="1" si="6"/>
        <v>Inforce</v>
      </c>
      <c r="O15" t="str">
        <f t="shared" ca="1" si="7"/>
        <v>133_4_Inforce</v>
      </c>
      <c r="P15" s="1">
        <f t="shared" ca="1" si="8"/>
        <v>42635.782795222425</v>
      </c>
      <c r="Q15" s="1" t="e">
        <f ca="1">VLOOKUP(J15,Sheet2!$F:$I,4,FALSE)</f>
        <v>#N/A</v>
      </c>
      <c r="R15" t="str">
        <f t="shared" ca="1" si="9"/>
        <v>Inforce</v>
      </c>
      <c r="S15" t="str">
        <f t="shared" ca="1" si="10"/>
        <v>133_4_Inforce</v>
      </c>
      <c r="T15">
        <f ca="1">COUNTIF(S$1:S15,S15)</f>
        <v>1</v>
      </c>
    </row>
    <row r="16" spans="1:20">
      <c r="A16">
        <f t="shared" si="11"/>
        <v>15</v>
      </c>
      <c r="B16" s="1">
        <f t="shared" ca="1" si="12"/>
        <v>42636.657517647131</v>
      </c>
      <c r="C16">
        <f t="shared" ca="1" si="0"/>
        <v>11</v>
      </c>
      <c r="D16">
        <f t="shared" ca="1" si="1"/>
        <v>1</v>
      </c>
      <c r="E16" t="str">
        <f ca="1">IF(COUNTIF(J$1:J16,J16)=1,"Premium",IF(I16&lt;6,"Premium","Claims"))</f>
        <v>Premium</v>
      </c>
      <c r="F16" t="str">
        <f ca="1">VLOOKUP(MOD(C16,D16),Sheet2!$A$2:$B$6,2,FALSE)</f>
        <v>Kidney Failure</v>
      </c>
      <c r="G16">
        <f ca="1">VLOOKUP(J16,Sheet2!$F:$H,IF(E16="Premium",2,3),FALSE)</f>
        <v>2000</v>
      </c>
      <c r="H16">
        <f t="shared" ca="1" si="2"/>
        <v>49000</v>
      </c>
      <c r="I16">
        <f t="shared" ca="1" si="3"/>
        <v>1</v>
      </c>
      <c r="J16" t="str">
        <f t="shared" ca="1" si="4"/>
        <v>11_1</v>
      </c>
      <c r="K16">
        <f ca="1">COUNTIF(J$1:J16,J16)</f>
        <v>1</v>
      </c>
      <c r="L16" t="str">
        <f t="shared" ca="1" si="5"/>
        <v>11_1_Premium</v>
      </c>
      <c r="M16">
        <f ca="1">COUNTIF(L$1:L16,L16)</f>
        <v>1</v>
      </c>
      <c r="N16" t="str">
        <f t="shared" ca="1" si="6"/>
        <v>Inforce</v>
      </c>
      <c r="O16" t="str">
        <f t="shared" ca="1" si="7"/>
        <v>11_1_Inforce</v>
      </c>
      <c r="P16" s="1">
        <f t="shared" ca="1" si="8"/>
        <v>42636.657517647131</v>
      </c>
      <c r="Q16" s="1">
        <f ca="1">VLOOKUP(J16,Sheet2!$F:$I,4,FALSE)</f>
        <v>43094.069820399694</v>
      </c>
      <c r="R16" t="str">
        <f t="shared" ca="1" si="9"/>
        <v>Inforce</v>
      </c>
      <c r="S16" t="str">
        <f t="shared" ca="1" si="10"/>
        <v>11_1_Inforce</v>
      </c>
      <c r="T16">
        <f ca="1">COUNTIF(S$1:S16,S16)</f>
        <v>1</v>
      </c>
    </row>
    <row r="17" spans="1:20">
      <c r="A17">
        <f t="shared" si="11"/>
        <v>16</v>
      </c>
      <c r="B17" s="1">
        <f t="shared" ca="1" si="12"/>
        <v>42637.412199533719</v>
      </c>
      <c r="C17">
        <f t="shared" ca="1" si="0"/>
        <v>135</v>
      </c>
      <c r="D17">
        <f t="shared" ca="1" si="1"/>
        <v>3</v>
      </c>
      <c r="E17" t="str">
        <f ca="1">IF(COUNTIF(J$1:J17,J17)=1,"Premium",IF(I17&lt;6,"Premium","Claims"))</f>
        <v>Premium</v>
      </c>
      <c r="F17" t="str">
        <f ca="1">VLOOKUP(MOD(C17,D17),Sheet2!$A$2:$B$6,2,FALSE)</f>
        <v>Kidney Failure</v>
      </c>
      <c r="G17">
        <f ca="1">VLOOKUP(J17,Sheet2!$F:$H,IF(E17="Premium",2,3),FALSE)</f>
        <v>5000</v>
      </c>
      <c r="H17">
        <f t="shared" ca="1" si="2"/>
        <v>54000</v>
      </c>
      <c r="I17">
        <f t="shared" ca="1" si="3"/>
        <v>1</v>
      </c>
      <c r="J17" t="str">
        <f t="shared" ca="1" si="4"/>
        <v>135_3</v>
      </c>
      <c r="K17">
        <f ca="1">COUNTIF(J$1:J17,J17)</f>
        <v>1</v>
      </c>
      <c r="L17" t="str">
        <f t="shared" ca="1" si="5"/>
        <v>135_3_Premium</v>
      </c>
      <c r="M17">
        <f ca="1">COUNTIF(L$1:L17,L17)</f>
        <v>1</v>
      </c>
      <c r="N17" t="str">
        <f t="shared" ca="1" si="6"/>
        <v>Inforce</v>
      </c>
      <c r="O17" t="str">
        <f t="shared" ca="1" si="7"/>
        <v>135_3_Inforce</v>
      </c>
      <c r="P17" s="1">
        <f t="shared" ca="1" si="8"/>
        <v>42637.412199533719</v>
      </c>
      <c r="Q17" s="1" t="e">
        <f ca="1">VLOOKUP(J17,Sheet2!$F:$I,4,FALSE)</f>
        <v>#N/A</v>
      </c>
      <c r="R17" t="str">
        <f t="shared" ca="1" si="9"/>
        <v>Inforce</v>
      </c>
      <c r="S17" t="str">
        <f t="shared" ca="1" si="10"/>
        <v>135_3_Inforce</v>
      </c>
      <c r="T17">
        <f ca="1">COUNTIF(S$1:S17,S17)</f>
        <v>1</v>
      </c>
    </row>
    <row r="18" spans="1:20">
      <c r="A18">
        <f t="shared" si="11"/>
        <v>17</v>
      </c>
      <c r="B18" s="1">
        <f t="shared" ca="1" si="12"/>
        <v>42638.10452001074</v>
      </c>
      <c r="C18">
        <f t="shared" ca="1" si="0"/>
        <v>80</v>
      </c>
      <c r="D18">
        <f t="shared" ca="1" si="1"/>
        <v>4</v>
      </c>
      <c r="E18" t="str">
        <f ca="1">IF(COUNTIF(J$1:J18,J18)=1,"Premium",IF(I18&lt;6,"Premium","Claims"))</f>
        <v>Premium</v>
      </c>
      <c r="F18" t="str">
        <f ca="1">VLOOKUP(MOD(C18,D18),Sheet2!$A$2:$B$6,2,FALSE)</f>
        <v>Kidney Failure</v>
      </c>
      <c r="G18">
        <f ca="1">VLOOKUP(J18,Sheet2!$F:$H,IF(E18="Premium",2,3),FALSE)</f>
        <v>4000</v>
      </c>
      <c r="H18">
        <f t="shared" ca="1" si="2"/>
        <v>58000</v>
      </c>
      <c r="I18">
        <f t="shared" ca="1" si="3"/>
        <v>4</v>
      </c>
      <c r="J18" t="str">
        <f t="shared" ca="1" si="4"/>
        <v>80_4</v>
      </c>
      <c r="K18">
        <f ca="1">COUNTIF(J$1:J18,J18)</f>
        <v>1</v>
      </c>
      <c r="L18" t="str">
        <f t="shared" ca="1" si="5"/>
        <v>80_4_Premium</v>
      </c>
      <c r="M18">
        <f ca="1">COUNTIF(L$1:L18,L18)</f>
        <v>1</v>
      </c>
      <c r="N18" t="str">
        <f t="shared" ca="1" si="6"/>
        <v>Inforce</v>
      </c>
      <c r="O18" t="str">
        <f t="shared" ca="1" si="7"/>
        <v>80_4_Inforce</v>
      </c>
      <c r="P18" s="1">
        <f t="shared" ca="1" si="8"/>
        <v>42638.10452001074</v>
      </c>
      <c r="Q18" s="1" t="e">
        <f ca="1">VLOOKUP(J18,Sheet2!$F:$I,4,FALSE)</f>
        <v>#N/A</v>
      </c>
      <c r="R18" t="str">
        <f t="shared" ca="1" si="9"/>
        <v>Inforce</v>
      </c>
      <c r="S18" t="str">
        <f t="shared" ca="1" si="10"/>
        <v>80_4_Inforce</v>
      </c>
      <c r="T18">
        <f ca="1">COUNTIF(S$1:S18,S18)</f>
        <v>1</v>
      </c>
    </row>
    <row r="19" spans="1:20">
      <c r="A19">
        <f t="shared" si="11"/>
        <v>18</v>
      </c>
      <c r="B19" s="1">
        <f t="shared" ca="1" si="12"/>
        <v>42638.823610650303</v>
      </c>
      <c r="C19">
        <f t="shared" ca="1" si="0"/>
        <v>98</v>
      </c>
      <c r="D19">
        <f t="shared" ca="1" si="1"/>
        <v>2</v>
      </c>
      <c r="E19" t="str">
        <f ca="1">IF(COUNTIF(J$1:J19,J19)=1,"Premium",IF(I19&lt;6,"Premium","Claims"))</f>
        <v>Premium</v>
      </c>
      <c r="F19" t="str">
        <f ca="1">VLOOKUP(MOD(C19,D19),Sheet2!$A$2:$B$6,2,FALSE)</f>
        <v>Kidney Failure</v>
      </c>
      <c r="G19">
        <f ca="1">VLOOKUP(J19,Sheet2!$F:$H,IF(E19="Premium",2,3),FALSE)</f>
        <v>5000</v>
      </c>
      <c r="H19">
        <f t="shared" ca="1" si="2"/>
        <v>63000</v>
      </c>
      <c r="I19">
        <f t="shared" ca="1" si="3"/>
        <v>2</v>
      </c>
      <c r="J19" t="str">
        <f t="shared" ca="1" si="4"/>
        <v>98_2</v>
      </c>
      <c r="K19">
        <f ca="1">COUNTIF(J$1:J19,J19)</f>
        <v>1</v>
      </c>
      <c r="L19" t="str">
        <f t="shared" ca="1" si="5"/>
        <v>98_2_Premium</v>
      </c>
      <c r="M19">
        <f ca="1">COUNTIF(L$1:L19,L19)</f>
        <v>1</v>
      </c>
      <c r="N19" t="str">
        <f t="shared" ca="1" si="6"/>
        <v>Inforce</v>
      </c>
      <c r="O19" t="str">
        <f t="shared" ca="1" si="7"/>
        <v>98_2_Inforce</v>
      </c>
      <c r="P19" s="1">
        <f t="shared" ca="1" si="8"/>
        <v>42638.823610650303</v>
      </c>
      <c r="Q19" s="1">
        <f ca="1">VLOOKUP(J19,Sheet2!$F:$I,4,FALSE)</f>
        <v>42640.886155648106</v>
      </c>
      <c r="R19" t="str">
        <f t="shared" ca="1" si="9"/>
        <v>Inforce</v>
      </c>
      <c r="S19" t="str">
        <f t="shared" ca="1" si="10"/>
        <v>98_2_Inforce</v>
      </c>
      <c r="T19">
        <f ca="1">COUNTIF(S$1:S19,S19)</f>
        <v>1</v>
      </c>
    </row>
    <row r="20" spans="1:20">
      <c r="A20">
        <f t="shared" si="11"/>
        <v>19</v>
      </c>
      <c r="B20" s="1">
        <f t="shared" ca="1" si="12"/>
        <v>42639.799355426505</v>
      </c>
      <c r="C20">
        <f t="shared" ca="1" si="0"/>
        <v>103</v>
      </c>
      <c r="D20">
        <f t="shared" ca="1" si="1"/>
        <v>1</v>
      </c>
      <c r="E20" t="str">
        <f ca="1">IF(COUNTIF(J$1:J20,J20)=1,"Premium",IF(I20&lt;6,"Premium","Claims"))</f>
        <v>Premium</v>
      </c>
      <c r="F20" t="str">
        <f ca="1">VLOOKUP(MOD(C20,D20),Sheet2!$A$2:$B$6,2,FALSE)</f>
        <v>Kidney Failure</v>
      </c>
      <c r="G20">
        <f ca="1">VLOOKUP(J20,Sheet2!$F:$H,IF(E20="Premium",2,3),FALSE)</f>
        <v>4000</v>
      </c>
      <c r="H20">
        <f t="shared" ca="1" si="2"/>
        <v>67000</v>
      </c>
      <c r="I20">
        <f t="shared" ca="1" si="3"/>
        <v>1</v>
      </c>
      <c r="J20" t="str">
        <f t="shared" ca="1" si="4"/>
        <v>103_1</v>
      </c>
      <c r="K20">
        <f ca="1">COUNTIF(J$1:J20,J20)</f>
        <v>1</v>
      </c>
      <c r="L20" t="str">
        <f t="shared" ca="1" si="5"/>
        <v>103_1_Premium</v>
      </c>
      <c r="M20">
        <f ca="1">COUNTIF(L$1:L20,L20)</f>
        <v>1</v>
      </c>
      <c r="N20" t="str">
        <f t="shared" ca="1" si="6"/>
        <v>Inforce</v>
      </c>
      <c r="O20" t="str">
        <f t="shared" ca="1" si="7"/>
        <v>103_1_Inforce</v>
      </c>
      <c r="P20" s="1">
        <f t="shared" ca="1" si="8"/>
        <v>42639.799355426505</v>
      </c>
      <c r="Q20" s="1" t="e">
        <f ca="1">VLOOKUP(J20,Sheet2!$F:$I,4,FALSE)</f>
        <v>#N/A</v>
      </c>
      <c r="R20" t="str">
        <f t="shared" ca="1" si="9"/>
        <v>Inforce</v>
      </c>
      <c r="S20" t="str">
        <f t="shared" ca="1" si="10"/>
        <v>103_1_Inforce</v>
      </c>
      <c r="T20">
        <f ca="1">COUNTIF(S$1:S20,S20)</f>
        <v>1</v>
      </c>
    </row>
    <row r="21" spans="1:20">
      <c r="A21">
        <f>A20+1</f>
        <v>20</v>
      </c>
      <c r="B21" s="1">
        <f ca="1">B20+RAND()</f>
        <v>42640.451013379541</v>
      </c>
      <c r="C21">
        <f t="shared" ca="1" si="0"/>
        <v>90</v>
      </c>
      <c r="D21">
        <f t="shared" ca="1" si="1"/>
        <v>3</v>
      </c>
      <c r="E21" t="str">
        <f ca="1">IF(COUNTIF(J$1:J21,J21)=1,"Premium",IF(I21&lt;6,"Premium","Claims"))</f>
        <v>Premium</v>
      </c>
      <c r="F21" t="str">
        <f ca="1">VLOOKUP(MOD(C21,D21),Sheet2!$A$2:$B$6,2,FALSE)</f>
        <v>Kidney Failure</v>
      </c>
      <c r="G21">
        <f ca="1">VLOOKUP(J21,Sheet2!$F:$H,IF(E21="Premium",2,3),FALSE)</f>
        <v>2000</v>
      </c>
      <c r="H21">
        <f ca="1">IF(E21="Premium",IFERROR(H20+G21,G21),IFERROR(H20-G21,-G21))</f>
        <v>69000</v>
      </c>
      <c r="I21">
        <f t="shared" ca="1" si="3"/>
        <v>1</v>
      </c>
      <c r="J21" t="str">
        <f t="shared" ca="1" si="4"/>
        <v>90_3</v>
      </c>
      <c r="K21">
        <f ca="1">COUNTIF(J$1:J21,J21)</f>
        <v>1</v>
      </c>
      <c r="L21" t="str">
        <f t="shared" ca="1" si="5"/>
        <v>90_3_Premium</v>
      </c>
      <c r="M21">
        <f ca="1">COUNTIF(L$1:L21,L21)</f>
        <v>1</v>
      </c>
      <c r="N21" t="str">
        <f t="shared" ca="1" si="6"/>
        <v>Inforce</v>
      </c>
      <c r="O21" t="str">
        <f t="shared" ca="1" si="7"/>
        <v>90_3_Inforce</v>
      </c>
      <c r="P21" s="1">
        <f t="shared" ca="1" si="8"/>
        <v>42640.451013379541</v>
      </c>
      <c r="Q21" s="1" t="e">
        <f ca="1">VLOOKUP(J21,Sheet2!$F:$I,4,FALSE)</f>
        <v>#N/A</v>
      </c>
      <c r="R21" t="str">
        <f t="shared" ca="1" si="9"/>
        <v>Inforce</v>
      </c>
      <c r="S21" t="str">
        <f t="shared" ca="1" si="10"/>
        <v>90_3_Inforce</v>
      </c>
      <c r="T21">
        <f ca="1">COUNTIF(S$1:S21,S21)</f>
        <v>1</v>
      </c>
    </row>
    <row r="22" spans="1:20">
      <c r="A22">
        <f t="shared" si="11"/>
        <v>21</v>
      </c>
      <c r="B22" s="1">
        <f t="shared" ca="1" si="12"/>
        <v>42640.644351963012</v>
      </c>
      <c r="C22">
        <f t="shared" ca="1" si="0"/>
        <v>26</v>
      </c>
      <c r="D22">
        <f t="shared" ca="1" si="1"/>
        <v>3</v>
      </c>
      <c r="E22" t="str">
        <f ca="1">IF(COUNTIF(J$1:J22,J22)=1,"Premium",IF(I22&lt;6,"Premium","Claims"))</f>
        <v>Premium</v>
      </c>
      <c r="F22" t="str">
        <f ca="1">VLOOKUP(MOD(C22,D22),Sheet2!$A$2:$B$6,2,FALSE)</f>
        <v>Stroke</v>
      </c>
      <c r="G22">
        <f ca="1">VLOOKUP(J22,Sheet2!$F:$H,IF(E22="Premium",2,3),FALSE)</f>
        <v>4000</v>
      </c>
      <c r="H22">
        <f t="shared" ca="1" si="2"/>
        <v>73000</v>
      </c>
      <c r="I22">
        <f t="shared" ca="1" si="3"/>
        <v>1</v>
      </c>
      <c r="J22" t="str">
        <f t="shared" ca="1" si="4"/>
        <v>26_3</v>
      </c>
      <c r="K22">
        <f ca="1">COUNTIF(J$1:J22,J22)</f>
        <v>1</v>
      </c>
      <c r="L22" t="str">
        <f t="shared" ca="1" si="5"/>
        <v>26_3_Premium</v>
      </c>
      <c r="M22">
        <f ca="1">COUNTIF(L$1:L22,L22)</f>
        <v>1</v>
      </c>
      <c r="N22" t="str">
        <f t="shared" ca="1" si="6"/>
        <v>Inforce</v>
      </c>
      <c r="O22" t="str">
        <f t="shared" ca="1" si="7"/>
        <v>26_3_Inforce</v>
      </c>
      <c r="P22" s="1">
        <f t="shared" ca="1" si="8"/>
        <v>42640.644351963012</v>
      </c>
      <c r="Q22" s="1" t="e">
        <f ca="1">VLOOKUP(J22,Sheet2!$F:$I,4,FALSE)</f>
        <v>#N/A</v>
      </c>
      <c r="R22" t="str">
        <f t="shared" ca="1" si="9"/>
        <v>Inforce</v>
      </c>
      <c r="S22" t="str">
        <f t="shared" ca="1" si="10"/>
        <v>26_3_Inforce</v>
      </c>
      <c r="T22">
        <f ca="1">COUNTIF(S$1:S22,S22)</f>
        <v>1</v>
      </c>
    </row>
    <row r="23" spans="1:20">
      <c r="A23">
        <f t="shared" si="11"/>
        <v>22</v>
      </c>
      <c r="B23" s="1">
        <f t="shared" ca="1" si="12"/>
        <v>42640.805506198732</v>
      </c>
      <c r="C23">
        <f t="shared" ca="1" si="0"/>
        <v>43</v>
      </c>
      <c r="D23">
        <f t="shared" ca="1" si="1"/>
        <v>3</v>
      </c>
      <c r="E23" t="str">
        <f ca="1">IF(COUNTIF(J$1:J23,J23)=1,"Premium",IF(I23&lt;6,"Premium","Claims"))</f>
        <v>Premium</v>
      </c>
      <c r="F23" t="str">
        <f ca="1">VLOOKUP(MOD(C23,D23),Sheet2!$A$2:$B$6,2,FALSE)</f>
        <v>Cancer</v>
      </c>
      <c r="G23">
        <f ca="1">VLOOKUP(J23,Sheet2!$F:$H,IF(E23="Premium",2,3),FALSE)</f>
        <v>1000</v>
      </c>
      <c r="H23">
        <f t="shared" ca="1" si="2"/>
        <v>74000</v>
      </c>
      <c r="I23">
        <f t="shared" ca="1" si="3"/>
        <v>6</v>
      </c>
      <c r="J23" t="str">
        <f t="shared" ca="1" si="4"/>
        <v>43_3</v>
      </c>
      <c r="K23">
        <f ca="1">COUNTIF(J$1:J23,J23)</f>
        <v>1</v>
      </c>
      <c r="L23" t="str">
        <f t="shared" ca="1" si="5"/>
        <v>43_3_Premium</v>
      </c>
      <c r="M23">
        <f ca="1">COUNTIF(L$1:L23,L23)</f>
        <v>1</v>
      </c>
      <c r="N23" t="str">
        <f t="shared" ca="1" si="6"/>
        <v>Inforce</v>
      </c>
      <c r="O23" t="str">
        <f t="shared" ca="1" si="7"/>
        <v>43_3_Inforce</v>
      </c>
      <c r="P23" s="1">
        <f t="shared" ca="1" si="8"/>
        <v>42640.805506198732</v>
      </c>
      <c r="Q23" s="1" t="e">
        <f ca="1">VLOOKUP(J23,Sheet2!$F:$I,4,FALSE)</f>
        <v>#N/A</v>
      </c>
      <c r="R23" t="str">
        <f t="shared" ca="1" si="9"/>
        <v>Inforce</v>
      </c>
      <c r="S23" t="str">
        <f t="shared" ca="1" si="10"/>
        <v>43_3_Inforce</v>
      </c>
      <c r="T23">
        <f ca="1">COUNTIF(S$1:S23,S23)</f>
        <v>1</v>
      </c>
    </row>
    <row r="24" spans="1:20">
      <c r="A24">
        <f t="shared" si="11"/>
        <v>23</v>
      </c>
      <c r="B24" s="1">
        <f t="shared" ca="1" si="12"/>
        <v>42640.886155648106</v>
      </c>
      <c r="C24">
        <f t="shared" ca="1" si="0"/>
        <v>98</v>
      </c>
      <c r="D24">
        <f t="shared" ca="1" si="1"/>
        <v>2</v>
      </c>
      <c r="E24" t="str">
        <f ca="1">IF(COUNTIF(J$1:J24,J24)=1,"Premium",IF(I24&lt;6,"Premium","Claims"))</f>
        <v>Claims</v>
      </c>
      <c r="F24" t="str">
        <f ca="1">VLOOKUP(MOD(C24,D24),Sheet2!$A$2:$B$6,2,FALSE)</f>
        <v>Kidney Failure</v>
      </c>
      <c r="G24">
        <f ca="1">VLOOKUP(J24,Sheet2!$F:$H,IF(E24="Premium",2,3),FALSE)</f>
        <v>20000</v>
      </c>
      <c r="H24">
        <f t="shared" ca="1" si="2"/>
        <v>54000</v>
      </c>
      <c r="I24">
        <f t="shared" ca="1" si="3"/>
        <v>6</v>
      </c>
      <c r="J24" t="str">
        <f t="shared" ca="1" si="4"/>
        <v>98_2</v>
      </c>
      <c r="K24">
        <f ca="1">COUNTIF(J$1:J24,J24)</f>
        <v>2</v>
      </c>
      <c r="L24" t="str">
        <f t="shared" ca="1" si="5"/>
        <v>98_2_Claims</v>
      </c>
      <c r="M24">
        <f ca="1">COUNTIF(L$1:L24,L24)</f>
        <v>1</v>
      </c>
      <c r="N24" t="str">
        <f t="shared" ca="1" si="6"/>
        <v>Lapse</v>
      </c>
      <c r="O24" t="str">
        <f t="shared" ca="1" si="7"/>
        <v>98_2_Lapse</v>
      </c>
      <c r="P24" s="1">
        <f t="shared" ca="1" si="8"/>
        <v>42640.886155648106</v>
      </c>
      <c r="Q24" s="1">
        <f ca="1">VLOOKUP(J24,Sheet2!$F:$I,4,FALSE)</f>
        <v>42640.886155648106</v>
      </c>
      <c r="R24" t="str">
        <f t="shared" ca="1" si="9"/>
        <v>Lapse</v>
      </c>
      <c r="S24" t="str">
        <f t="shared" ca="1" si="10"/>
        <v>98_2_Lapse</v>
      </c>
      <c r="T24">
        <f ca="1">COUNTIF(S$1:S24,S24)</f>
        <v>1</v>
      </c>
    </row>
    <row r="25" spans="1:20">
      <c r="A25">
        <f t="shared" si="11"/>
        <v>24</v>
      </c>
      <c r="B25" s="1">
        <f t="shared" ca="1" si="12"/>
        <v>42641.00030103555</v>
      </c>
      <c r="C25">
        <f t="shared" ca="1" si="0"/>
        <v>23</v>
      </c>
      <c r="D25">
        <f t="shared" ca="1" si="1"/>
        <v>4</v>
      </c>
      <c r="E25" t="str">
        <f ca="1">IF(COUNTIF(J$1:J25,J25)=1,"Premium",IF(I25&lt;6,"Premium","Claims"))</f>
        <v>Premium</v>
      </c>
      <c r="F25" t="str">
        <f ca="1">VLOOKUP(MOD(C25,D25),Sheet2!$A$2:$B$6,2,FALSE)</f>
        <v>Heart Attack</v>
      </c>
      <c r="G25">
        <f ca="1">VLOOKUP(J25,Sheet2!$F:$H,IF(E25="Premium",2,3),FALSE)</f>
        <v>4000</v>
      </c>
      <c r="H25">
        <f t="shared" ca="1" si="2"/>
        <v>58000</v>
      </c>
      <c r="I25">
        <f t="shared" ca="1" si="3"/>
        <v>1</v>
      </c>
      <c r="J25" t="str">
        <f t="shared" ca="1" si="4"/>
        <v>23_4</v>
      </c>
      <c r="K25">
        <f ca="1">COUNTIF(J$1:J25,J25)</f>
        <v>1</v>
      </c>
      <c r="L25" t="str">
        <f t="shared" ca="1" si="5"/>
        <v>23_4_Premium</v>
      </c>
      <c r="M25">
        <f ca="1">COUNTIF(L$1:L25,L25)</f>
        <v>1</v>
      </c>
      <c r="N25" t="str">
        <f t="shared" ca="1" si="6"/>
        <v>Inforce</v>
      </c>
      <c r="O25" t="str">
        <f t="shared" ca="1" si="7"/>
        <v>23_4_Inforce</v>
      </c>
      <c r="P25" s="1">
        <f t="shared" ca="1" si="8"/>
        <v>42641.00030103555</v>
      </c>
      <c r="Q25" s="1" t="e">
        <f ca="1">VLOOKUP(J25,Sheet2!$F:$I,4,FALSE)</f>
        <v>#N/A</v>
      </c>
      <c r="R25" t="str">
        <f t="shared" ca="1" si="9"/>
        <v>Inforce</v>
      </c>
      <c r="S25" t="str">
        <f t="shared" ca="1" si="10"/>
        <v>23_4_Inforce</v>
      </c>
      <c r="T25">
        <f ca="1">COUNTIF(S$1:S25,S25)</f>
        <v>1</v>
      </c>
    </row>
    <row r="26" spans="1:20">
      <c r="A26">
        <f t="shared" si="11"/>
        <v>25</v>
      </c>
      <c r="B26" s="1">
        <f t="shared" ca="1" si="12"/>
        <v>42641.639133346893</v>
      </c>
      <c r="C26">
        <f t="shared" ca="1" si="0"/>
        <v>50</v>
      </c>
      <c r="D26">
        <f t="shared" ca="1" si="1"/>
        <v>1</v>
      </c>
      <c r="E26" t="str">
        <f ca="1">IF(COUNTIF(J$1:J26,J26)=1,"Premium",IF(I26&lt;6,"Premium","Claims"))</f>
        <v>Premium</v>
      </c>
      <c r="F26" t="str">
        <f ca="1">VLOOKUP(MOD(C26,D26),Sheet2!$A$2:$B$6,2,FALSE)</f>
        <v>Kidney Failure</v>
      </c>
      <c r="G26">
        <f ca="1">VLOOKUP(J26,Sheet2!$F:$H,IF(E26="Premium",2,3),FALSE)</f>
        <v>2000</v>
      </c>
      <c r="H26">
        <f t="shared" ca="1" si="2"/>
        <v>60000</v>
      </c>
      <c r="I26">
        <f t="shared" ca="1" si="3"/>
        <v>5</v>
      </c>
      <c r="J26" t="str">
        <f t="shared" ca="1" si="4"/>
        <v>50_1</v>
      </c>
      <c r="K26">
        <f ca="1">COUNTIF(J$1:J26,J26)</f>
        <v>1</v>
      </c>
      <c r="L26" t="str">
        <f t="shared" ca="1" si="5"/>
        <v>50_1_Premium</v>
      </c>
      <c r="M26">
        <f ca="1">COUNTIF(L$1:L26,L26)</f>
        <v>1</v>
      </c>
      <c r="N26" t="str">
        <f t="shared" ca="1" si="6"/>
        <v>Inforce</v>
      </c>
      <c r="O26" t="str">
        <f t="shared" ca="1" si="7"/>
        <v>50_1_Inforce</v>
      </c>
      <c r="P26" s="1">
        <f t="shared" ca="1" si="8"/>
        <v>42641.639133346893</v>
      </c>
      <c r="Q26" s="1" t="e">
        <f ca="1">VLOOKUP(J26,Sheet2!$F:$I,4,FALSE)</f>
        <v>#N/A</v>
      </c>
      <c r="R26" t="str">
        <f t="shared" ca="1" si="9"/>
        <v>Inforce</v>
      </c>
      <c r="S26" t="str">
        <f t="shared" ca="1" si="10"/>
        <v>50_1_Inforce</v>
      </c>
      <c r="T26">
        <f ca="1">COUNTIF(S$1:S26,S26)</f>
        <v>1</v>
      </c>
    </row>
    <row r="27" spans="1:20">
      <c r="A27">
        <f t="shared" si="11"/>
        <v>26</v>
      </c>
      <c r="B27" s="1">
        <f t="shared" ca="1" si="12"/>
        <v>42642.118339907182</v>
      </c>
      <c r="C27">
        <f t="shared" ca="1" si="0"/>
        <v>3</v>
      </c>
      <c r="D27">
        <f t="shared" ca="1" si="1"/>
        <v>1</v>
      </c>
      <c r="E27" t="str">
        <f ca="1">IF(COUNTIF(J$1:J27,J27)=1,"Premium",IF(I27&lt;6,"Premium","Claims"))</f>
        <v>Premium</v>
      </c>
      <c r="F27" t="str">
        <f ca="1">VLOOKUP(MOD(C27,D27),Sheet2!$A$2:$B$6,2,FALSE)</f>
        <v>Kidney Failure</v>
      </c>
      <c r="G27">
        <f ca="1">VLOOKUP(J27,Sheet2!$F:$H,IF(E27="Premium",2,3),FALSE)</f>
        <v>2000</v>
      </c>
      <c r="H27">
        <f t="shared" ca="1" si="2"/>
        <v>62000</v>
      </c>
      <c r="I27">
        <f t="shared" ca="1" si="3"/>
        <v>2</v>
      </c>
      <c r="J27" t="str">
        <f t="shared" ca="1" si="4"/>
        <v>3_1</v>
      </c>
      <c r="K27">
        <f ca="1">COUNTIF(J$1:J27,J27)</f>
        <v>1</v>
      </c>
      <c r="L27" t="str">
        <f t="shared" ca="1" si="5"/>
        <v>3_1_Premium</v>
      </c>
      <c r="M27">
        <f ca="1">COUNTIF(L$1:L27,L27)</f>
        <v>1</v>
      </c>
      <c r="N27" t="str">
        <f t="shared" ca="1" si="6"/>
        <v>Inforce</v>
      </c>
      <c r="O27" t="str">
        <f t="shared" ca="1" si="7"/>
        <v>3_1_Inforce</v>
      </c>
      <c r="P27" s="1">
        <f t="shared" ca="1" si="8"/>
        <v>42642.118339907182</v>
      </c>
      <c r="Q27" s="1" t="e">
        <f ca="1">VLOOKUP(J27,Sheet2!$F:$I,4,FALSE)</f>
        <v>#N/A</v>
      </c>
      <c r="R27" t="str">
        <f t="shared" ca="1" si="9"/>
        <v>Inforce</v>
      </c>
      <c r="S27" t="str">
        <f t="shared" ca="1" si="10"/>
        <v>3_1_Inforce</v>
      </c>
      <c r="T27">
        <f ca="1">COUNTIF(S$1:S27,S27)</f>
        <v>1</v>
      </c>
    </row>
    <row r="28" spans="1:20">
      <c r="A28">
        <f t="shared" si="11"/>
        <v>27</v>
      </c>
      <c r="B28" s="1">
        <f t="shared" ca="1" si="12"/>
        <v>42642.584228157808</v>
      </c>
      <c r="C28">
        <f t="shared" ca="1" si="0"/>
        <v>123</v>
      </c>
      <c r="D28">
        <f t="shared" ca="1" si="1"/>
        <v>4</v>
      </c>
      <c r="E28" t="str">
        <f ca="1">IF(COUNTIF(J$1:J28,J28)=1,"Premium",IF(I28&lt;6,"Premium","Claims"))</f>
        <v>Premium</v>
      </c>
      <c r="F28" t="str">
        <f ca="1">VLOOKUP(MOD(C28,D28),Sheet2!$A$2:$B$6,2,FALSE)</f>
        <v>Heart Attack</v>
      </c>
      <c r="G28">
        <f ca="1">VLOOKUP(J28,Sheet2!$F:$H,IF(E28="Premium",2,3),FALSE)</f>
        <v>4000</v>
      </c>
      <c r="H28">
        <f t="shared" ca="1" si="2"/>
        <v>66000</v>
      </c>
      <c r="I28">
        <f t="shared" ca="1" si="3"/>
        <v>3</v>
      </c>
      <c r="J28" t="str">
        <f t="shared" ca="1" si="4"/>
        <v>123_4</v>
      </c>
      <c r="K28">
        <f ca="1">COUNTIF(J$1:J28,J28)</f>
        <v>1</v>
      </c>
      <c r="L28" t="str">
        <f t="shared" ca="1" si="5"/>
        <v>123_4_Premium</v>
      </c>
      <c r="M28">
        <f ca="1">COUNTIF(L$1:L28,L28)</f>
        <v>1</v>
      </c>
      <c r="N28" t="str">
        <f t="shared" ca="1" si="6"/>
        <v>Inforce</v>
      </c>
      <c r="O28" t="str">
        <f t="shared" ca="1" si="7"/>
        <v>123_4_Inforce</v>
      </c>
      <c r="P28" s="1">
        <f t="shared" ca="1" si="8"/>
        <v>42642.584228157808</v>
      </c>
      <c r="Q28" s="1" t="e">
        <f ca="1">VLOOKUP(J28,Sheet2!$F:$I,4,FALSE)</f>
        <v>#N/A</v>
      </c>
      <c r="R28" t="str">
        <f t="shared" ca="1" si="9"/>
        <v>Inforce</v>
      </c>
      <c r="S28" t="str">
        <f t="shared" ca="1" si="10"/>
        <v>123_4_Inforce</v>
      </c>
      <c r="T28">
        <f ca="1">COUNTIF(S$1:S28,S28)</f>
        <v>1</v>
      </c>
    </row>
    <row r="29" spans="1:20">
      <c r="A29">
        <f t="shared" si="11"/>
        <v>28</v>
      </c>
      <c r="B29" s="1">
        <f t="shared" ca="1" si="12"/>
        <v>42643.288980906211</v>
      </c>
      <c r="C29">
        <f t="shared" ca="1" si="0"/>
        <v>134</v>
      </c>
      <c r="D29">
        <f t="shared" ca="1" si="1"/>
        <v>4</v>
      </c>
      <c r="E29" t="str">
        <f ca="1">IF(COUNTIF(J$1:J29,J29)=1,"Premium",IF(I29&lt;6,"Premium","Claims"))</f>
        <v>Premium</v>
      </c>
      <c r="F29" t="str">
        <f ca="1">VLOOKUP(MOD(C29,D29),Sheet2!$A$2:$B$6,2,FALSE)</f>
        <v>Stroke</v>
      </c>
      <c r="G29">
        <f ca="1">VLOOKUP(J29,Sheet2!$F:$H,IF(E29="Premium",2,3),FALSE)</f>
        <v>1000</v>
      </c>
      <c r="H29">
        <f t="shared" ca="1" si="2"/>
        <v>67000</v>
      </c>
      <c r="I29">
        <f t="shared" ca="1" si="3"/>
        <v>1</v>
      </c>
      <c r="J29" t="str">
        <f t="shared" ca="1" si="4"/>
        <v>134_4</v>
      </c>
      <c r="K29">
        <f ca="1">COUNTIF(J$1:J29,J29)</f>
        <v>1</v>
      </c>
      <c r="L29" t="str">
        <f t="shared" ca="1" si="5"/>
        <v>134_4_Premium</v>
      </c>
      <c r="M29">
        <f ca="1">COUNTIF(L$1:L29,L29)</f>
        <v>1</v>
      </c>
      <c r="N29" t="str">
        <f t="shared" ca="1" si="6"/>
        <v>Inforce</v>
      </c>
      <c r="O29" t="str">
        <f t="shared" ca="1" si="7"/>
        <v>134_4_Inforce</v>
      </c>
      <c r="P29" s="1">
        <f t="shared" ca="1" si="8"/>
        <v>42643.288980906211</v>
      </c>
      <c r="Q29" s="1">
        <f ca="1">VLOOKUP(J29,Sheet2!$F:$I,4,FALSE)</f>
        <v>42893.101876844725</v>
      </c>
      <c r="R29" t="str">
        <f t="shared" ca="1" si="9"/>
        <v>Inforce</v>
      </c>
      <c r="S29" t="str">
        <f t="shared" ca="1" si="10"/>
        <v>134_4_Inforce</v>
      </c>
      <c r="T29">
        <f ca="1">COUNTIF(S$1:S29,S29)</f>
        <v>1</v>
      </c>
    </row>
    <row r="30" spans="1:20">
      <c r="A30">
        <f t="shared" si="11"/>
        <v>29</v>
      </c>
      <c r="B30" s="1">
        <f t="shared" ca="1" si="12"/>
        <v>42643.612632462755</v>
      </c>
      <c r="C30">
        <f t="shared" ca="1" si="0"/>
        <v>85</v>
      </c>
      <c r="D30">
        <f t="shared" ca="1" si="1"/>
        <v>2</v>
      </c>
      <c r="E30" t="str">
        <f ca="1">IF(COUNTIF(J$1:J30,J30)=1,"Premium",IF(I30&lt;6,"Premium","Claims"))</f>
        <v>Premium</v>
      </c>
      <c r="F30" t="str">
        <f ca="1">VLOOKUP(MOD(C30,D30),Sheet2!$A$2:$B$6,2,FALSE)</f>
        <v>Cancer</v>
      </c>
      <c r="G30">
        <f ca="1">VLOOKUP(J30,Sheet2!$F:$H,IF(E30="Premium",2,3),FALSE)</f>
        <v>2000</v>
      </c>
      <c r="H30">
        <f t="shared" ca="1" si="2"/>
        <v>69000</v>
      </c>
      <c r="I30">
        <f t="shared" ca="1" si="3"/>
        <v>6</v>
      </c>
      <c r="J30" t="str">
        <f t="shared" ca="1" si="4"/>
        <v>85_2</v>
      </c>
      <c r="K30">
        <f ca="1">COUNTIF(J$1:J30,J30)</f>
        <v>1</v>
      </c>
      <c r="L30" t="str">
        <f t="shared" ca="1" si="5"/>
        <v>85_2_Premium</v>
      </c>
      <c r="M30">
        <f ca="1">COUNTIF(L$1:L30,L30)</f>
        <v>1</v>
      </c>
      <c r="N30" t="str">
        <f t="shared" ca="1" si="6"/>
        <v>Inforce</v>
      </c>
      <c r="O30" t="str">
        <f t="shared" ca="1" si="7"/>
        <v>85_2_Inforce</v>
      </c>
      <c r="P30" s="1">
        <f t="shared" ca="1" si="8"/>
        <v>42643.612632462755</v>
      </c>
      <c r="Q30" s="1">
        <f ca="1">VLOOKUP(J30,Sheet2!$F:$I,4,FALSE)</f>
        <v>42822.162895849986</v>
      </c>
      <c r="R30" t="str">
        <f t="shared" ca="1" si="9"/>
        <v>Inforce</v>
      </c>
      <c r="S30" t="str">
        <f t="shared" ca="1" si="10"/>
        <v>85_2_Inforce</v>
      </c>
      <c r="T30">
        <f ca="1">COUNTIF(S$1:S30,S30)</f>
        <v>1</v>
      </c>
    </row>
    <row r="31" spans="1:20">
      <c r="A31">
        <f t="shared" si="11"/>
        <v>30</v>
      </c>
      <c r="B31" s="1">
        <f t="shared" ca="1" si="12"/>
        <v>42644.501688179625</v>
      </c>
      <c r="C31">
        <f t="shared" ca="1" si="0"/>
        <v>41</v>
      </c>
      <c r="D31">
        <f t="shared" ca="1" si="1"/>
        <v>1</v>
      </c>
      <c r="E31" t="str">
        <f ca="1">IF(COUNTIF(J$1:J31,J31)=1,"Premium",IF(I31&lt;6,"Premium","Claims"))</f>
        <v>Premium</v>
      </c>
      <c r="F31" t="str">
        <f ca="1">VLOOKUP(MOD(C31,D31),Sheet2!$A$2:$B$6,2,FALSE)</f>
        <v>Kidney Failure</v>
      </c>
      <c r="G31">
        <f ca="1">VLOOKUP(J31,Sheet2!$F:$H,IF(E31="Premium",2,3),FALSE)</f>
        <v>2000</v>
      </c>
      <c r="H31">
        <f t="shared" ca="1" si="2"/>
        <v>71000</v>
      </c>
      <c r="I31">
        <f t="shared" ca="1" si="3"/>
        <v>3</v>
      </c>
      <c r="J31" t="str">
        <f t="shared" ca="1" si="4"/>
        <v>41_1</v>
      </c>
      <c r="K31">
        <f ca="1">COUNTIF(J$1:J31,J31)</f>
        <v>1</v>
      </c>
      <c r="L31" t="str">
        <f t="shared" ca="1" si="5"/>
        <v>41_1_Premium</v>
      </c>
      <c r="M31">
        <f ca="1">COUNTIF(L$1:L31,L31)</f>
        <v>1</v>
      </c>
      <c r="N31" t="str">
        <f t="shared" ca="1" si="6"/>
        <v>Inforce</v>
      </c>
      <c r="O31" t="str">
        <f t="shared" ca="1" si="7"/>
        <v>41_1_Inforce</v>
      </c>
      <c r="P31" s="1">
        <f t="shared" ca="1" si="8"/>
        <v>42644.501688179625</v>
      </c>
      <c r="Q31" s="1" t="e">
        <f ca="1">VLOOKUP(J31,Sheet2!$F:$I,4,FALSE)</f>
        <v>#N/A</v>
      </c>
      <c r="R31" t="str">
        <f t="shared" ca="1" si="9"/>
        <v>Inforce</v>
      </c>
      <c r="S31" t="str">
        <f t="shared" ca="1" si="10"/>
        <v>41_1_Inforce</v>
      </c>
      <c r="T31">
        <f ca="1">COUNTIF(S$1:S31,S31)</f>
        <v>1</v>
      </c>
    </row>
    <row r="32" spans="1:20">
      <c r="A32">
        <f t="shared" si="11"/>
        <v>31</v>
      </c>
      <c r="B32" s="1">
        <f t="shared" ca="1" si="12"/>
        <v>42645.106500918177</v>
      </c>
      <c r="C32">
        <f t="shared" ca="1" si="0"/>
        <v>12</v>
      </c>
      <c r="D32">
        <f t="shared" ca="1" si="1"/>
        <v>2</v>
      </c>
      <c r="E32" t="str">
        <f ca="1">IF(COUNTIF(J$1:J32,J32)=1,"Premium",IF(I32&lt;6,"Premium","Claims"))</f>
        <v>Premium</v>
      </c>
      <c r="F32" t="str">
        <f ca="1">VLOOKUP(MOD(C32,D32),Sheet2!$A$2:$B$6,2,FALSE)</f>
        <v>Kidney Failure</v>
      </c>
      <c r="G32">
        <f ca="1">VLOOKUP(J32,Sheet2!$F:$H,IF(E32="Premium",2,3),FALSE)</f>
        <v>3000</v>
      </c>
      <c r="H32">
        <f t="shared" ca="1" si="2"/>
        <v>74000</v>
      </c>
      <c r="I32">
        <f t="shared" ca="1" si="3"/>
        <v>6</v>
      </c>
      <c r="J32" t="str">
        <f t="shared" ca="1" si="4"/>
        <v>12_2</v>
      </c>
      <c r="K32">
        <f ca="1">COUNTIF(J$1:J32,J32)</f>
        <v>1</v>
      </c>
      <c r="L32" t="str">
        <f t="shared" ca="1" si="5"/>
        <v>12_2_Premium</v>
      </c>
      <c r="M32">
        <f ca="1">COUNTIF(L$1:L32,L32)</f>
        <v>1</v>
      </c>
      <c r="N32" t="str">
        <f t="shared" ca="1" si="6"/>
        <v>Inforce</v>
      </c>
      <c r="O32" t="str">
        <f t="shared" ca="1" si="7"/>
        <v>12_2_Inforce</v>
      </c>
      <c r="P32" s="1">
        <f t="shared" ca="1" si="8"/>
        <v>42645.106500918177</v>
      </c>
      <c r="Q32" s="1">
        <f ca="1">VLOOKUP(J32,Sheet2!$F:$I,4,FALSE)</f>
        <v>43027.385524818768</v>
      </c>
      <c r="R32" t="str">
        <f t="shared" ca="1" si="9"/>
        <v>Inforce</v>
      </c>
      <c r="S32" t="str">
        <f t="shared" ca="1" si="10"/>
        <v>12_2_Inforce</v>
      </c>
      <c r="T32">
        <f ca="1">COUNTIF(S$1:S32,S32)</f>
        <v>1</v>
      </c>
    </row>
    <row r="33" spans="1:20">
      <c r="A33">
        <f t="shared" si="11"/>
        <v>32</v>
      </c>
      <c r="B33" s="1">
        <f t="shared" ca="1" si="12"/>
        <v>42645.450528965986</v>
      </c>
      <c r="C33">
        <f t="shared" ca="1" si="0"/>
        <v>43</v>
      </c>
      <c r="D33">
        <f t="shared" ca="1" si="1"/>
        <v>4</v>
      </c>
      <c r="E33" t="str">
        <f ca="1">IF(COUNTIF(J$1:J33,J33)=1,"Premium",IF(I33&lt;6,"Premium","Claims"))</f>
        <v>Premium</v>
      </c>
      <c r="F33" t="str">
        <f ca="1">VLOOKUP(MOD(C33,D33),Sheet2!$A$2:$B$6,2,FALSE)</f>
        <v>Heart Attack</v>
      </c>
      <c r="G33">
        <f ca="1">VLOOKUP(J33,Sheet2!$F:$H,IF(E33="Premium",2,3),FALSE)</f>
        <v>1000</v>
      </c>
      <c r="H33">
        <f t="shared" ca="1" si="2"/>
        <v>75000</v>
      </c>
      <c r="I33">
        <f t="shared" ca="1" si="3"/>
        <v>5</v>
      </c>
      <c r="J33" t="str">
        <f t="shared" ca="1" si="4"/>
        <v>43_4</v>
      </c>
      <c r="K33">
        <f ca="1">COUNTIF(J$1:J33,J33)</f>
        <v>1</v>
      </c>
      <c r="L33" t="str">
        <f t="shared" ca="1" si="5"/>
        <v>43_4_Premium</v>
      </c>
      <c r="M33">
        <f ca="1">COUNTIF(L$1:L33,L33)</f>
        <v>1</v>
      </c>
      <c r="N33" t="str">
        <f t="shared" ca="1" si="6"/>
        <v>Inforce</v>
      </c>
      <c r="O33" t="str">
        <f t="shared" ca="1" si="7"/>
        <v>43_4_Inforce</v>
      </c>
      <c r="P33" s="1">
        <f t="shared" ca="1" si="8"/>
        <v>42645.450528965986</v>
      </c>
      <c r="Q33" s="1" t="e">
        <f ca="1">VLOOKUP(J33,Sheet2!$F:$I,4,FALSE)</f>
        <v>#N/A</v>
      </c>
      <c r="R33" t="str">
        <f t="shared" ca="1" si="9"/>
        <v>Inforce</v>
      </c>
      <c r="S33" t="str">
        <f t="shared" ca="1" si="10"/>
        <v>43_4_Inforce</v>
      </c>
      <c r="T33">
        <f ca="1">COUNTIF(S$1:S33,S33)</f>
        <v>1</v>
      </c>
    </row>
    <row r="34" spans="1:20">
      <c r="A34">
        <f t="shared" si="11"/>
        <v>33</v>
      </c>
      <c r="B34" s="1">
        <f t="shared" ca="1" si="12"/>
        <v>42646.213669727098</v>
      </c>
      <c r="C34">
        <f t="shared" ca="1" si="0"/>
        <v>4</v>
      </c>
      <c r="D34">
        <f t="shared" ca="1" si="1"/>
        <v>3</v>
      </c>
      <c r="E34" t="str">
        <f ca="1">IF(COUNTIF(J$1:J34,J34)=1,"Premium",IF(I34&lt;6,"Premium","Claims"))</f>
        <v>Premium</v>
      </c>
      <c r="F34" t="str">
        <f ca="1">VLOOKUP(MOD(C34,D34),Sheet2!$A$2:$B$6,2,FALSE)</f>
        <v>Cancer</v>
      </c>
      <c r="G34">
        <f ca="1">VLOOKUP(J34,Sheet2!$F:$H,IF(E34="Premium",2,3),FALSE)</f>
        <v>5000</v>
      </c>
      <c r="H34">
        <f t="shared" ca="1" si="2"/>
        <v>80000</v>
      </c>
      <c r="I34">
        <f t="shared" ca="1" si="3"/>
        <v>6</v>
      </c>
      <c r="J34" t="str">
        <f t="shared" ca="1" si="4"/>
        <v>4_3</v>
      </c>
      <c r="K34">
        <f ca="1">COUNTIF(J$1:J34,J34)</f>
        <v>1</v>
      </c>
      <c r="L34" t="str">
        <f t="shared" ca="1" si="5"/>
        <v>4_3_Premium</v>
      </c>
      <c r="M34">
        <f ca="1">COUNTIF(L$1:L34,L34)</f>
        <v>1</v>
      </c>
      <c r="N34" t="str">
        <f t="shared" ca="1" si="6"/>
        <v>Inforce</v>
      </c>
      <c r="O34" t="str">
        <f t="shared" ca="1" si="7"/>
        <v>4_3_Inforce</v>
      </c>
      <c r="P34" s="1">
        <f t="shared" ca="1" si="8"/>
        <v>42646.213669727098</v>
      </c>
      <c r="Q34" s="1">
        <f ca="1">VLOOKUP(J34,Sheet2!$F:$I,4,FALSE)</f>
        <v>42906.338233337112</v>
      </c>
      <c r="R34" t="str">
        <f t="shared" ca="1" si="9"/>
        <v>Inforce</v>
      </c>
      <c r="S34" t="str">
        <f t="shared" ca="1" si="10"/>
        <v>4_3_Inforce</v>
      </c>
      <c r="T34">
        <f ca="1">COUNTIF(S$1:S34,S34)</f>
        <v>1</v>
      </c>
    </row>
    <row r="35" spans="1:20">
      <c r="A35">
        <f t="shared" si="11"/>
        <v>34</v>
      </c>
      <c r="B35" s="1">
        <f t="shared" ca="1" si="12"/>
        <v>42646.244642462705</v>
      </c>
      <c r="C35">
        <f t="shared" ca="1" si="0"/>
        <v>10</v>
      </c>
      <c r="D35">
        <f t="shared" ca="1" si="1"/>
        <v>4</v>
      </c>
      <c r="E35" t="str">
        <f ca="1">IF(COUNTIF(J$1:J35,J35)=1,"Premium",IF(I35&lt;6,"Premium","Claims"))</f>
        <v>Premium</v>
      </c>
      <c r="F35" t="str">
        <f ca="1">VLOOKUP(MOD(C35,D35),Sheet2!$A$2:$B$6,2,FALSE)</f>
        <v>Stroke</v>
      </c>
      <c r="G35">
        <f ca="1">VLOOKUP(J35,Sheet2!$F:$H,IF(E35="Premium",2,3),FALSE)</f>
        <v>5000</v>
      </c>
      <c r="H35">
        <f t="shared" ca="1" si="2"/>
        <v>85000</v>
      </c>
      <c r="I35">
        <f t="shared" ca="1" si="3"/>
        <v>3</v>
      </c>
      <c r="J35" t="str">
        <f t="shared" ca="1" si="4"/>
        <v>10_4</v>
      </c>
      <c r="K35">
        <f ca="1">COUNTIF(J$1:J35,J35)</f>
        <v>1</v>
      </c>
      <c r="L35" t="str">
        <f t="shared" ca="1" si="5"/>
        <v>10_4_Premium</v>
      </c>
      <c r="M35">
        <f ca="1">COUNTIF(L$1:L35,L35)</f>
        <v>1</v>
      </c>
      <c r="N35" t="str">
        <f t="shared" ca="1" si="6"/>
        <v>Inforce</v>
      </c>
      <c r="O35" t="str">
        <f t="shared" ca="1" si="7"/>
        <v>10_4_Inforce</v>
      </c>
      <c r="P35" s="1">
        <f t="shared" ca="1" si="8"/>
        <v>42646.244642462705</v>
      </c>
      <c r="Q35" s="1">
        <f ca="1">VLOOKUP(J35,Sheet2!$F:$I,4,FALSE)</f>
        <v>42782.418971158739</v>
      </c>
      <c r="R35" t="str">
        <f t="shared" ca="1" si="9"/>
        <v>Inforce</v>
      </c>
      <c r="S35" t="str">
        <f t="shared" ca="1" si="10"/>
        <v>10_4_Inforce</v>
      </c>
      <c r="T35">
        <f ca="1">COUNTIF(S$1:S35,S35)</f>
        <v>1</v>
      </c>
    </row>
    <row r="36" spans="1:20">
      <c r="A36">
        <f t="shared" si="11"/>
        <v>35</v>
      </c>
      <c r="B36" s="1">
        <f t="shared" ca="1" si="12"/>
        <v>42646.764988809489</v>
      </c>
      <c r="C36">
        <f t="shared" ca="1" si="0"/>
        <v>43</v>
      </c>
      <c r="D36">
        <f t="shared" ca="1" si="1"/>
        <v>1</v>
      </c>
      <c r="E36" t="str">
        <f ca="1">IF(COUNTIF(J$1:J36,J36)=1,"Premium",IF(I36&lt;6,"Premium","Claims"))</f>
        <v>Premium</v>
      </c>
      <c r="F36" t="str">
        <f ca="1">VLOOKUP(MOD(C36,D36),Sheet2!$A$2:$B$6,2,FALSE)</f>
        <v>Kidney Failure</v>
      </c>
      <c r="G36">
        <f ca="1">VLOOKUP(J36,Sheet2!$F:$H,IF(E36="Premium",2,3),FALSE)</f>
        <v>1000</v>
      </c>
      <c r="H36">
        <f t="shared" ca="1" si="2"/>
        <v>86000</v>
      </c>
      <c r="I36">
        <f t="shared" ca="1" si="3"/>
        <v>1</v>
      </c>
      <c r="J36" t="str">
        <f t="shared" ca="1" si="4"/>
        <v>43_1</v>
      </c>
      <c r="K36">
        <f ca="1">COUNTIF(J$1:J36,J36)</f>
        <v>1</v>
      </c>
      <c r="L36" t="str">
        <f t="shared" ca="1" si="5"/>
        <v>43_1_Premium</v>
      </c>
      <c r="M36">
        <f ca="1">COUNTIF(L$1:L36,L36)</f>
        <v>1</v>
      </c>
      <c r="N36" t="str">
        <f t="shared" ca="1" si="6"/>
        <v>Inforce</v>
      </c>
      <c r="O36" t="str">
        <f t="shared" ca="1" si="7"/>
        <v>43_1_Inforce</v>
      </c>
      <c r="P36" s="1">
        <f t="shared" ca="1" si="8"/>
        <v>42646.764988809489</v>
      </c>
      <c r="Q36" s="1" t="e">
        <f ca="1">VLOOKUP(J36,Sheet2!$F:$I,4,FALSE)</f>
        <v>#N/A</v>
      </c>
      <c r="R36" t="str">
        <f t="shared" ca="1" si="9"/>
        <v>Inforce</v>
      </c>
      <c r="S36" t="str">
        <f t="shared" ca="1" si="10"/>
        <v>43_1_Inforce</v>
      </c>
      <c r="T36">
        <f ca="1">COUNTIF(S$1:S36,S36)</f>
        <v>1</v>
      </c>
    </row>
    <row r="37" spans="1:20">
      <c r="A37">
        <f t="shared" si="11"/>
        <v>36</v>
      </c>
      <c r="B37" s="1">
        <f t="shared" ca="1" si="12"/>
        <v>42646.907400995035</v>
      </c>
      <c r="C37">
        <f t="shared" ca="1" si="0"/>
        <v>116</v>
      </c>
      <c r="D37">
        <f t="shared" ca="1" si="1"/>
        <v>1</v>
      </c>
      <c r="E37" t="str">
        <f ca="1">IF(COUNTIF(J$1:J37,J37)=1,"Premium",IF(I37&lt;6,"Premium","Claims"))</f>
        <v>Premium</v>
      </c>
      <c r="F37" t="str">
        <f ca="1">VLOOKUP(MOD(C37,D37),Sheet2!$A$2:$B$6,2,FALSE)</f>
        <v>Kidney Failure</v>
      </c>
      <c r="G37">
        <f ca="1">VLOOKUP(J37,Sheet2!$F:$H,IF(E37="Premium",2,3),FALSE)</f>
        <v>1000</v>
      </c>
      <c r="H37">
        <f t="shared" ca="1" si="2"/>
        <v>87000</v>
      </c>
      <c r="I37">
        <f t="shared" ca="1" si="3"/>
        <v>6</v>
      </c>
      <c r="J37" t="str">
        <f t="shared" ca="1" si="4"/>
        <v>116_1</v>
      </c>
      <c r="K37">
        <f ca="1">COUNTIF(J$1:J37,J37)</f>
        <v>1</v>
      </c>
      <c r="L37" t="str">
        <f t="shared" ca="1" si="5"/>
        <v>116_1_Premium</v>
      </c>
      <c r="M37">
        <f ca="1">COUNTIF(L$1:L37,L37)</f>
        <v>1</v>
      </c>
      <c r="N37" t="str">
        <f t="shared" ca="1" si="6"/>
        <v>Inforce</v>
      </c>
      <c r="O37" t="str">
        <f t="shared" ca="1" si="7"/>
        <v>116_1_Inforce</v>
      </c>
      <c r="P37" s="1">
        <f t="shared" ca="1" si="8"/>
        <v>42646.907400995035</v>
      </c>
      <c r="Q37" s="1" t="e">
        <f ca="1">VLOOKUP(J37,Sheet2!$F:$I,4,FALSE)</f>
        <v>#N/A</v>
      </c>
      <c r="R37" t="str">
        <f t="shared" ca="1" si="9"/>
        <v>Inforce</v>
      </c>
      <c r="S37" t="str">
        <f t="shared" ca="1" si="10"/>
        <v>116_1_Inforce</v>
      </c>
      <c r="T37">
        <f ca="1">COUNTIF(S$1:S37,S37)</f>
        <v>1</v>
      </c>
    </row>
    <row r="38" spans="1:20">
      <c r="A38">
        <f t="shared" si="11"/>
        <v>37</v>
      </c>
      <c r="B38" s="1">
        <f t="shared" ca="1" si="12"/>
        <v>42647.651484647795</v>
      </c>
      <c r="C38">
        <f t="shared" ca="1" si="0"/>
        <v>65</v>
      </c>
      <c r="D38">
        <f t="shared" ca="1" si="1"/>
        <v>1</v>
      </c>
      <c r="E38" t="str">
        <f ca="1">IF(COUNTIF(J$1:J38,J38)=1,"Premium",IF(I38&lt;6,"Premium","Claims"))</f>
        <v>Premium</v>
      </c>
      <c r="F38" t="str">
        <f ca="1">VLOOKUP(MOD(C38,D38),Sheet2!$A$2:$B$6,2,FALSE)</f>
        <v>Kidney Failure</v>
      </c>
      <c r="G38">
        <f ca="1">VLOOKUP(J38,Sheet2!$F:$H,IF(E38="Premium",2,3),FALSE)</f>
        <v>5000</v>
      </c>
      <c r="H38">
        <f t="shared" ca="1" si="2"/>
        <v>92000</v>
      </c>
      <c r="I38">
        <f t="shared" ca="1" si="3"/>
        <v>5</v>
      </c>
      <c r="J38" t="str">
        <f t="shared" ca="1" si="4"/>
        <v>65_1</v>
      </c>
      <c r="K38">
        <f ca="1">COUNTIF(J$1:J38,J38)</f>
        <v>1</v>
      </c>
      <c r="L38" t="str">
        <f t="shared" ca="1" si="5"/>
        <v>65_1_Premium</v>
      </c>
      <c r="M38">
        <f ca="1">COUNTIF(L$1:L38,L38)</f>
        <v>1</v>
      </c>
      <c r="N38" t="str">
        <f t="shared" ca="1" si="6"/>
        <v>Inforce</v>
      </c>
      <c r="O38" t="str">
        <f t="shared" ca="1" si="7"/>
        <v>65_1_Inforce</v>
      </c>
      <c r="P38" s="1">
        <f t="shared" ca="1" si="8"/>
        <v>42647.651484647795</v>
      </c>
      <c r="Q38" s="1" t="e">
        <f ca="1">VLOOKUP(J38,Sheet2!$F:$I,4,FALSE)</f>
        <v>#N/A</v>
      </c>
      <c r="R38" t="str">
        <f t="shared" ca="1" si="9"/>
        <v>Inforce</v>
      </c>
      <c r="S38" t="str">
        <f t="shared" ca="1" si="10"/>
        <v>65_1_Inforce</v>
      </c>
      <c r="T38">
        <f ca="1">COUNTIF(S$1:S38,S38)</f>
        <v>1</v>
      </c>
    </row>
    <row r="39" spans="1:20">
      <c r="A39">
        <f t="shared" si="11"/>
        <v>38</v>
      </c>
      <c r="B39" s="1">
        <f t="shared" ca="1" si="12"/>
        <v>42648.364581101137</v>
      </c>
      <c r="C39">
        <f t="shared" ca="1" si="0"/>
        <v>29</v>
      </c>
      <c r="D39">
        <f t="shared" ca="1" si="1"/>
        <v>1</v>
      </c>
      <c r="E39" t="str">
        <f ca="1">IF(COUNTIF(J$1:J39,J39)=1,"Premium",IF(I39&lt;6,"Premium","Claims"))</f>
        <v>Premium</v>
      </c>
      <c r="F39" t="str">
        <f ca="1">VLOOKUP(MOD(C39,D39),Sheet2!$A$2:$B$6,2,FALSE)</f>
        <v>Kidney Failure</v>
      </c>
      <c r="G39">
        <f ca="1">VLOOKUP(J39,Sheet2!$F:$H,IF(E39="Premium",2,3),FALSE)</f>
        <v>3000</v>
      </c>
      <c r="H39">
        <f t="shared" ca="1" si="2"/>
        <v>95000</v>
      </c>
      <c r="I39">
        <f t="shared" ca="1" si="3"/>
        <v>3</v>
      </c>
      <c r="J39" t="str">
        <f t="shared" ca="1" si="4"/>
        <v>29_1</v>
      </c>
      <c r="K39">
        <f ca="1">COUNTIF(J$1:J39,J39)</f>
        <v>1</v>
      </c>
      <c r="L39" t="str">
        <f t="shared" ca="1" si="5"/>
        <v>29_1_Premium</v>
      </c>
      <c r="M39">
        <f ca="1">COUNTIF(L$1:L39,L39)</f>
        <v>1</v>
      </c>
      <c r="N39" t="str">
        <f t="shared" ca="1" si="6"/>
        <v>Inforce</v>
      </c>
      <c r="O39" t="str">
        <f t="shared" ca="1" si="7"/>
        <v>29_1_Inforce</v>
      </c>
      <c r="P39" s="1">
        <f t="shared" ca="1" si="8"/>
        <v>42648.364581101137</v>
      </c>
      <c r="Q39" s="1">
        <f ca="1">VLOOKUP(J39,Sheet2!$F:$I,4,FALSE)</f>
        <v>43000.851277025497</v>
      </c>
      <c r="R39" t="str">
        <f t="shared" ca="1" si="9"/>
        <v>Inforce</v>
      </c>
      <c r="S39" t="str">
        <f t="shared" ca="1" si="10"/>
        <v>29_1_Inforce</v>
      </c>
      <c r="T39">
        <f ca="1">COUNTIF(S$1:S39,S39)</f>
        <v>1</v>
      </c>
    </row>
    <row r="40" spans="1:20">
      <c r="A40">
        <f t="shared" si="11"/>
        <v>39</v>
      </c>
      <c r="B40" s="1">
        <f t="shared" ca="1" si="12"/>
        <v>42648.808843697654</v>
      </c>
      <c r="C40">
        <f t="shared" ca="1" si="0"/>
        <v>32</v>
      </c>
      <c r="D40">
        <f t="shared" ca="1" si="1"/>
        <v>4</v>
      </c>
      <c r="E40" t="str">
        <f ca="1">IF(COUNTIF(J$1:J40,J40)=1,"Premium",IF(I40&lt;6,"Premium","Claims"))</f>
        <v>Premium</v>
      </c>
      <c r="F40" t="str">
        <f ca="1">VLOOKUP(MOD(C40,D40),Sheet2!$A$2:$B$6,2,FALSE)</f>
        <v>Kidney Failure</v>
      </c>
      <c r="G40">
        <f ca="1">VLOOKUP(J40,Sheet2!$F:$H,IF(E40="Premium",2,3),FALSE)</f>
        <v>3000</v>
      </c>
      <c r="H40">
        <f t="shared" ca="1" si="2"/>
        <v>98000</v>
      </c>
      <c r="I40">
        <f t="shared" ca="1" si="3"/>
        <v>4</v>
      </c>
      <c r="J40" t="str">
        <f t="shared" ca="1" si="4"/>
        <v>32_4</v>
      </c>
      <c r="K40">
        <f ca="1">COUNTIF(J$1:J40,J40)</f>
        <v>1</v>
      </c>
      <c r="L40" t="str">
        <f t="shared" ca="1" si="5"/>
        <v>32_4_Premium</v>
      </c>
      <c r="M40">
        <f ca="1">COUNTIF(L$1:L40,L40)</f>
        <v>1</v>
      </c>
      <c r="N40" t="str">
        <f t="shared" ca="1" si="6"/>
        <v>Inforce</v>
      </c>
      <c r="O40" t="str">
        <f t="shared" ca="1" si="7"/>
        <v>32_4_Inforce</v>
      </c>
      <c r="P40" s="1">
        <f t="shared" ca="1" si="8"/>
        <v>42648.808843697654</v>
      </c>
      <c r="Q40" s="1" t="e">
        <f ca="1">VLOOKUP(J40,Sheet2!$F:$I,4,FALSE)</f>
        <v>#N/A</v>
      </c>
      <c r="R40" t="str">
        <f t="shared" ca="1" si="9"/>
        <v>Inforce</v>
      </c>
      <c r="S40" t="str">
        <f t="shared" ca="1" si="10"/>
        <v>32_4_Inforce</v>
      </c>
      <c r="T40">
        <f ca="1">COUNTIF(S$1:S40,S40)</f>
        <v>1</v>
      </c>
    </row>
    <row r="41" spans="1:20">
      <c r="A41">
        <f t="shared" si="11"/>
        <v>40</v>
      </c>
      <c r="B41" s="1">
        <f t="shared" ca="1" si="12"/>
        <v>42649.513808715928</v>
      </c>
      <c r="C41">
        <f t="shared" ca="1" si="0"/>
        <v>48</v>
      </c>
      <c r="D41">
        <f t="shared" ca="1" si="1"/>
        <v>4</v>
      </c>
      <c r="E41" t="str">
        <f ca="1">IF(COUNTIF(J$1:J41,J41)=1,"Premium",IF(I41&lt;6,"Premium","Claims"))</f>
        <v>Premium</v>
      </c>
      <c r="F41" t="str">
        <f ca="1">VLOOKUP(MOD(C41,D41),Sheet2!$A$2:$B$6,2,FALSE)</f>
        <v>Kidney Failure</v>
      </c>
      <c r="G41">
        <f ca="1">VLOOKUP(J41,Sheet2!$F:$H,IF(E41="Premium",2,3),FALSE)</f>
        <v>5000</v>
      </c>
      <c r="H41">
        <f t="shared" ca="1" si="2"/>
        <v>103000</v>
      </c>
      <c r="I41">
        <f t="shared" ca="1" si="3"/>
        <v>5</v>
      </c>
      <c r="J41" t="str">
        <f t="shared" ca="1" si="4"/>
        <v>48_4</v>
      </c>
      <c r="K41">
        <f ca="1">COUNTIF(J$1:J41,J41)</f>
        <v>1</v>
      </c>
      <c r="L41" t="str">
        <f t="shared" ca="1" si="5"/>
        <v>48_4_Premium</v>
      </c>
      <c r="M41">
        <f ca="1">COUNTIF(L$1:L41,L41)</f>
        <v>1</v>
      </c>
      <c r="N41" t="str">
        <f t="shared" ca="1" si="6"/>
        <v>Inforce</v>
      </c>
      <c r="O41" t="str">
        <f t="shared" ca="1" si="7"/>
        <v>48_4_Inforce</v>
      </c>
      <c r="P41" s="1">
        <f t="shared" ca="1" si="8"/>
        <v>42649.513808715928</v>
      </c>
      <c r="Q41" s="1">
        <f ca="1">VLOOKUP(J41,Sheet2!$F:$I,4,FALSE)</f>
        <v>43014.945664588136</v>
      </c>
      <c r="R41" t="str">
        <f t="shared" ca="1" si="9"/>
        <v>Inforce</v>
      </c>
      <c r="S41" t="str">
        <f t="shared" ca="1" si="10"/>
        <v>48_4_Inforce</v>
      </c>
      <c r="T41">
        <f ca="1">COUNTIF(S$1:S41,S41)</f>
        <v>1</v>
      </c>
    </row>
    <row r="42" spans="1:20">
      <c r="A42">
        <f t="shared" si="11"/>
        <v>41</v>
      </c>
      <c r="B42" s="1">
        <f t="shared" ca="1" si="12"/>
        <v>42649.646242619536</v>
      </c>
      <c r="C42">
        <f t="shared" ca="1" si="0"/>
        <v>3</v>
      </c>
      <c r="D42">
        <f t="shared" ca="1" si="1"/>
        <v>4</v>
      </c>
      <c r="E42" t="str">
        <f ca="1">IF(COUNTIF(J$1:J42,J42)=1,"Premium",IF(I42&lt;6,"Premium","Claims"))</f>
        <v>Premium</v>
      </c>
      <c r="F42" t="str">
        <f ca="1">VLOOKUP(MOD(C42,D42),Sheet2!$A$2:$B$6,2,FALSE)</f>
        <v>Heart Attack</v>
      </c>
      <c r="G42">
        <f ca="1">VLOOKUP(J42,Sheet2!$F:$H,IF(E42="Premium",2,3),FALSE)</f>
        <v>1000</v>
      </c>
      <c r="H42">
        <f t="shared" ca="1" si="2"/>
        <v>104000</v>
      </c>
      <c r="I42">
        <f t="shared" ca="1" si="3"/>
        <v>3</v>
      </c>
      <c r="J42" t="str">
        <f t="shared" ca="1" si="4"/>
        <v>3_4</v>
      </c>
      <c r="K42">
        <f ca="1">COUNTIF(J$1:J42,J42)</f>
        <v>1</v>
      </c>
      <c r="L42" t="str">
        <f t="shared" ca="1" si="5"/>
        <v>3_4_Premium</v>
      </c>
      <c r="M42">
        <f ca="1">COUNTIF(L$1:L42,L42)</f>
        <v>1</v>
      </c>
      <c r="N42" t="str">
        <f t="shared" ca="1" si="6"/>
        <v>Inforce</v>
      </c>
      <c r="O42" t="str">
        <f t="shared" ca="1" si="7"/>
        <v>3_4_Inforce</v>
      </c>
      <c r="P42" s="1">
        <f t="shared" ca="1" si="8"/>
        <v>42649.646242619536</v>
      </c>
      <c r="Q42" s="1" t="e">
        <f ca="1">VLOOKUP(J42,Sheet2!$F:$I,4,FALSE)</f>
        <v>#N/A</v>
      </c>
      <c r="R42" t="str">
        <f t="shared" ca="1" si="9"/>
        <v>Inforce</v>
      </c>
      <c r="S42" t="str">
        <f t="shared" ca="1" si="10"/>
        <v>3_4_Inforce</v>
      </c>
      <c r="T42">
        <f ca="1">COUNTIF(S$1:S42,S42)</f>
        <v>1</v>
      </c>
    </row>
    <row r="43" spans="1:20">
      <c r="A43">
        <f t="shared" si="11"/>
        <v>42</v>
      </c>
      <c r="B43" s="1">
        <f t="shared" ca="1" si="12"/>
        <v>42650.027485564016</v>
      </c>
      <c r="C43">
        <f t="shared" ca="1" si="0"/>
        <v>139</v>
      </c>
      <c r="D43">
        <f t="shared" ca="1" si="1"/>
        <v>4</v>
      </c>
      <c r="E43" t="str">
        <f ca="1">IF(COUNTIF(J$1:J43,J43)=1,"Premium",IF(I43&lt;6,"Premium","Claims"))</f>
        <v>Premium</v>
      </c>
      <c r="F43" t="str">
        <f ca="1">VLOOKUP(MOD(C43,D43),Sheet2!$A$2:$B$6,2,FALSE)</f>
        <v>Heart Attack</v>
      </c>
      <c r="G43">
        <f ca="1">VLOOKUP(J43,Sheet2!$F:$H,IF(E43="Premium",2,3),FALSE)</f>
        <v>1000</v>
      </c>
      <c r="H43">
        <f t="shared" ca="1" si="2"/>
        <v>105000</v>
      </c>
      <c r="I43">
        <f t="shared" ca="1" si="3"/>
        <v>6</v>
      </c>
      <c r="J43" t="str">
        <f t="shared" ca="1" si="4"/>
        <v>139_4</v>
      </c>
      <c r="K43">
        <f ca="1">COUNTIF(J$1:J43,J43)</f>
        <v>1</v>
      </c>
      <c r="L43" t="str">
        <f t="shared" ca="1" si="5"/>
        <v>139_4_Premium</v>
      </c>
      <c r="M43">
        <f ca="1">COUNTIF(L$1:L43,L43)</f>
        <v>1</v>
      </c>
      <c r="N43" t="str">
        <f t="shared" ca="1" si="6"/>
        <v>Inforce</v>
      </c>
      <c r="O43" t="str">
        <f t="shared" ca="1" si="7"/>
        <v>139_4_Inforce</v>
      </c>
      <c r="P43" s="1">
        <f t="shared" ca="1" si="8"/>
        <v>42650.027485564016</v>
      </c>
      <c r="Q43" s="1" t="e">
        <f ca="1">VLOOKUP(J43,Sheet2!$F:$I,4,FALSE)</f>
        <v>#N/A</v>
      </c>
      <c r="R43" t="str">
        <f t="shared" ca="1" si="9"/>
        <v>Inforce</v>
      </c>
      <c r="S43" t="str">
        <f t="shared" ca="1" si="10"/>
        <v>139_4_Inforce</v>
      </c>
      <c r="T43">
        <f ca="1">COUNTIF(S$1:S43,S43)</f>
        <v>1</v>
      </c>
    </row>
    <row r="44" spans="1:20">
      <c r="A44">
        <f>A43+1</f>
        <v>43</v>
      </c>
      <c r="B44" s="1">
        <f ca="1">B43+RAND()</f>
        <v>42650.183345922756</v>
      </c>
      <c r="C44">
        <f t="shared" ca="1" si="0"/>
        <v>8</v>
      </c>
      <c r="D44">
        <f t="shared" ca="1" si="1"/>
        <v>3</v>
      </c>
      <c r="E44" t="str">
        <f ca="1">IF(COUNTIF(J$1:J44,J44)=1,"Premium",IF(I44&lt;6,"Premium","Claims"))</f>
        <v>Premium</v>
      </c>
      <c r="F44" t="str">
        <f ca="1">VLOOKUP(MOD(C44,D44),Sheet2!$A$2:$B$6,2,FALSE)</f>
        <v>Stroke</v>
      </c>
      <c r="G44">
        <f ca="1">VLOOKUP(J44,Sheet2!$F:$H,IF(E44="Premium",2,3),FALSE)</f>
        <v>4000</v>
      </c>
      <c r="H44">
        <f ca="1">IF(E44="Premium",IFERROR(H43+G44,G44),IFERROR(H43-G44,-G44))</f>
        <v>109000</v>
      </c>
      <c r="I44">
        <f t="shared" ca="1" si="3"/>
        <v>2</v>
      </c>
      <c r="J44" t="str">
        <f t="shared" ca="1" si="4"/>
        <v>8_3</v>
      </c>
      <c r="K44">
        <f ca="1">COUNTIF(J$1:J44,J44)</f>
        <v>1</v>
      </c>
      <c r="L44" t="str">
        <f t="shared" ca="1" si="5"/>
        <v>8_3_Premium</v>
      </c>
      <c r="M44">
        <f ca="1">COUNTIF(L$1:L44,L44)</f>
        <v>1</v>
      </c>
      <c r="N44" t="str">
        <f t="shared" ca="1" si="6"/>
        <v>Inforce</v>
      </c>
      <c r="O44" t="str">
        <f t="shared" ca="1" si="7"/>
        <v>8_3_Inforce</v>
      </c>
      <c r="P44" s="1">
        <f t="shared" ca="1" si="8"/>
        <v>42650.183345922756</v>
      </c>
      <c r="Q44" s="1" t="e">
        <f ca="1">VLOOKUP(J44,Sheet2!$F:$I,4,FALSE)</f>
        <v>#N/A</v>
      </c>
      <c r="R44" t="str">
        <f t="shared" ca="1" si="9"/>
        <v>Inforce</v>
      </c>
      <c r="S44" t="str">
        <f t="shared" ca="1" si="10"/>
        <v>8_3_Inforce</v>
      </c>
      <c r="T44">
        <f ca="1">COUNTIF(S$1:S44,S44)</f>
        <v>1</v>
      </c>
    </row>
    <row r="45" spans="1:20">
      <c r="A45">
        <f t="shared" si="11"/>
        <v>44</v>
      </c>
      <c r="B45" s="1">
        <f t="shared" ca="1" si="12"/>
        <v>42651.071336899338</v>
      </c>
      <c r="C45">
        <f t="shared" ca="1" si="0"/>
        <v>50</v>
      </c>
      <c r="D45">
        <f t="shared" ca="1" si="1"/>
        <v>1</v>
      </c>
      <c r="E45" t="str">
        <f ca="1">IF(COUNTIF(J$1:J45,J45)=1,"Premium",IF(I45&lt;6,"Premium","Claims"))</f>
        <v>Premium</v>
      </c>
      <c r="F45" t="str">
        <f ca="1">VLOOKUP(MOD(C45,D45),Sheet2!$A$2:$B$6,2,FALSE)</f>
        <v>Kidney Failure</v>
      </c>
      <c r="G45">
        <f ca="1">VLOOKUP(J45,Sheet2!$F:$H,IF(E45="Premium",2,3),FALSE)</f>
        <v>2000</v>
      </c>
      <c r="H45">
        <f t="shared" ca="1" si="2"/>
        <v>111000</v>
      </c>
      <c r="I45">
        <f t="shared" ca="1" si="3"/>
        <v>1</v>
      </c>
      <c r="J45" t="str">
        <f t="shared" ca="1" si="4"/>
        <v>50_1</v>
      </c>
      <c r="K45">
        <f ca="1">COUNTIF(J$1:J45,J45)</f>
        <v>2</v>
      </c>
      <c r="L45" t="str">
        <f t="shared" ca="1" si="5"/>
        <v>50_1_Premium</v>
      </c>
      <c r="M45">
        <f ca="1">COUNTIF(L$1:L45,L45)</f>
        <v>2</v>
      </c>
      <c r="N45" t="str">
        <f t="shared" ca="1" si="6"/>
        <v>Inforce</v>
      </c>
      <c r="O45" t="str">
        <f t="shared" ca="1" si="7"/>
        <v>50_1_Inforce</v>
      </c>
      <c r="P45" s="1">
        <f t="shared" ca="1" si="8"/>
        <v>42651.071336899338</v>
      </c>
      <c r="Q45" s="1" t="e">
        <f ca="1">VLOOKUP(J45,Sheet2!$F:$I,4,FALSE)</f>
        <v>#N/A</v>
      </c>
      <c r="R45" t="str">
        <f t="shared" ca="1" si="9"/>
        <v>Inforce</v>
      </c>
      <c r="S45" t="str">
        <f t="shared" ca="1" si="10"/>
        <v>50_1_Inforce</v>
      </c>
      <c r="T45">
        <f ca="1">COUNTIF(S$1:S45,S45)</f>
        <v>2</v>
      </c>
    </row>
    <row r="46" spans="1:20">
      <c r="A46">
        <f t="shared" si="11"/>
        <v>45</v>
      </c>
      <c r="B46" s="1">
        <f t="shared" ca="1" si="12"/>
        <v>42651.71394502074</v>
      </c>
      <c r="C46">
        <f t="shared" ca="1" si="0"/>
        <v>126</v>
      </c>
      <c r="D46">
        <f t="shared" ca="1" si="1"/>
        <v>2</v>
      </c>
      <c r="E46" t="str">
        <f ca="1">IF(COUNTIF(J$1:J46,J46)=1,"Premium",IF(I46&lt;6,"Premium","Claims"))</f>
        <v>Premium</v>
      </c>
      <c r="F46" t="str">
        <f ca="1">VLOOKUP(MOD(C46,D46),Sheet2!$A$2:$B$6,2,FALSE)</f>
        <v>Kidney Failure</v>
      </c>
      <c r="G46">
        <f ca="1">VLOOKUP(J46,Sheet2!$F:$H,IF(E46="Premium",2,3),FALSE)</f>
        <v>4000</v>
      </c>
      <c r="H46">
        <f t="shared" ca="1" si="2"/>
        <v>115000</v>
      </c>
      <c r="I46">
        <f t="shared" ca="1" si="3"/>
        <v>3</v>
      </c>
      <c r="J46" t="str">
        <f t="shared" ca="1" si="4"/>
        <v>126_2</v>
      </c>
      <c r="K46">
        <f ca="1">COUNTIF(J$1:J46,J46)</f>
        <v>1</v>
      </c>
      <c r="L46" t="str">
        <f t="shared" ca="1" si="5"/>
        <v>126_2_Premium</v>
      </c>
      <c r="M46">
        <f ca="1">COUNTIF(L$1:L46,L46)</f>
        <v>1</v>
      </c>
      <c r="N46" t="str">
        <f t="shared" ca="1" si="6"/>
        <v>Inforce</v>
      </c>
      <c r="O46" t="str">
        <f t="shared" ca="1" si="7"/>
        <v>126_2_Inforce</v>
      </c>
      <c r="P46" s="1">
        <f t="shared" ca="1" si="8"/>
        <v>42651.71394502074</v>
      </c>
      <c r="Q46" s="1" t="e">
        <f ca="1">VLOOKUP(J46,Sheet2!$F:$I,4,FALSE)</f>
        <v>#N/A</v>
      </c>
      <c r="R46" t="str">
        <f t="shared" ca="1" si="9"/>
        <v>Inforce</v>
      </c>
      <c r="S46" t="str">
        <f t="shared" ca="1" si="10"/>
        <v>126_2_Inforce</v>
      </c>
      <c r="T46">
        <f ca="1">COUNTIF(S$1:S46,S46)</f>
        <v>1</v>
      </c>
    </row>
    <row r="47" spans="1:20">
      <c r="A47">
        <f t="shared" si="11"/>
        <v>46</v>
      </c>
      <c r="B47" s="1">
        <f t="shared" ca="1" si="12"/>
        <v>42652.684942009968</v>
      </c>
      <c r="C47">
        <f t="shared" ca="1" si="0"/>
        <v>23</v>
      </c>
      <c r="D47">
        <f t="shared" ca="1" si="1"/>
        <v>3</v>
      </c>
      <c r="E47" t="str">
        <f ca="1">IF(COUNTIF(J$1:J47,J47)=1,"Premium",IF(I47&lt;6,"Premium","Claims"))</f>
        <v>Premium</v>
      </c>
      <c r="F47" t="str">
        <f ca="1">VLOOKUP(MOD(C47,D47),Sheet2!$A$2:$B$6,2,FALSE)</f>
        <v>Stroke</v>
      </c>
      <c r="G47">
        <f ca="1">VLOOKUP(J47,Sheet2!$F:$H,IF(E47="Premium",2,3),FALSE)</f>
        <v>5000</v>
      </c>
      <c r="H47">
        <f t="shared" ca="1" si="2"/>
        <v>120000</v>
      </c>
      <c r="I47">
        <f t="shared" ca="1" si="3"/>
        <v>4</v>
      </c>
      <c r="J47" t="str">
        <f t="shared" ca="1" si="4"/>
        <v>23_3</v>
      </c>
      <c r="K47">
        <f ca="1">COUNTIF(J$1:J47,J47)</f>
        <v>1</v>
      </c>
      <c r="L47" t="str">
        <f t="shared" ca="1" si="5"/>
        <v>23_3_Premium</v>
      </c>
      <c r="M47">
        <f ca="1">COUNTIF(L$1:L47,L47)</f>
        <v>1</v>
      </c>
      <c r="N47" t="str">
        <f t="shared" ca="1" si="6"/>
        <v>Inforce</v>
      </c>
      <c r="O47" t="str">
        <f t="shared" ca="1" si="7"/>
        <v>23_3_Inforce</v>
      </c>
      <c r="P47" s="1">
        <f t="shared" ca="1" si="8"/>
        <v>42652.684942009968</v>
      </c>
      <c r="Q47" s="1" t="e">
        <f ca="1">VLOOKUP(J47,Sheet2!$F:$I,4,FALSE)</f>
        <v>#N/A</v>
      </c>
      <c r="R47" t="str">
        <f t="shared" ca="1" si="9"/>
        <v>Inforce</v>
      </c>
      <c r="S47" t="str">
        <f t="shared" ca="1" si="10"/>
        <v>23_3_Inforce</v>
      </c>
      <c r="T47">
        <f ca="1">COUNTIF(S$1:S47,S47)</f>
        <v>1</v>
      </c>
    </row>
    <row r="48" spans="1:20">
      <c r="A48">
        <f t="shared" si="11"/>
        <v>47</v>
      </c>
      <c r="B48" s="1">
        <f t="shared" ca="1" si="12"/>
        <v>42653.314974697285</v>
      </c>
      <c r="C48">
        <f t="shared" ca="1" si="0"/>
        <v>125</v>
      </c>
      <c r="D48">
        <f t="shared" ca="1" si="1"/>
        <v>2</v>
      </c>
      <c r="E48" t="str">
        <f ca="1">IF(COUNTIF(J$1:J48,J48)=1,"Premium",IF(I48&lt;6,"Premium","Claims"))</f>
        <v>Premium</v>
      </c>
      <c r="F48" t="str">
        <f ca="1">VLOOKUP(MOD(C48,D48),Sheet2!$A$2:$B$6,2,FALSE)</f>
        <v>Cancer</v>
      </c>
      <c r="G48">
        <f ca="1">VLOOKUP(J48,Sheet2!$F:$H,IF(E48="Premium",2,3),FALSE)</f>
        <v>5000</v>
      </c>
      <c r="H48">
        <f t="shared" ca="1" si="2"/>
        <v>125000</v>
      </c>
      <c r="I48">
        <f t="shared" ca="1" si="3"/>
        <v>1</v>
      </c>
      <c r="J48" t="str">
        <f t="shared" ca="1" si="4"/>
        <v>125_2</v>
      </c>
      <c r="K48">
        <f ca="1">COUNTIF(J$1:J48,J48)</f>
        <v>1</v>
      </c>
      <c r="L48" t="str">
        <f t="shared" ca="1" si="5"/>
        <v>125_2_Premium</v>
      </c>
      <c r="M48">
        <f ca="1">COUNTIF(L$1:L48,L48)</f>
        <v>1</v>
      </c>
      <c r="N48" t="str">
        <f t="shared" ca="1" si="6"/>
        <v>Inforce</v>
      </c>
      <c r="O48" t="str">
        <f t="shared" ca="1" si="7"/>
        <v>125_2_Inforce</v>
      </c>
      <c r="P48" s="1">
        <f t="shared" ca="1" si="8"/>
        <v>42653.314974697285</v>
      </c>
      <c r="Q48" s="1" t="e">
        <f ca="1">VLOOKUP(J48,Sheet2!$F:$I,4,FALSE)</f>
        <v>#N/A</v>
      </c>
      <c r="R48" t="str">
        <f t="shared" ca="1" si="9"/>
        <v>Inforce</v>
      </c>
      <c r="S48" t="str">
        <f t="shared" ca="1" si="10"/>
        <v>125_2_Inforce</v>
      </c>
      <c r="T48">
        <f ca="1">COUNTIF(S$1:S48,S48)</f>
        <v>1</v>
      </c>
    </row>
    <row r="49" spans="1:20">
      <c r="A49">
        <f t="shared" si="11"/>
        <v>48</v>
      </c>
      <c r="B49" s="1">
        <f t="shared" ca="1" si="12"/>
        <v>42653.736153258433</v>
      </c>
      <c r="C49">
        <f t="shared" ca="1" si="0"/>
        <v>96</v>
      </c>
      <c r="D49">
        <f t="shared" ca="1" si="1"/>
        <v>1</v>
      </c>
      <c r="E49" t="str">
        <f ca="1">IF(COUNTIF(J$1:J49,J49)=1,"Premium",IF(I49&lt;6,"Premium","Claims"))</f>
        <v>Premium</v>
      </c>
      <c r="F49" t="str">
        <f ca="1">VLOOKUP(MOD(C49,D49),Sheet2!$A$2:$B$6,2,FALSE)</f>
        <v>Kidney Failure</v>
      </c>
      <c r="G49">
        <f ca="1">VLOOKUP(J49,Sheet2!$F:$H,IF(E49="Premium",2,3),FALSE)</f>
        <v>3000</v>
      </c>
      <c r="H49">
        <f t="shared" ca="1" si="2"/>
        <v>128000</v>
      </c>
      <c r="I49">
        <f t="shared" ca="1" si="3"/>
        <v>5</v>
      </c>
      <c r="J49" t="str">
        <f t="shared" ca="1" si="4"/>
        <v>96_1</v>
      </c>
      <c r="K49">
        <f ca="1">COUNTIF(J$1:J49,J49)</f>
        <v>1</v>
      </c>
      <c r="L49" t="str">
        <f t="shared" ca="1" si="5"/>
        <v>96_1_Premium</v>
      </c>
      <c r="M49">
        <f ca="1">COUNTIF(L$1:L49,L49)</f>
        <v>1</v>
      </c>
      <c r="N49" t="str">
        <f t="shared" ca="1" si="6"/>
        <v>Inforce</v>
      </c>
      <c r="O49" t="str">
        <f t="shared" ca="1" si="7"/>
        <v>96_1_Inforce</v>
      </c>
      <c r="P49" s="1">
        <f t="shared" ca="1" si="8"/>
        <v>42653.736153258433</v>
      </c>
      <c r="Q49" s="1" t="e">
        <f ca="1">VLOOKUP(J49,Sheet2!$F:$I,4,FALSE)</f>
        <v>#N/A</v>
      </c>
      <c r="R49" t="str">
        <f t="shared" ca="1" si="9"/>
        <v>Inforce</v>
      </c>
      <c r="S49" t="str">
        <f t="shared" ca="1" si="10"/>
        <v>96_1_Inforce</v>
      </c>
      <c r="T49">
        <f ca="1">COUNTIF(S$1:S49,S49)</f>
        <v>1</v>
      </c>
    </row>
    <row r="50" spans="1:20">
      <c r="A50">
        <f t="shared" si="11"/>
        <v>49</v>
      </c>
      <c r="B50" s="1">
        <f t="shared" ca="1" si="12"/>
        <v>42654.68102258326</v>
      </c>
      <c r="C50">
        <f t="shared" ca="1" si="0"/>
        <v>133</v>
      </c>
      <c r="D50">
        <f t="shared" ca="1" si="1"/>
        <v>3</v>
      </c>
      <c r="E50" t="str">
        <f ca="1">IF(COUNTIF(J$1:J50,J50)=1,"Premium",IF(I50&lt;6,"Premium","Claims"))</f>
        <v>Premium</v>
      </c>
      <c r="F50" t="str">
        <f ca="1">VLOOKUP(MOD(C50,D50),Sheet2!$A$2:$B$6,2,FALSE)</f>
        <v>Cancer</v>
      </c>
      <c r="G50">
        <f ca="1">VLOOKUP(J50,Sheet2!$F:$H,IF(E50="Premium",2,3),FALSE)</f>
        <v>4000</v>
      </c>
      <c r="H50">
        <f t="shared" ca="1" si="2"/>
        <v>132000</v>
      </c>
      <c r="I50">
        <f t="shared" ca="1" si="3"/>
        <v>2</v>
      </c>
      <c r="J50" t="str">
        <f t="shared" ca="1" si="4"/>
        <v>133_3</v>
      </c>
      <c r="K50">
        <f ca="1">COUNTIF(J$1:J50,J50)</f>
        <v>1</v>
      </c>
      <c r="L50" t="str">
        <f t="shared" ca="1" si="5"/>
        <v>133_3_Premium</v>
      </c>
      <c r="M50">
        <f ca="1">COUNTIF(L$1:L50,L50)</f>
        <v>1</v>
      </c>
      <c r="N50" t="str">
        <f t="shared" ca="1" si="6"/>
        <v>Inforce</v>
      </c>
      <c r="O50" t="str">
        <f t="shared" ca="1" si="7"/>
        <v>133_3_Inforce</v>
      </c>
      <c r="P50" s="1">
        <f t="shared" ca="1" si="8"/>
        <v>42654.68102258326</v>
      </c>
      <c r="Q50" s="1">
        <f ca="1">VLOOKUP(J50,Sheet2!$F:$I,4,FALSE)</f>
        <v>42856.082341133726</v>
      </c>
      <c r="R50" t="str">
        <f t="shared" ca="1" si="9"/>
        <v>Inforce</v>
      </c>
      <c r="S50" t="str">
        <f t="shared" ca="1" si="10"/>
        <v>133_3_Inforce</v>
      </c>
      <c r="T50">
        <f ca="1">COUNTIF(S$1:S50,S50)</f>
        <v>1</v>
      </c>
    </row>
    <row r="51" spans="1:20">
      <c r="A51">
        <f t="shared" si="11"/>
        <v>50</v>
      </c>
      <c r="B51" s="1">
        <f t="shared" ca="1" si="12"/>
        <v>42655.126236946533</v>
      </c>
      <c r="C51">
        <f t="shared" ca="1" si="0"/>
        <v>116</v>
      </c>
      <c r="D51">
        <f t="shared" ca="1" si="1"/>
        <v>3</v>
      </c>
      <c r="E51" t="str">
        <f ca="1">IF(COUNTIF(J$1:J51,J51)=1,"Premium",IF(I51&lt;6,"Premium","Claims"))</f>
        <v>Premium</v>
      </c>
      <c r="F51" t="str">
        <f ca="1">VLOOKUP(MOD(C51,D51),Sheet2!$A$2:$B$6,2,FALSE)</f>
        <v>Stroke</v>
      </c>
      <c r="G51">
        <f ca="1">VLOOKUP(J51,Sheet2!$F:$H,IF(E51="Premium",2,3),FALSE)</f>
        <v>1000</v>
      </c>
      <c r="H51">
        <f t="shared" ca="1" si="2"/>
        <v>133000</v>
      </c>
      <c r="I51">
        <f t="shared" ca="1" si="3"/>
        <v>5</v>
      </c>
      <c r="J51" t="str">
        <f t="shared" ca="1" si="4"/>
        <v>116_3</v>
      </c>
      <c r="K51">
        <f ca="1">COUNTIF(J$1:J51,J51)</f>
        <v>1</v>
      </c>
      <c r="L51" t="str">
        <f t="shared" ca="1" si="5"/>
        <v>116_3_Premium</v>
      </c>
      <c r="M51">
        <f ca="1">COUNTIF(L$1:L51,L51)</f>
        <v>1</v>
      </c>
      <c r="N51" t="str">
        <f t="shared" ca="1" si="6"/>
        <v>Inforce</v>
      </c>
      <c r="O51" t="str">
        <f t="shared" ca="1" si="7"/>
        <v>116_3_Inforce</v>
      </c>
      <c r="P51" s="1">
        <f t="shared" ca="1" si="8"/>
        <v>42655.126236946533</v>
      </c>
      <c r="Q51" s="1">
        <f ca="1">VLOOKUP(J51,Sheet2!$F:$I,4,FALSE)</f>
        <v>43042.357802675564</v>
      </c>
      <c r="R51" t="str">
        <f t="shared" ca="1" si="9"/>
        <v>Inforce</v>
      </c>
      <c r="S51" t="str">
        <f t="shared" ca="1" si="10"/>
        <v>116_3_Inforce</v>
      </c>
      <c r="T51">
        <f ca="1">COUNTIF(S$1:S51,S51)</f>
        <v>1</v>
      </c>
    </row>
    <row r="52" spans="1:20">
      <c r="A52">
        <f t="shared" si="11"/>
        <v>51</v>
      </c>
      <c r="B52" s="1">
        <f t="shared" ca="1" si="12"/>
        <v>42655.398014017017</v>
      </c>
      <c r="C52">
        <f t="shared" ca="1" si="0"/>
        <v>71</v>
      </c>
      <c r="D52">
        <f t="shared" ca="1" si="1"/>
        <v>4</v>
      </c>
      <c r="E52" t="str">
        <f ca="1">IF(COUNTIF(J$1:J52,J52)=1,"Premium",IF(I52&lt;6,"Premium","Claims"))</f>
        <v>Premium</v>
      </c>
      <c r="F52" t="str">
        <f ca="1">VLOOKUP(MOD(C52,D52),Sheet2!$A$2:$B$6,2,FALSE)</f>
        <v>Heart Attack</v>
      </c>
      <c r="G52">
        <f ca="1">VLOOKUP(J52,Sheet2!$F:$H,IF(E52="Premium",2,3),FALSE)</f>
        <v>5000</v>
      </c>
      <c r="H52">
        <f t="shared" ca="1" si="2"/>
        <v>138000</v>
      </c>
      <c r="I52">
        <f t="shared" ca="1" si="3"/>
        <v>3</v>
      </c>
      <c r="J52" t="str">
        <f t="shared" ca="1" si="4"/>
        <v>71_4</v>
      </c>
      <c r="K52">
        <f ca="1">COUNTIF(J$1:J52,J52)</f>
        <v>1</v>
      </c>
      <c r="L52" t="str">
        <f t="shared" ca="1" si="5"/>
        <v>71_4_Premium</v>
      </c>
      <c r="M52">
        <f ca="1">COUNTIF(L$1:L52,L52)</f>
        <v>1</v>
      </c>
      <c r="N52" t="str">
        <f t="shared" ca="1" si="6"/>
        <v>Inforce</v>
      </c>
      <c r="O52" t="str">
        <f t="shared" ca="1" si="7"/>
        <v>71_4_Inforce</v>
      </c>
      <c r="P52" s="1">
        <f t="shared" ca="1" si="8"/>
        <v>42655.398014017017</v>
      </c>
      <c r="Q52" s="1" t="e">
        <f ca="1">VLOOKUP(J52,Sheet2!$F:$I,4,FALSE)</f>
        <v>#N/A</v>
      </c>
      <c r="R52" t="str">
        <f t="shared" ca="1" si="9"/>
        <v>Inforce</v>
      </c>
      <c r="S52" t="str">
        <f t="shared" ca="1" si="10"/>
        <v>71_4_Inforce</v>
      </c>
      <c r="T52">
        <f ca="1">COUNTIF(S$1:S52,S52)</f>
        <v>1</v>
      </c>
    </row>
    <row r="53" spans="1:20">
      <c r="A53">
        <f t="shared" si="11"/>
        <v>52</v>
      </c>
      <c r="B53" s="1">
        <f t="shared" ca="1" si="12"/>
        <v>42655.62129833152</v>
      </c>
      <c r="C53">
        <f t="shared" ca="1" si="0"/>
        <v>43</v>
      </c>
      <c r="D53">
        <f t="shared" ca="1" si="1"/>
        <v>4</v>
      </c>
      <c r="E53" t="str">
        <f ca="1">IF(COUNTIF(J$1:J53,J53)=1,"Premium",IF(I53&lt;6,"Premium","Claims"))</f>
        <v>Premium</v>
      </c>
      <c r="F53" t="str">
        <f ca="1">VLOOKUP(MOD(C53,D53),Sheet2!$A$2:$B$6,2,FALSE)</f>
        <v>Heart Attack</v>
      </c>
      <c r="G53">
        <f ca="1">VLOOKUP(J53,Sheet2!$F:$H,IF(E53="Premium",2,3),FALSE)</f>
        <v>1000</v>
      </c>
      <c r="H53">
        <f t="shared" ca="1" si="2"/>
        <v>139000</v>
      </c>
      <c r="I53">
        <f t="shared" ca="1" si="3"/>
        <v>2</v>
      </c>
      <c r="J53" t="str">
        <f t="shared" ca="1" si="4"/>
        <v>43_4</v>
      </c>
      <c r="K53">
        <f ca="1">COUNTIF(J$1:J53,J53)</f>
        <v>2</v>
      </c>
      <c r="L53" t="str">
        <f t="shared" ca="1" si="5"/>
        <v>43_4_Premium</v>
      </c>
      <c r="M53">
        <f ca="1">COUNTIF(L$1:L53,L53)</f>
        <v>2</v>
      </c>
      <c r="N53" t="str">
        <f t="shared" ca="1" si="6"/>
        <v>Inforce</v>
      </c>
      <c r="O53" t="str">
        <f t="shared" ca="1" si="7"/>
        <v>43_4_Inforce</v>
      </c>
      <c r="P53" s="1">
        <f t="shared" ca="1" si="8"/>
        <v>42655.62129833152</v>
      </c>
      <c r="Q53" s="1" t="e">
        <f ca="1">VLOOKUP(J53,Sheet2!$F:$I,4,FALSE)</f>
        <v>#N/A</v>
      </c>
      <c r="R53" t="str">
        <f t="shared" ca="1" si="9"/>
        <v>Inforce</v>
      </c>
      <c r="S53" t="str">
        <f t="shared" ca="1" si="10"/>
        <v>43_4_Inforce</v>
      </c>
      <c r="T53">
        <f ca="1">COUNTIF(S$1:S53,S53)</f>
        <v>2</v>
      </c>
    </row>
    <row r="54" spans="1:20">
      <c r="A54">
        <f t="shared" si="11"/>
        <v>53</v>
      </c>
      <c r="B54" s="1">
        <f t="shared" ca="1" si="12"/>
        <v>42655.859576776798</v>
      </c>
      <c r="C54">
        <f t="shared" ca="1" si="0"/>
        <v>45</v>
      </c>
      <c r="D54">
        <f t="shared" ca="1" si="1"/>
        <v>4</v>
      </c>
      <c r="E54" t="str">
        <f ca="1">IF(COUNTIF(J$1:J54,J54)=1,"Premium",IF(I54&lt;6,"Premium","Claims"))</f>
        <v>Premium</v>
      </c>
      <c r="F54" t="str">
        <f ca="1">VLOOKUP(MOD(C54,D54),Sheet2!$A$2:$B$6,2,FALSE)</f>
        <v>Cancer</v>
      </c>
      <c r="G54">
        <f ca="1">VLOOKUP(J54,Sheet2!$F:$H,IF(E54="Premium",2,3),FALSE)</f>
        <v>1000</v>
      </c>
      <c r="H54">
        <f t="shared" ca="1" si="2"/>
        <v>140000</v>
      </c>
      <c r="I54">
        <f t="shared" ca="1" si="3"/>
        <v>3</v>
      </c>
      <c r="J54" t="str">
        <f t="shared" ca="1" si="4"/>
        <v>45_4</v>
      </c>
      <c r="K54">
        <f ca="1">COUNTIF(J$1:J54,J54)</f>
        <v>1</v>
      </c>
      <c r="L54" t="str">
        <f t="shared" ca="1" si="5"/>
        <v>45_4_Premium</v>
      </c>
      <c r="M54">
        <f ca="1">COUNTIF(L$1:L54,L54)</f>
        <v>1</v>
      </c>
      <c r="N54" t="str">
        <f t="shared" ca="1" si="6"/>
        <v>Inforce</v>
      </c>
      <c r="O54" t="str">
        <f t="shared" ca="1" si="7"/>
        <v>45_4_Inforce</v>
      </c>
      <c r="P54" s="1">
        <f t="shared" ca="1" si="8"/>
        <v>42655.859576776798</v>
      </c>
      <c r="Q54" s="1" t="e">
        <f ca="1">VLOOKUP(J54,Sheet2!$F:$I,4,FALSE)</f>
        <v>#N/A</v>
      </c>
      <c r="R54" t="str">
        <f t="shared" ca="1" si="9"/>
        <v>Inforce</v>
      </c>
      <c r="S54" t="str">
        <f t="shared" ca="1" si="10"/>
        <v>45_4_Inforce</v>
      </c>
      <c r="T54">
        <f ca="1">COUNTIF(S$1:S54,S54)</f>
        <v>1</v>
      </c>
    </row>
    <row r="55" spans="1:20">
      <c r="A55">
        <f t="shared" si="11"/>
        <v>54</v>
      </c>
      <c r="B55" s="1">
        <f t="shared" ca="1" si="12"/>
        <v>42656.482181216379</v>
      </c>
      <c r="C55">
        <f t="shared" ca="1" si="0"/>
        <v>46</v>
      </c>
      <c r="D55">
        <f t="shared" ca="1" si="1"/>
        <v>1</v>
      </c>
      <c r="E55" t="str">
        <f ca="1">IF(COUNTIF(J$1:J55,J55)=1,"Premium",IF(I55&lt;6,"Premium","Claims"))</f>
        <v>Premium</v>
      </c>
      <c r="F55" t="str">
        <f ca="1">VLOOKUP(MOD(C55,D55),Sheet2!$A$2:$B$6,2,FALSE)</f>
        <v>Kidney Failure</v>
      </c>
      <c r="G55">
        <f ca="1">VLOOKUP(J55,Sheet2!$F:$H,IF(E55="Premium",2,3),FALSE)</f>
        <v>4000</v>
      </c>
      <c r="H55">
        <f t="shared" ca="1" si="2"/>
        <v>144000</v>
      </c>
      <c r="I55">
        <f t="shared" ca="1" si="3"/>
        <v>2</v>
      </c>
      <c r="J55" t="str">
        <f t="shared" ca="1" si="4"/>
        <v>46_1</v>
      </c>
      <c r="K55">
        <f ca="1">COUNTIF(J$1:J55,J55)</f>
        <v>1</v>
      </c>
      <c r="L55" t="str">
        <f t="shared" ca="1" si="5"/>
        <v>46_1_Premium</v>
      </c>
      <c r="M55">
        <f ca="1">COUNTIF(L$1:L55,L55)</f>
        <v>1</v>
      </c>
      <c r="N55" t="str">
        <f t="shared" ca="1" si="6"/>
        <v>Inforce</v>
      </c>
      <c r="O55" t="str">
        <f t="shared" ca="1" si="7"/>
        <v>46_1_Inforce</v>
      </c>
      <c r="P55" s="1">
        <f t="shared" ca="1" si="8"/>
        <v>42656.482181216379</v>
      </c>
      <c r="Q55" s="1" t="e">
        <f ca="1">VLOOKUP(J55,Sheet2!$F:$I,4,FALSE)</f>
        <v>#N/A</v>
      </c>
      <c r="R55" t="str">
        <f t="shared" ca="1" si="9"/>
        <v>Inforce</v>
      </c>
      <c r="S55" t="str">
        <f t="shared" ca="1" si="10"/>
        <v>46_1_Inforce</v>
      </c>
      <c r="T55">
        <f ca="1">COUNTIF(S$1:S55,S55)</f>
        <v>1</v>
      </c>
    </row>
    <row r="56" spans="1:20">
      <c r="A56">
        <f t="shared" si="11"/>
        <v>55</v>
      </c>
      <c r="B56" s="1">
        <f t="shared" ca="1" si="12"/>
        <v>42656.987942557564</v>
      </c>
      <c r="C56">
        <f t="shared" ca="1" si="0"/>
        <v>69</v>
      </c>
      <c r="D56">
        <f t="shared" ca="1" si="1"/>
        <v>3</v>
      </c>
      <c r="E56" t="str">
        <f ca="1">IF(COUNTIF(J$1:J56,J56)=1,"Premium",IF(I56&lt;6,"Premium","Claims"))</f>
        <v>Premium</v>
      </c>
      <c r="F56" t="str">
        <f ca="1">VLOOKUP(MOD(C56,D56),Sheet2!$A$2:$B$6,2,FALSE)</f>
        <v>Kidney Failure</v>
      </c>
      <c r="G56">
        <f ca="1">VLOOKUP(J56,Sheet2!$F:$H,IF(E56="Premium",2,3),FALSE)</f>
        <v>1000</v>
      </c>
      <c r="H56">
        <f t="shared" ca="1" si="2"/>
        <v>145000</v>
      </c>
      <c r="I56">
        <f t="shared" ca="1" si="3"/>
        <v>1</v>
      </c>
      <c r="J56" t="str">
        <f t="shared" ca="1" si="4"/>
        <v>69_3</v>
      </c>
      <c r="K56">
        <f ca="1">COUNTIF(J$1:J56,J56)</f>
        <v>1</v>
      </c>
      <c r="L56" t="str">
        <f t="shared" ca="1" si="5"/>
        <v>69_3_Premium</v>
      </c>
      <c r="M56">
        <f ca="1">COUNTIF(L$1:L56,L56)</f>
        <v>1</v>
      </c>
      <c r="N56" t="str">
        <f t="shared" ca="1" si="6"/>
        <v>Inforce</v>
      </c>
      <c r="O56" t="str">
        <f t="shared" ca="1" si="7"/>
        <v>69_3_Inforce</v>
      </c>
      <c r="P56" s="1">
        <f t="shared" ca="1" si="8"/>
        <v>42656.987942557564</v>
      </c>
      <c r="Q56" s="1">
        <f ca="1">VLOOKUP(J56,Sheet2!$F:$I,4,FALSE)</f>
        <v>42756.692722574662</v>
      </c>
      <c r="R56" t="str">
        <f t="shared" ca="1" si="9"/>
        <v>Inforce</v>
      </c>
      <c r="S56" t="str">
        <f t="shared" ca="1" si="10"/>
        <v>69_3_Inforce</v>
      </c>
      <c r="T56">
        <f ca="1">COUNTIF(S$1:S56,S56)</f>
        <v>1</v>
      </c>
    </row>
    <row r="57" spans="1:20">
      <c r="A57">
        <f t="shared" si="11"/>
        <v>56</v>
      </c>
      <c r="B57" s="1">
        <f t="shared" ca="1" si="12"/>
        <v>42657.496581389933</v>
      </c>
      <c r="C57">
        <f t="shared" ca="1" si="0"/>
        <v>34</v>
      </c>
      <c r="D57">
        <f t="shared" ca="1" si="1"/>
        <v>3</v>
      </c>
      <c r="E57" t="str">
        <f ca="1">IF(COUNTIF(J$1:J57,J57)=1,"Premium",IF(I57&lt;6,"Premium","Claims"))</f>
        <v>Premium</v>
      </c>
      <c r="F57" t="str">
        <f ca="1">VLOOKUP(MOD(C57,D57),Sheet2!$A$2:$B$6,2,FALSE)</f>
        <v>Cancer</v>
      </c>
      <c r="G57">
        <f ca="1">VLOOKUP(J57,Sheet2!$F:$H,IF(E57="Premium",2,3),FALSE)</f>
        <v>4000</v>
      </c>
      <c r="H57">
        <f t="shared" ca="1" si="2"/>
        <v>149000</v>
      </c>
      <c r="I57">
        <f t="shared" ca="1" si="3"/>
        <v>5</v>
      </c>
      <c r="J57" t="str">
        <f t="shared" ca="1" si="4"/>
        <v>34_3</v>
      </c>
      <c r="K57">
        <f ca="1">COUNTIF(J$1:J57,J57)</f>
        <v>1</v>
      </c>
      <c r="L57" t="str">
        <f t="shared" ca="1" si="5"/>
        <v>34_3_Premium</v>
      </c>
      <c r="M57">
        <f ca="1">COUNTIF(L$1:L57,L57)</f>
        <v>1</v>
      </c>
      <c r="N57" t="str">
        <f t="shared" ca="1" si="6"/>
        <v>Inforce</v>
      </c>
      <c r="O57" t="str">
        <f t="shared" ca="1" si="7"/>
        <v>34_3_Inforce</v>
      </c>
      <c r="P57" s="1">
        <f t="shared" ca="1" si="8"/>
        <v>42657.496581389933</v>
      </c>
      <c r="Q57" s="1" t="e">
        <f ca="1">VLOOKUP(J57,Sheet2!$F:$I,4,FALSE)</f>
        <v>#N/A</v>
      </c>
      <c r="R57" t="str">
        <f t="shared" ca="1" si="9"/>
        <v>Inforce</v>
      </c>
      <c r="S57" t="str">
        <f t="shared" ca="1" si="10"/>
        <v>34_3_Inforce</v>
      </c>
      <c r="T57">
        <f ca="1">COUNTIF(S$1:S57,S57)</f>
        <v>1</v>
      </c>
    </row>
    <row r="58" spans="1:20">
      <c r="A58">
        <f>A57+1</f>
        <v>57</v>
      </c>
      <c r="B58" s="1">
        <f ca="1">B57+RAND()</f>
        <v>42658.324370691589</v>
      </c>
      <c r="C58">
        <f t="shared" ca="1" si="0"/>
        <v>37</v>
      </c>
      <c r="D58">
        <f t="shared" ca="1" si="1"/>
        <v>1</v>
      </c>
      <c r="E58" t="str">
        <f ca="1">IF(COUNTIF(J$1:J58,J58)=1,"Premium",IF(I58&lt;6,"Premium","Claims"))</f>
        <v>Premium</v>
      </c>
      <c r="F58" t="str">
        <f ca="1">VLOOKUP(MOD(C58,D58),Sheet2!$A$2:$B$6,2,FALSE)</f>
        <v>Kidney Failure</v>
      </c>
      <c r="G58">
        <f ca="1">VLOOKUP(J58,Sheet2!$F:$H,IF(E58="Premium",2,3),FALSE)</f>
        <v>2000</v>
      </c>
      <c r="H58">
        <f ca="1">IF(E58="Premium",IFERROR(H57+G58,G58),IFERROR(H57-G58,-G58))</f>
        <v>151000</v>
      </c>
      <c r="I58">
        <f t="shared" ca="1" si="3"/>
        <v>4</v>
      </c>
      <c r="J58" t="str">
        <f t="shared" ca="1" si="4"/>
        <v>37_1</v>
      </c>
      <c r="K58">
        <f ca="1">COUNTIF(J$1:J58,J58)</f>
        <v>1</v>
      </c>
      <c r="L58" t="str">
        <f t="shared" ca="1" si="5"/>
        <v>37_1_Premium</v>
      </c>
      <c r="M58">
        <f ca="1">COUNTIF(L$1:L58,L58)</f>
        <v>1</v>
      </c>
      <c r="N58" t="str">
        <f t="shared" ca="1" si="6"/>
        <v>Inforce</v>
      </c>
      <c r="O58" t="str">
        <f t="shared" ca="1" si="7"/>
        <v>37_1_Inforce</v>
      </c>
      <c r="P58" s="1">
        <f t="shared" ca="1" si="8"/>
        <v>42658.324370691589</v>
      </c>
      <c r="Q58" s="1">
        <f ca="1">VLOOKUP(J58,Sheet2!$F:$I,4,FALSE)</f>
        <v>43165.302331281069</v>
      </c>
      <c r="R58" t="str">
        <f t="shared" ca="1" si="9"/>
        <v>Inforce</v>
      </c>
      <c r="S58" t="str">
        <f t="shared" ca="1" si="10"/>
        <v>37_1_Inforce</v>
      </c>
      <c r="T58">
        <f ca="1">COUNTIF(S$1:S58,S58)</f>
        <v>1</v>
      </c>
    </row>
    <row r="59" spans="1:20">
      <c r="A59">
        <f t="shared" si="11"/>
        <v>58</v>
      </c>
      <c r="B59" s="1">
        <f t="shared" ca="1" si="12"/>
        <v>42659.303117553216</v>
      </c>
      <c r="C59">
        <f t="shared" ca="1" si="0"/>
        <v>102</v>
      </c>
      <c r="D59">
        <f t="shared" ca="1" si="1"/>
        <v>2</v>
      </c>
      <c r="E59" t="str">
        <f ca="1">IF(COUNTIF(J$1:J59,J59)=1,"Premium",IF(I59&lt;6,"Premium","Claims"))</f>
        <v>Premium</v>
      </c>
      <c r="F59" t="str">
        <f ca="1">VLOOKUP(MOD(C59,D59),Sheet2!$A$2:$B$6,2,FALSE)</f>
        <v>Kidney Failure</v>
      </c>
      <c r="G59">
        <f ca="1">VLOOKUP(J59,Sheet2!$F:$H,IF(E59="Premium",2,3),FALSE)</f>
        <v>4000</v>
      </c>
      <c r="H59">
        <f t="shared" ca="1" si="2"/>
        <v>155000</v>
      </c>
      <c r="I59">
        <f t="shared" ca="1" si="3"/>
        <v>6</v>
      </c>
      <c r="J59" t="str">
        <f t="shared" ca="1" si="4"/>
        <v>102_2</v>
      </c>
      <c r="K59">
        <f ca="1">COUNTIF(J$1:J59,J59)</f>
        <v>1</v>
      </c>
      <c r="L59" t="str">
        <f t="shared" ca="1" si="5"/>
        <v>102_2_Premium</v>
      </c>
      <c r="M59">
        <f ca="1">COUNTIF(L$1:L59,L59)</f>
        <v>1</v>
      </c>
      <c r="N59" t="str">
        <f t="shared" ca="1" si="6"/>
        <v>Inforce</v>
      </c>
      <c r="O59" t="str">
        <f t="shared" ca="1" si="7"/>
        <v>102_2_Inforce</v>
      </c>
      <c r="P59" s="1">
        <f t="shared" ca="1" si="8"/>
        <v>42659.303117553216</v>
      </c>
      <c r="Q59" s="1" t="e">
        <f ca="1">VLOOKUP(J59,Sheet2!$F:$I,4,FALSE)</f>
        <v>#N/A</v>
      </c>
      <c r="R59" t="str">
        <f t="shared" ca="1" si="9"/>
        <v>Inforce</v>
      </c>
      <c r="S59" t="str">
        <f t="shared" ca="1" si="10"/>
        <v>102_2_Inforce</v>
      </c>
      <c r="T59">
        <f ca="1">COUNTIF(S$1:S59,S59)</f>
        <v>1</v>
      </c>
    </row>
    <row r="60" spans="1:20">
      <c r="A60">
        <f t="shared" si="11"/>
        <v>59</v>
      </c>
      <c r="B60" s="1">
        <f t="shared" ca="1" si="12"/>
        <v>42659.380627007507</v>
      </c>
      <c r="C60">
        <f t="shared" ca="1" si="0"/>
        <v>24</v>
      </c>
      <c r="D60">
        <f t="shared" ca="1" si="1"/>
        <v>2</v>
      </c>
      <c r="E60" t="str">
        <f ca="1">IF(COUNTIF(J$1:J60,J60)=1,"Premium",IF(I60&lt;6,"Premium","Claims"))</f>
        <v>Premium</v>
      </c>
      <c r="F60" t="str">
        <f ca="1">VLOOKUP(MOD(C60,D60),Sheet2!$A$2:$B$6,2,FALSE)</f>
        <v>Kidney Failure</v>
      </c>
      <c r="G60">
        <f ca="1">VLOOKUP(J60,Sheet2!$F:$H,IF(E60="Premium",2,3),FALSE)</f>
        <v>4000</v>
      </c>
      <c r="H60">
        <f t="shared" ca="1" si="2"/>
        <v>159000</v>
      </c>
      <c r="I60">
        <f t="shared" ca="1" si="3"/>
        <v>5</v>
      </c>
      <c r="J60" t="str">
        <f t="shared" ca="1" si="4"/>
        <v>24_2</v>
      </c>
      <c r="K60">
        <f ca="1">COUNTIF(J$1:J60,J60)</f>
        <v>1</v>
      </c>
      <c r="L60" t="str">
        <f t="shared" ca="1" si="5"/>
        <v>24_2_Premium</v>
      </c>
      <c r="M60">
        <f ca="1">COUNTIF(L$1:L60,L60)</f>
        <v>1</v>
      </c>
      <c r="N60" t="str">
        <f t="shared" ca="1" si="6"/>
        <v>Inforce</v>
      </c>
      <c r="O60" t="str">
        <f t="shared" ca="1" si="7"/>
        <v>24_2_Inforce</v>
      </c>
      <c r="P60" s="1">
        <f t="shared" ca="1" si="8"/>
        <v>42659.380627007507</v>
      </c>
      <c r="Q60" s="1" t="e">
        <f ca="1">VLOOKUP(J60,Sheet2!$F:$I,4,FALSE)</f>
        <v>#N/A</v>
      </c>
      <c r="R60" t="str">
        <f t="shared" ca="1" si="9"/>
        <v>Inforce</v>
      </c>
      <c r="S60" t="str">
        <f t="shared" ca="1" si="10"/>
        <v>24_2_Inforce</v>
      </c>
      <c r="T60">
        <f ca="1">COUNTIF(S$1:S60,S60)</f>
        <v>1</v>
      </c>
    </row>
    <row r="61" spans="1:20">
      <c r="A61">
        <f t="shared" si="11"/>
        <v>60</v>
      </c>
      <c r="B61" s="1">
        <f t="shared" ca="1" si="12"/>
        <v>42659.934058301362</v>
      </c>
      <c r="C61">
        <f t="shared" ca="1" si="0"/>
        <v>5</v>
      </c>
      <c r="D61">
        <f t="shared" ca="1" si="1"/>
        <v>4</v>
      </c>
      <c r="E61" t="str">
        <f ca="1">IF(COUNTIF(J$1:J61,J61)=1,"Premium",IF(I61&lt;6,"Premium","Claims"))</f>
        <v>Premium</v>
      </c>
      <c r="F61" t="str">
        <f ca="1">VLOOKUP(MOD(C61,D61),Sheet2!$A$2:$B$6,2,FALSE)</f>
        <v>Cancer</v>
      </c>
      <c r="G61">
        <f ca="1">VLOOKUP(J61,Sheet2!$F:$H,IF(E61="Premium",2,3),FALSE)</f>
        <v>5000</v>
      </c>
      <c r="H61">
        <f t="shared" ca="1" si="2"/>
        <v>164000</v>
      </c>
      <c r="I61">
        <f t="shared" ca="1" si="3"/>
        <v>4</v>
      </c>
      <c r="J61" t="str">
        <f t="shared" ca="1" si="4"/>
        <v>5_4</v>
      </c>
      <c r="K61">
        <f ca="1">COUNTIF(J$1:J61,J61)</f>
        <v>1</v>
      </c>
      <c r="L61" t="str">
        <f t="shared" ca="1" si="5"/>
        <v>5_4_Premium</v>
      </c>
      <c r="M61">
        <f ca="1">COUNTIF(L$1:L61,L61)</f>
        <v>1</v>
      </c>
      <c r="N61" t="str">
        <f t="shared" ca="1" si="6"/>
        <v>Inforce</v>
      </c>
      <c r="O61" t="str">
        <f t="shared" ca="1" si="7"/>
        <v>5_4_Inforce</v>
      </c>
      <c r="P61" s="1">
        <f t="shared" ca="1" si="8"/>
        <v>42659.934058301362</v>
      </c>
      <c r="Q61" s="1" t="e">
        <f ca="1">VLOOKUP(J61,Sheet2!$F:$I,4,FALSE)</f>
        <v>#N/A</v>
      </c>
      <c r="R61" t="str">
        <f t="shared" ca="1" si="9"/>
        <v>Inforce</v>
      </c>
      <c r="S61" t="str">
        <f t="shared" ca="1" si="10"/>
        <v>5_4_Inforce</v>
      </c>
      <c r="T61">
        <f ca="1">COUNTIF(S$1:S61,S61)</f>
        <v>1</v>
      </c>
    </row>
    <row r="62" spans="1:20">
      <c r="A62">
        <f t="shared" si="11"/>
        <v>61</v>
      </c>
      <c r="B62" s="1">
        <f t="shared" ca="1" si="12"/>
        <v>42660.096872125338</v>
      </c>
      <c r="C62">
        <f t="shared" ca="1" si="0"/>
        <v>105</v>
      </c>
      <c r="D62">
        <f t="shared" ca="1" si="1"/>
        <v>4</v>
      </c>
      <c r="E62" t="str">
        <f ca="1">IF(COUNTIF(J$1:J62,J62)=1,"Premium",IF(I62&lt;6,"Premium","Claims"))</f>
        <v>Premium</v>
      </c>
      <c r="F62" t="str">
        <f ca="1">VLOOKUP(MOD(C62,D62),Sheet2!$A$2:$B$6,2,FALSE)</f>
        <v>Cancer</v>
      </c>
      <c r="G62">
        <f ca="1">VLOOKUP(J62,Sheet2!$F:$H,IF(E62="Premium",2,3),FALSE)</f>
        <v>4000</v>
      </c>
      <c r="H62">
        <f t="shared" ca="1" si="2"/>
        <v>168000</v>
      </c>
      <c r="I62">
        <f t="shared" ca="1" si="3"/>
        <v>6</v>
      </c>
      <c r="J62" t="str">
        <f t="shared" ca="1" si="4"/>
        <v>105_4</v>
      </c>
      <c r="K62">
        <f ca="1">COUNTIF(J$1:J62,J62)</f>
        <v>1</v>
      </c>
      <c r="L62" t="str">
        <f t="shared" ca="1" si="5"/>
        <v>105_4_Premium</v>
      </c>
      <c r="M62">
        <f ca="1">COUNTIF(L$1:L62,L62)</f>
        <v>1</v>
      </c>
      <c r="N62" t="str">
        <f t="shared" ca="1" si="6"/>
        <v>Inforce</v>
      </c>
      <c r="O62" t="str">
        <f t="shared" ca="1" si="7"/>
        <v>105_4_Inforce</v>
      </c>
      <c r="P62" s="1">
        <f t="shared" ca="1" si="8"/>
        <v>42660.096872125338</v>
      </c>
      <c r="Q62" s="1" t="e">
        <f ca="1">VLOOKUP(J62,Sheet2!$F:$I,4,FALSE)</f>
        <v>#N/A</v>
      </c>
      <c r="R62" t="str">
        <f t="shared" ca="1" si="9"/>
        <v>Inforce</v>
      </c>
      <c r="S62" t="str">
        <f t="shared" ca="1" si="10"/>
        <v>105_4_Inforce</v>
      </c>
      <c r="T62">
        <f ca="1">COUNTIF(S$1:S62,S62)</f>
        <v>1</v>
      </c>
    </row>
    <row r="63" spans="1:20">
      <c r="A63">
        <f t="shared" si="11"/>
        <v>62</v>
      </c>
      <c r="B63" s="1">
        <f t="shared" ca="1" si="12"/>
        <v>42660.494202865484</v>
      </c>
      <c r="C63">
        <f t="shared" ca="1" si="0"/>
        <v>51</v>
      </c>
      <c r="D63">
        <f t="shared" ca="1" si="1"/>
        <v>2</v>
      </c>
      <c r="E63" t="str">
        <f ca="1">IF(COUNTIF(J$1:J63,J63)=1,"Premium",IF(I63&lt;6,"Premium","Claims"))</f>
        <v>Premium</v>
      </c>
      <c r="F63" t="str">
        <f ca="1">VLOOKUP(MOD(C63,D63),Sheet2!$A$2:$B$6,2,FALSE)</f>
        <v>Cancer</v>
      </c>
      <c r="G63">
        <f ca="1">VLOOKUP(J63,Sheet2!$F:$H,IF(E63="Premium",2,3),FALSE)</f>
        <v>5000</v>
      </c>
      <c r="H63">
        <f t="shared" ca="1" si="2"/>
        <v>173000</v>
      </c>
      <c r="I63">
        <f t="shared" ca="1" si="3"/>
        <v>1</v>
      </c>
      <c r="J63" t="str">
        <f t="shared" ca="1" si="4"/>
        <v>51_2</v>
      </c>
      <c r="K63">
        <f ca="1">COUNTIF(J$1:J63,J63)</f>
        <v>1</v>
      </c>
      <c r="L63" t="str">
        <f t="shared" ca="1" si="5"/>
        <v>51_2_Premium</v>
      </c>
      <c r="M63">
        <f ca="1">COUNTIF(L$1:L63,L63)</f>
        <v>1</v>
      </c>
      <c r="N63" t="str">
        <f t="shared" ca="1" si="6"/>
        <v>Inforce</v>
      </c>
      <c r="O63" t="str">
        <f t="shared" ca="1" si="7"/>
        <v>51_2_Inforce</v>
      </c>
      <c r="P63" s="1">
        <f t="shared" ca="1" si="8"/>
        <v>42660.494202865484</v>
      </c>
      <c r="Q63" s="1">
        <f ca="1">VLOOKUP(J63,Sheet2!$F:$I,4,FALSE)</f>
        <v>42996.588558893098</v>
      </c>
      <c r="R63" t="str">
        <f t="shared" ca="1" si="9"/>
        <v>Inforce</v>
      </c>
      <c r="S63" t="str">
        <f t="shared" ca="1" si="10"/>
        <v>51_2_Inforce</v>
      </c>
      <c r="T63">
        <f ca="1">COUNTIF(S$1:S63,S63)</f>
        <v>1</v>
      </c>
    </row>
    <row r="64" spans="1:20">
      <c r="A64">
        <f t="shared" si="11"/>
        <v>63</v>
      </c>
      <c r="B64" s="1">
        <f t="shared" ca="1" si="12"/>
        <v>42660.969204238827</v>
      </c>
      <c r="C64">
        <f t="shared" ca="1" si="0"/>
        <v>18</v>
      </c>
      <c r="D64">
        <f t="shared" ca="1" si="1"/>
        <v>2</v>
      </c>
      <c r="E64" t="str">
        <f ca="1">IF(COUNTIF(J$1:J64,J64)=1,"Premium",IF(I64&lt;6,"Premium","Claims"))</f>
        <v>Premium</v>
      </c>
      <c r="F64" t="str">
        <f ca="1">VLOOKUP(MOD(C64,D64),Sheet2!$A$2:$B$6,2,FALSE)</f>
        <v>Kidney Failure</v>
      </c>
      <c r="G64">
        <f ca="1">VLOOKUP(J64,Sheet2!$F:$H,IF(E64="Premium",2,3),FALSE)</f>
        <v>2000</v>
      </c>
      <c r="H64">
        <f t="shared" ca="1" si="2"/>
        <v>175000</v>
      </c>
      <c r="I64">
        <f t="shared" ca="1" si="3"/>
        <v>2</v>
      </c>
      <c r="J64" t="str">
        <f t="shared" ca="1" si="4"/>
        <v>18_2</v>
      </c>
      <c r="K64">
        <f ca="1">COUNTIF(J$1:J64,J64)</f>
        <v>1</v>
      </c>
      <c r="L64" t="str">
        <f t="shared" ca="1" si="5"/>
        <v>18_2_Premium</v>
      </c>
      <c r="M64">
        <f ca="1">COUNTIF(L$1:L64,L64)</f>
        <v>1</v>
      </c>
      <c r="N64" t="str">
        <f t="shared" ca="1" si="6"/>
        <v>Inforce</v>
      </c>
      <c r="O64" t="str">
        <f t="shared" ca="1" si="7"/>
        <v>18_2_Inforce</v>
      </c>
      <c r="P64" s="1">
        <f t="shared" ca="1" si="8"/>
        <v>42660.969204238827</v>
      </c>
      <c r="Q64" s="1" t="e">
        <f ca="1">VLOOKUP(J64,Sheet2!$F:$I,4,FALSE)</f>
        <v>#N/A</v>
      </c>
      <c r="R64" t="str">
        <f t="shared" ca="1" si="9"/>
        <v>Inforce</v>
      </c>
      <c r="S64" t="str">
        <f t="shared" ca="1" si="10"/>
        <v>18_2_Inforce</v>
      </c>
      <c r="T64">
        <f ca="1">COUNTIF(S$1:S64,S64)</f>
        <v>1</v>
      </c>
    </row>
    <row r="65" spans="1:20">
      <c r="A65">
        <f t="shared" si="11"/>
        <v>64</v>
      </c>
      <c r="B65" s="1">
        <f t="shared" ca="1" si="12"/>
        <v>42661.566450834944</v>
      </c>
      <c r="C65">
        <f t="shared" ca="1" si="0"/>
        <v>80</v>
      </c>
      <c r="D65">
        <f t="shared" ca="1" si="1"/>
        <v>1</v>
      </c>
      <c r="E65" t="str">
        <f ca="1">IF(COUNTIF(J$1:J65,J65)=1,"Premium",IF(I65&lt;6,"Premium","Claims"))</f>
        <v>Premium</v>
      </c>
      <c r="F65" t="str">
        <f ca="1">VLOOKUP(MOD(C65,D65),Sheet2!$A$2:$B$6,2,FALSE)</f>
        <v>Kidney Failure</v>
      </c>
      <c r="G65">
        <f ca="1">VLOOKUP(J65,Sheet2!$F:$H,IF(E65="Premium",2,3),FALSE)</f>
        <v>3000</v>
      </c>
      <c r="H65">
        <f t="shared" ca="1" si="2"/>
        <v>178000</v>
      </c>
      <c r="I65">
        <f t="shared" ca="1" si="3"/>
        <v>5</v>
      </c>
      <c r="J65" t="str">
        <f t="shared" ca="1" si="4"/>
        <v>80_1</v>
      </c>
      <c r="K65">
        <f ca="1">COUNTIF(J$1:J65,J65)</f>
        <v>1</v>
      </c>
      <c r="L65" t="str">
        <f t="shared" ca="1" si="5"/>
        <v>80_1_Premium</v>
      </c>
      <c r="M65">
        <f ca="1">COUNTIF(L$1:L65,L65)</f>
        <v>1</v>
      </c>
      <c r="N65" t="str">
        <f t="shared" ca="1" si="6"/>
        <v>Inforce</v>
      </c>
      <c r="O65" t="str">
        <f t="shared" ca="1" si="7"/>
        <v>80_1_Inforce</v>
      </c>
      <c r="P65" s="1">
        <f t="shared" ca="1" si="8"/>
        <v>42661.566450834944</v>
      </c>
      <c r="Q65" s="1" t="e">
        <f ca="1">VLOOKUP(J65,Sheet2!$F:$I,4,FALSE)</f>
        <v>#N/A</v>
      </c>
      <c r="R65" t="str">
        <f t="shared" ca="1" si="9"/>
        <v>Inforce</v>
      </c>
      <c r="S65" t="str">
        <f t="shared" ca="1" si="10"/>
        <v>80_1_Inforce</v>
      </c>
      <c r="T65">
        <f ca="1">COUNTIF(S$1:S65,S65)</f>
        <v>1</v>
      </c>
    </row>
    <row r="66" spans="1:20">
      <c r="A66">
        <f t="shared" si="11"/>
        <v>65</v>
      </c>
      <c r="B66" s="1">
        <f t="shared" ca="1" si="12"/>
        <v>42662.431588275183</v>
      </c>
      <c r="C66">
        <f t="shared" ca="1" si="0"/>
        <v>67</v>
      </c>
      <c r="D66">
        <f t="shared" ca="1" si="1"/>
        <v>1</v>
      </c>
      <c r="E66" t="str">
        <f ca="1">IF(COUNTIF(J$1:J66,J66)=1,"Premium",IF(I66&lt;6,"Premium","Claims"))</f>
        <v>Premium</v>
      </c>
      <c r="F66" t="str">
        <f ca="1">VLOOKUP(MOD(C66,D66),Sheet2!$A$2:$B$6,2,FALSE)</f>
        <v>Kidney Failure</v>
      </c>
      <c r="G66">
        <f ca="1">VLOOKUP(J66,Sheet2!$F:$H,IF(E66="Premium",2,3),FALSE)</f>
        <v>3000</v>
      </c>
      <c r="H66">
        <f t="shared" ca="1" si="2"/>
        <v>181000</v>
      </c>
      <c r="I66">
        <f t="shared" ca="1" si="3"/>
        <v>1</v>
      </c>
      <c r="J66" t="str">
        <f t="shared" ca="1" si="4"/>
        <v>67_1</v>
      </c>
      <c r="K66">
        <f ca="1">COUNTIF(J$1:J66,J66)</f>
        <v>1</v>
      </c>
      <c r="L66" t="str">
        <f t="shared" ca="1" si="5"/>
        <v>67_1_Premium</v>
      </c>
      <c r="M66">
        <f ca="1">COUNTIF(L$1:L66,L66)</f>
        <v>1</v>
      </c>
      <c r="N66" t="str">
        <f t="shared" ca="1" si="6"/>
        <v>Inforce</v>
      </c>
      <c r="O66" t="str">
        <f t="shared" ca="1" si="7"/>
        <v>67_1_Inforce</v>
      </c>
      <c r="P66" s="1">
        <f t="shared" ca="1" si="8"/>
        <v>42662.431588275183</v>
      </c>
      <c r="Q66" s="1">
        <f ca="1">VLOOKUP(J66,Sheet2!$F:$I,4,FALSE)</f>
        <v>42752.789233091833</v>
      </c>
      <c r="R66" t="str">
        <f t="shared" ca="1" si="9"/>
        <v>Inforce</v>
      </c>
      <c r="S66" t="str">
        <f t="shared" ca="1" si="10"/>
        <v>67_1_Inforce</v>
      </c>
      <c r="T66">
        <f ca="1">COUNTIF(S$1:S66,S66)</f>
        <v>1</v>
      </c>
    </row>
    <row r="67" spans="1:20">
      <c r="A67">
        <f t="shared" si="11"/>
        <v>66</v>
      </c>
      <c r="B67" s="1">
        <f t="shared" ca="1" si="12"/>
        <v>42662.453158042052</v>
      </c>
      <c r="C67">
        <f t="shared" ref="C67:C130" ca="1" si="13">RANDBETWEEN(1,141)</f>
        <v>131</v>
      </c>
      <c r="D67">
        <f t="shared" ref="D67:D130" ca="1" si="14">RANDBETWEEN(1,4)</f>
        <v>2</v>
      </c>
      <c r="E67" t="str">
        <f ca="1">IF(COUNTIF(J$1:J67,J67)=1,"Premium",IF(I67&lt;6,"Premium","Claims"))</f>
        <v>Premium</v>
      </c>
      <c r="F67" t="str">
        <f ca="1">VLOOKUP(MOD(C67,D67),Sheet2!$A$2:$B$6,2,FALSE)</f>
        <v>Cancer</v>
      </c>
      <c r="G67">
        <f ca="1">VLOOKUP(J67,Sheet2!$F:$H,IF(E67="Premium",2,3),FALSE)</f>
        <v>2000</v>
      </c>
      <c r="H67">
        <f t="shared" ref="H67:H83" ca="1" si="15">IF(E67="Premium",IFERROR(H66+G67,G67),IFERROR(H66-G67,-G67))</f>
        <v>183000</v>
      </c>
      <c r="I67">
        <f t="shared" ref="I67:I130" ca="1" si="16">RANDBETWEEN(1,6)</f>
        <v>2</v>
      </c>
      <c r="J67" t="str">
        <f t="shared" ref="J67:J130" ca="1" si="17">C67&amp;"_"&amp;D67</f>
        <v>131_2</v>
      </c>
      <c r="K67">
        <f ca="1">COUNTIF(J$1:J67,J67)</f>
        <v>1</v>
      </c>
      <c r="L67" t="str">
        <f t="shared" ref="L67:L130" ca="1" si="18">J67&amp;"_"&amp;E67</f>
        <v>131_2_Premium</v>
      </c>
      <c r="M67">
        <f ca="1">COUNTIF(L$1:L67,L67)</f>
        <v>1</v>
      </c>
      <c r="N67" t="str">
        <f t="shared" ref="N67:N130" ca="1" si="19">IF(E67="Claims","Lapse","Inforce")</f>
        <v>Inforce</v>
      </c>
      <c r="O67" t="str">
        <f t="shared" ref="O67:O130" ca="1" si="20">J67&amp;"_"&amp;N67</f>
        <v>131_2_Inforce</v>
      </c>
      <c r="P67" s="1">
        <f t="shared" ref="P67:P130" ca="1" si="21">B67</f>
        <v>42662.453158042052</v>
      </c>
      <c r="Q67" s="1" t="e">
        <f ca="1">VLOOKUP(J67,Sheet2!$F:$I,4,FALSE)</f>
        <v>#N/A</v>
      </c>
      <c r="R67" t="str">
        <f t="shared" ref="R67:R130" ca="1" si="22">IF(ISERROR(Q67),"Inforce",IF(Q67-P67&gt;0,"Inforce","Lapse"))</f>
        <v>Inforce</v>
      </c>
      <c r="S67" t="str">
        <f t="shared" ref="S67:S130" ca="1" si="23">J67&amp;"_"&amp;R67</f>
        <v>131_2_Inforce</v>
      </c>
      <c r="T67">
        <f ca="1">COUNTIF(S$1:S67,S67)</f>
        <v>1</v>
      </c>
    </row>
    <row r="68" spans="1:20">
      <c r="A68">
        <f t="shared" ref="A68:A83" si="24">A67+1</f>
        <v>67</v>
      </c>
      <c r="B68" s="1">
        <f t="shared" ref="B68:B83" ca="1" si="25">B67+RAND()</f>
        <v>42662.469086606667</v>
      </c>
      <c r="C68">
        <f t="shared" ca="1" si="13"/>
        <v>123</v>
      </c>
      <c r="D68">
        <f t="shared" ca="1" si="14"/>
        <v>2</v>
      </c>
      <c r="E68" t="str">
        <f ca="1">IF(COUNTIF(J$1:J68,J68)=1,"Premium",IF(I68&lt;6,"Premium","Claims"))</f>
        <v>Premium</v>
      </c>
      <c r="F68" t="str">
        <f ca="1">VLOOKUP(MOD(C68,D68),Sheet2!$A$2:$B$6,2,FALSE)</f>
        <v>Cancer</v>
      </c>
      <c r="G68">
        <f ca="1">VLOOKUP(J68,Sheet2!$F:$H,IF(E68="Premium",2,3),FALSE)</f>
        <v>1000</v>
      </c>
      <c r="H68">
        <f t="shared" ca="1" si="15"/>
        <v>184000</v>
      </c>
      <c r="I68">
        <f t="shared" ca="1" si="16"/>
        <v>5</v>
      </c>
      <c r="J68" t="str">
        <f t="shared" ca="1" si="17"/>
        <v>123_2</v>
      </c>
      <c r="K68">
        <f ca="1">COUNTIF(J$1:J68,J68)</f>
        <v>1</v>
      </c>
      <c r="L68" t="str">
        <f t="shared" ca="1" si="18"/>
        <v>123_2_Premium</v>
      </c>
      <c r="M68">
        <f ca="1">COUNTIF(L$1:L68,L68)</f>
        <v>1</v>
      </c>
      <c r="N68" t="str">
        <f t="shared" ca="1" si="19"/>
        <v>Inforce</v>
      </c>
      <c r="O68" t="str">
        <f t="shared" ca="1" si="20"/>
        <v>123_2_Inforce</v>
      </c>
      <c r="P68" s="1">
        <f t="shared" ca="1" si="21"/>
        <v>42662.469086606667</v>
      </c>
      <c r="Q68" s="1" t="e">
        <f ca="1">VLOOKUP(J68,Sheet2!$F:$I,4,FALSE)</f>
        <v>#N/A</v>
      </c>
      <c r="R68" t="str">
        <f t="shared" ca="1" si="22"/>
        <v>Inforce</v>
      </c>
      <c r="S68" t="str">
        <f t="shared" ca="1" si="23"/>
        <v>123_2_Inforce</v>
      </c>
      <c r="T68">
        <f ca="1">COUNTIF(S$1:S68,S68)</f>
        <v>1</v>
      </c>
    </row>
    <row r="69" spans="1:20">
      <c r="A69">
        <f t="shared" si="24"/>
        <v>68</v>
      </c>
      <c r="B69" s="1">
        <f t="shared" ca="1" si="25"/>
        <v>42663.301674383009</v>
      </c>
      <c r="C69">
        <f t="shared" ca="1" si="13"/>
        <v>92</v>
      </c>
      <c r="D69">
        <f t="shared" ca="1" si="14"/>
        <v>4</v>
      </c>
      <c r="E69" t="str">
        <f ca="1">IF(COUNTIF(J$1:J69,J69)=1,"Premium",IF(I69&lt;6,"Premium","Claims"))</f>
        <v>Premium</v>
      </c>
      <c r="F69" t="str">
        <f ca="1">VLOOKUP(MOD(C69,D69),Sheet2!$A$2:$B$6,2,FALSE)</f>
        <v>Kidney Failure</v>
      </c>
      <c r="G69">
        <f ca="1">VLOOKUP(J69,Sheet2!$F:$H,IF(E69="Premium",2,3),FALSE)</f>
        <v>3000</v>
      </c>
      <c r="H69">
        <f t="shared" ca="1" si="15"/>
        <v>187000</v>
      </c>
      <c r="I69">
        <f t="shared" ca="1" si="16"/>
        <v>2</v>
      </c>
      <c r="J69" t="str">
        <f t="shared" ca="1" si="17"/>
        <v>92_4</v>
      </c>
      <c r="K69">
        <f ca="1">COUNTIF(J$1:J69,J69)</f>
        <v>1</v>
      </c>
      <c r="L69" t="str">
        <f t="shared" ca="1" si="18"/>
        <v>92_4_Premium</v>
      </c>
      <c r="M69">
        <f ca="1">COUNTIF(L$1:L69,L69)</f>
        <v>1</v>
      </c>
      <c r="N69" t="str">
        <f t="shared" ca="1" si="19"/>
        <v>Inforce</v>
      </c>
      <c r="O69" t="str">
        <f t="shared" ca="1" si="20"/>
        <v>92_4_Inforce</v>
      </c>
      <c r="P69" s="1">
        <f t="shared" ca="1" si="21"/>
        <v>42663.301674383009</v>
      </c>
      <c r="Q69" s="1">
        <f ca="1">VLOOKUP(J69,Sheet2!$F:$I,4,FALSE)</f>
        <v>43251.486362506315</v>
      </c>
      <c r="R69" t="str">
        <f t="shared" ca="1" si="22"/>
        <v>Inforce</v>
      </c>
      <c r="S69" t="str">
        <f t="shared" ca="1" si="23"/>
        <v>92_4_Inforce</v>
      </c>
      <c r="T69">
        <f ca="1">COUNTIF(S$1:S69,S69)</f>
        <v>1</v>
      </c>
    </row>
    <row r="70" spans="1:20">
      <c r="A70">
        <f t="shared" si="24"/>
        <v>69</v>
      </c>
      <c r="B70" s="1">
        <f t="shared" ca="1" si="25"/>
        <v>42664.145159210915</v>
      </c>
      <c r="C70">
        <f t="shared" ca="1" si="13"/>
        <v>47</v>
      </c>
      <c r="D70">
        <f t="shared" ca="1" si="14"/>
        <v>3</v>
      </c>
      <c r="E70" t="str">
        <f ca="1">IF(COUNTIF(J$1:J70,J70)=1,"Premium",IF(I70&lt;6,"Premium","Claims"))</f>
        <v>Premium</v>
      </c>
      <c r="F70" t="str">
        <f ca="1">VLOOKUP(MOD(C70,D70),Sheet2!$A$2:$B$6,2,FALSE)</f>
        <v>Stroke</v>
      </c>
      <c r="G70">
        <f ca="1">VLOOKUP(J70,Sheet2!$F:$H,IF(E70="Premium",2,3),FALSE)</f>
        <v>2000</v>
      </c>
      <c r="H70">
        <f t="shared" ca="1" si="15"/>
        <v>189000</v>
      </c>
      <c r="I70">
        <f t="shared" ca="1" si="16"/>
        <v>2</v>
      </c>
      <c r="J70" t="str">
        <f t="shared" ca="1" si="17"/>
        <v>47_3</v>
      </c>
      <c r="K70">
        <f ca="1">COUNTIF(J$1:J70,J70)</f>
        <v>1</v>
      </c>
      <c r="L70" t="str">
        <f t="shared" ca="1" si="18"/>
        <v>47_3_Premium</v>
      </c>
      <c r="M70">
        <f ca="1">COUNTIF(L$1:L70,L70)</f>
        <v>1</v>
      </c>
      <c r="N70" t="str">
        <f t="shared" ca="1" si="19"/>
        <v>Inforce</v>
      </c>
      <c r="O70" t="str">
        <f t="shared" ca="1" si="20"/>
        <v>47_3_Inforce</v>
      </c>
      <c r="P70" s="1">
        <f t="shared" ca="1" si="21"/>
        <v>42664.145159210915</v>
      </c>
      <c r="Q70" s="1" t="e">
        <f ca="1">VLOOKUP(J70,Sheet2!$F:$I,4,FALSE)</f>
        <v>#N/A</v>
      </c>
      <c r="R70" t="str">
        <f t="shared" ca="1" si="22"/>
        <v>Inforce</v>
      </c>
      <c r="S70" t="str">
        <f t="shared" ca="1" si="23"/>
        <v>47_3_Inforce</v>
      </c>
      <c r="T70">
        <f ca="1">COUNTIF(S$1:S70,S70)</f>
        <v>1</v>
      </c>
    </row>
    <row r="71" spans="1:20">
      <c r="A71">
        <f t="shared" si="24"/>
        <v>70</v>
      </c>
      <c r="B71" s="1">
        <f t="shared" ca="1" si="25"/>
        <v>42664.493367301722</v>
      </c>
      <c r="C71">
        <f t="shared" ca="1" si="13"/>
        <v>47</v>
      </c>
      <c r="D71">
        <f t="shared" ca="1" si="14"/>
        <v>4</v>
      </c>
      <c r="E71" t="str">
        <f ca="1">IF(COUNTIF(J$1:J71,J71)=1,"Premium",IF(I71&lt;6,"Premium","Claims"))</f>
        <v>Premium</v>
      </c>
      <c r="F71" t="str">
        <f ca="1">VLOOKUP(MOD(C71,D71),Sheet2!$A$2:$B$6,2,FALSE)</f>
        <v>Heart Attack</v>
      </c>
      <c r="G71">
        <f ca="1">VLOOKUP(J71,Sheet2!$F:$H,IF(E71="Premium",2,3),FALSE)</f>
        <v>2000</v>
      </c>
      <c r="H71">
        <f t="shared" ca="1" si="15"/>
        <v>191000</v>
      </c>
      <c r="I71">
        <f t="shared" ca="1" si="16"/>
        <v>1</v>
      </c>
      <c r="J71" t="str">
        <f t="shared" ca="1" si="17"/>
        <v>47_4</v>
      </c>
      <c r="K71">
        <f ca="1">COUNTIF(J$1:J71,J71)</f>
        <v>1</v>
      </c>
      <c r="L71" t="str">
        <f t="shared" ca="1" si="18"/>
        <v>47_4_Premium</v>
      </c>
      <c r="M71">
        <f ca="1">COUNTIF(L$1:L71,L71)</f>
        <v>1</v>
      </c>
      <c r="N71" t="str">
        <f t="shared" ca="1" si="19"/>
        <v>Inforce</v>
      </c>
      <c r="O71" t="str">
        <f t="shared" ca="1" si="20"/>
        <v>47_4_Inforce</v>
      </c>
      <c r="P71" s="1">
        <f t="shared" ca="1" si="21"/>
        <v>42664.493367301722</v>
      </c>
      <c r="Q71" s="1" t="e">
        <f ca="1">VLOOKUP(J71,Sheet2!$F:$I,4,FALSE)</f>
        <v>#N/A</v>
      </c>
      <c r="R71" t="str">
        <f t="shared" ca="1" si="22"/>
        <v>Inforce</v>
      </c>
      <c r="S71" t="str">
        <f t="shared" ca="1" si="23"/>
        <v>47_4_Inforce</v>
      </c>
      <c r="T71">
        <f ca="1">COUNTIF(S$1:S71,S71)</f>
        <v>1</v>
      </c>
    </row>
    <row r="72" spans="1:20">
      <c r="A72">
        <f t="shared" si="24"/>
        <v>71</v>
      </c>
      <c r="B72" s="1">
        <f t="shared" ca="1" si="25"/>
        <v>42664.737963581851</v>
      </c>
      <c r="C72">
        <f t="shared" ca="1" si="13"/>
        <v>49</v>
      </c>
      <c r="D72">
        <f t="shared" ca="1" si="14"/>
        <v>2</v>
      </c>
      <c r="E72" t="str">
        <f ca="1">IF(COUNTIF(J$1:J72,J72)=1,"Premium",IF(I72&lt;6,"Premium","Claims"))</f>
        <v>Premium</v>
      </c>
      <c r="F72" t="str">
        <f ca="1">VLOOKUP(MOD(C72,D72),Sheet2!$A$2:$B$6,2,FALSE)</f>
        <v>Cancer</v>
      </c>
      <c r="G72">
        <f ca="1">VLOOKUP(J72,Sheet2!$F:$H,IF(E72="Premium",2,3),FALSE)</f>
        <v>3000</v>
      </c>
      <c r="H72">
        <f t="shared" ca="1" si="15"/>
        <v>194000</v>
      </c>
      <c r="I72">
        <f t="shared" ca="1" si="16"/>
        <v>5</v>
      </c>
      <c r="J72" t="str">
        <f t="shared" ca="1" si="17"/>
        <v>49_2</v>
      </c>
      <c r="K72">
        <f ca="1">COUNTIF(J$1:J72,J72)</f>
        <v>1</v>
      </c>
      <c r="L72" t="str">
        <f t="shared" ca="1" si="18"/>
        <v>49_2_Premium</v>
      </c>
      <c r="M72">
        <f ca="1">COUNTIF(L$1:L72,L72)</f>
        <v>1</v>
      </c>
      <c r="N72" t="str">
        <f t="shared" ca="1" si="19"/>
        <v>Inforce</v>
      </c>
      <c r="O72" t="str">
        <f t="shared" ca="1" si="20"/>
        <v>49_2_Inforce</v>
      </c>
      <c r="P72" s="1">
        <f t="shared" ca="1" si="21"/>
        <v>42664.737963581851</v>
      </c>
      <c r="Q72" s="1" t="e">
        <f ca="1">VLOOKUP(J72,Sheet2!$F:$I,4,FALSE)</f>
        <v>#N/A</v>
      </c>
      <c r="R72" t="str">
        <f t="shared" ca="1" si="22"/>
        <v>Inforce</v>
      </c>
      <c r="S72" t="str">
        <f t="shared" ca="1" si="23"/>
        <v>49_2_Inforce</v>
      </c>
      <c r="T72">
        <f ca="1">COUNTIF(S$1:S72,S72)</f>
        <v>1</v>
      </c>
    </row>
    <row r="73" spans="1:20">
      <c r="A73">
        <f t="shared" si="24"/>
        <v>72</v>
      </c>
      <c r="B73" s="1">
        <f t="shared" ca="1" si="25"/>
        <v>42665.623929939764</v>
      </c>
      <c r="C73">
        <f t="shared" ca="1" si="13"/>
        <v>34</v>
      </c>
      <c r="D73">
        <f t="shared" ca="1" si="14"/>
        <v>4</v>
      </c>
      <c r="E73" t="str">
        <f ca="1">IF(COUNTIF(J$1:J73,J73)=1,"Premium",IF(I73&lt;6,"Premium","Claims"))</f>
        <v>Premium</v>
      </c>
      <c r="F73" t="str">
        <f ca="1">VLOOKUP(MOD(C73,D73),Sheet2!$A$2:$B$6,2,FALSE)</f>
        <v>Stroke</v>
      </c>
      <c r="G73">
        <f ca="1">VLOOKUP(J73,Sheet2!$F:$H,IF(E73="Premium",2,3),FALSE)</f>
        <v>1000</v>
      </c>
      <c r="H73">
        <f t="shared" ca="1" si="15"/>
        <v>195000</v>
      </c>
      <c r="I73">
        <f t="shared" ca="1" si="16"/>
        <v>1</v>
      </c>
      <c r="J73" t="str">
        <f t="shared" ca="1" si="17"/>
        <v>34_4</v>
      </c>
      <c r="K73">
        <f ca="1">COUNTIF(J$1:J73,J73)</f>
        <v>1</v>
      </c>
      <c r="L73" t="str">
        <f t="shared" ca="1" si="18"/>
        <v>34_4_Premium</v>
      </c>
      <c r="M73">
        <f ca="1">COUNTIF(L$1:L73,L73)</f>
        <v>1</v>
      </c>
      <c r="N73" t="str">
        <f t="shared" ca="1" si="19"/>
        <v>Inforce</v>
      </c>
      <c r="O73" t="str">
        <f t="shared" ca="1" si="20"/>
        <v>34_4_Inforce</v>
      </c>
      <c r="P73" s="1">
        <f t="shared" ca="1" si="21"/>
        <v>42665.623929939764</v>
      </c>
      <c r="Q73" s="1" t="e">
        <f ca="1">VLOOKUP(J73,Sheet2!$F:$I,4,FALSE)</f>
        <v>#N/A</v>
      </c>
      <c r="R73" t="str">
        <f t="shared" ca="1" si="22"/>
        <v>Inforce</v>
      </c>
      <c r="S73" t="str">
        <f t="shared" ca="1" si="23"/>
        <v>34_4_Inforce</v>
      </c>
      <c r="T73">
        <f ca="1">COUNTIF(S$1:S73,S73)</f>
        <v>1</v>
      </c>
    </row>
    <row r="74" spans="1:20">
      <c r="A74">
        <f t="shared" si="24"/>
        <v>73</v>
      </c>
      <c r="B74" s="1">
        <f t="shared" ca="1" si="25"/>
        <v>42666.548611122562</v>
      </c>
      <c r="C74">
        <f t="shared" ca="1" si="13"/>
        <v>57</v>
      </c>
      <c r="D74">
        <f t="shared" ca="1" si="14"/>
        <v>1</v>
      </c>
      <c r="E74" t="str">
        <f ca="1">IF(COUNTIF(J$1:J74,J74)=1,"Premium",IF(I74&lt;6,"Premium","Claims"))</f>
        <v>Premium</v>
      </c>
      <c r="F74" t="str">
        <f ca="1">VLOOKUP(MOD(C74,D74),Sheet2!$A$2:$B$6,2,FALSE)</f>
        <v>Kidney Failure</v>
      </c>
      <c r="G74">
        <f ca="1">VLOOKUP(J74,Sheet2!$F:$H,IF(E74="Premium",2,3),FALSE)</f>
        <v>4000</v>
      </c>
      <c r="H74">
        <f t="shared" ca="1" si="15"/>
        <v>199000</v>
      </c>
      <c r="I74">
        <f t="shared" ca="1" si="16"/>
        <v>5</v>
      </c>
      <c r="J74" t="str">
        <f t="shared" ca="1" si="17"/>
        <v>57_1</v>
      </c>
      <c r="K74">
        <f ca="1">COUNTIF(J$1:J74,J74)</f>
        <v>1</v>
      </c>
      <c r="L74" t="str">
        <f t="shared" ca="1" si="18"/>
        <v>57_1_Premium</v>
      </c>
      <c r="M74">
        <f ca="1">COUNTIF(L$1:L74,L74)</f>
        <v>1</v>
      </c>
      <c r="N74" t="str">
        <f t="shared" ca="1" si="19"/>
        <v>Inforce</v>
      </c>
      <c r="O74" t="str">
        <f t="shared" ca="1" si="20"/>
        <v>57_1_Inforce</v>
      </c>
      <c r="P74" s="1">
        <f t="shared" ca="1" si="21"/>
        <v>42666.548611122562</v>
      </c>
      <c r="Q74" s="1" t="e">
        <f ca="1">VLOOKUP(J74,Sheet2!$F:$I,4,FALSE)</f>
        <v>#N/A</v>
      </c>
      <c r="R74" t="str">
        <f t="shared" ca="1" si="22"/>
        <v>Inforce</v>
      </c>
      <c r="S74" t="str">
        <f t="shared" ca="1" si="23"/>
        <v>57_1_Inforce</v>
      </c>
      <c r="T74">
        <f ca="1">COUNTIF(S$1:S74,S74)</f>
        <v>1</v>
      </c>
    </row>
    <row r="75" spans="1:20">
      <c r="A75">
        <f t="shared" si="24"/>
        <v>74</v>
      </c>
      <c r="B75" s="1">
        <f t="shared" ca="1" si="25"/>
        <v>42667.213369612276</v>
      </c>
      <c r="C75">
        <f t="shared" ca="1" si="13"/>
        <v>98</v>
      </c>
      <c r="D75">
        <f t="shared" ca="1" si="14"/>
        <v>3</v>
      </c>
      <c r="E75" t="str">
        <f ca="1">IF(COUNTIF(J$1:J75,J75)=1,"Premium",IF(I75&lt;6,"Premium","Claims"))</f>
        <v>Premium</v>
      </c>
      <c r="F75" t="str">
        <f ca="1">VLOOKUP(MOD(C75,D75),Sheet2!$A$2:$B$6,2,FALSE)</f>
        <v>Stroke</v>
      </c>
      <c r="G75">
        <f ca="1">VLOOKUP(J75,Sheet2!$F:$H,IF(E75="Premium",2,3),FALSE)</f>
        <v>2000</v>
      </c>
      <c r="H75">
        <f t="shared" ca="1" si="15"/>
        <v>201000</v>
      </c>
      <c r="I75">
        <f t="shared" ca="1" si="16"/>
        <v>4</v>
      </c>
      <c r="J75" t="str">
        <f t="shared" ca="1" si="17"/>
        <v>98_3</v>
      </c>
      <c r="K75">
        <f ca="1">COUNTIF(J$1:J75,J75)</f>
        <v>1</v>
      </c>
      <c r="L75" t="str">
        <f t="shared" ca="1" si="18"/>
        <v>98_3_Premium</v>
      </c>
      <c r="M75">
        <f ca="1">COUNTIF(L$1:L75,L75)</f>
        <v>1</v>
      </c>
      <c r="N75" t="str">
        <f t="shared" ca="1" si="19"/>
        <v>Inforce</v>
      </c>
      <c r="O75" t="str">
        <f t="shared" ca="1" si="20"/>
        <v>98_3_Inforce</v>
      </c>
      <c r="P75" s="1">
        <f t="shared" ca="1" si="21"/>
        <v>42667.213369612276</v>
      </c>
      <c r="Q75" s="1" t="e">
        <f ca="1">VLOOKUP(J75,Sheet2!$F:$I,4,FALSE)</f>
        <v>#N/A</v>
      </c>
      <c r="R75" t="str">
        <f t="shared" ca="1" si="22"/>
        <v>Inforce</v>
      </c>
      <c r="S75" t="str">
        <f t="shared" ca="1" si="23"/>
        <v>98_3_Inforce</v>
      </c>
      <c r="T75">
        <f ca="1">COUNTIF(S$1:S75,S75)</f>
        <v>1</v>
      </c>
    </row>
    <row r="76" spans="1:20">
      <c r="A76">
        <f t="shared" si="24"/>
        <v>75</v>
      </c>
      <c r="B76" s="1">
        <f t="shared" ca="1" si="25"/>
        <v>42667.878815409917</v>
      </c>
      <c r="C76">
        <f t="shared" ca="1" si="13"/>
        <v>65</v>
      </c>
      <c r="D76">
        <f t="shared" ca="1" si="14"/>
        <v>3</v>
      </c>
      <c r="E76" t="str">
        <f ca="1">IF(COUNTIF(J$1:J76,J76)=1,"Premium",IF(I76&lt;6,"Premium","Claims"))</f>
        <v>Premium</v>
      </c>
      <c r="F76" t="str">
        <f ca="1">VLOOKUP(MOD(C76,D76),Sheet2!$A$2:$B$6,2,FALSE)</f>
        <v>Stroke</v>
      </c>
      <c r="G76">
        <f ca="1">VLOOKUP(J76,Sheet2!$F:$H,IF(E76="Premium",2,3),FALSE)</f>
        <v>5000</v>
      </c>
      <c r="H76">
        <f t="shared" ca="1" si="15"/>
        <v>206000</v>
      </c>
      <c r="I76">
        <f t="shared" ca="1" si="16"/>
        <v>5</v>
      </c>
      <c r="J76" t="str">
        <f t="shared" ca="1" si="17"/>
        <v>65_3</v>
      </c>
      <c r="K76">
        <f ca="1">COUNTIF(J$1:J76,J76)</f>
        <v>1</v>
      </c>
      <c r="L76" t="str">
        <f t="shared" ca="1" si="18"/>
        <v>65_3_Premium</v>
      </c>
      <c r="M76">
        <f ca="1">COUNTIF(L$1:L76,L76)</f>
        <v>1</v>
      </c>
      <c r="N76" t="str">
        <f t="shared" ca="1" si="19"/>
        <v>Inforce</v>
      </c>
      <c r="O76" t="str">
        <f t="shared" ca="1" si="20"/>
        <v>65_3_Inforce</v>
      </c>
      <c r="P76" s="1">
        <f t="shared" ca="1" si="21"/>
        <v>42667.878815409917</v>
      </c>
      <c r="Q76" s="1" t="e">
        <f ca="1">VLOOKUP(J76,Sheet2!$F:$I,4,FALSE)</f>
        <v>#N/A</v>
      </c>
      <c r="R76" t="str">
        <f t="shared" ca="1" si="22"/>
        <v>Inforce</v>
      </c>
      <c r="S76" t="str">
        <f t="shared" ca="1" si="23"/>
        <v>65_3_Inforce</v>
      </c>
      <c r="T76">
        <f ca="1">COUNTIF(S$1:S76,S76)</f>
        <v>1</v>
      </c>
    </row>
    <row r="77" spans="1:20">
      <c r="A77">
        <f t="shared" si="24"/>
        <v>76</v>
      </c>
      <c r="B77" s="1">
        <f t="shared" ca="1" si="25"/>
        <v>42668.494886387693</v>
      </c>
      <c r="C77">
        <f t="shared" ca="1" si="13"/>
        <v>30</v>
      </c>
      <c r="D77">
        <f t="shared" ca="1" si="14"/>
        <v>4</v>
      </c>
      <c r="E77" t="str">
        <f ca="1">IF(COUNTIF(J$1:J77,J77)=1,"Premium",IF(I77&lt;6,"Premium","Claims"))</f>
        <v>Premium</v>
      </c>
      <c r="F77" t="str">
        <f ca="1">VLOOKUP(MOD(C77,D77),Sheet2!$A$2:$B$6,2,FALSE)</f>
        <v>Stroke</v>
      </c>
      <c r="G77">
        <f ca="1">VLOOKUP(J77,Sheet2!$F:$H,IF(E77="Premium",2,3),FALSE)</f>
        <v>5000</v>
      </c>
      <c r="H77">
        <f t="shared" ca="1" si="15"/>
        <v>211000</v>
      </c>
      <c r="I77">
        <f t="shared" ca="1" si="16"/>
        <v>1</v>
      </c>
      <c r="J77" t="str">
        <f t="shared" ca="1" si="17"/>
        <v>30_4</v>
      </c>
      <c r="K77">
        <f ca="1">COUNTIF(J$1:J77,J77)</f>
        <v>1</v>
      </c>
      <c r="L77" t="str">
        <f t="shared" ca="1" si="18"/>
        <v>30_4_Premium</v>
      </c>
      <c r="M77">
        <f ca="1">COUNTIF(L$1:L77,L77)</f>
        <v>1</v>
      </c>
      <c r="N77" t="str">
        <f t="shared" ca="1" si="19"/>
        <v>Inforce</v>
      </c>
      <c r="O77" t="str">
        <f t="shared" ca="1" si="20"/>
        <v>30_4_Inforce</v>
      </c>
      <c r="P77" s="1">
        <f t="shared" ca="1" si="21"/>
        <v>42668.494886387693</v>
      </c>
      <c r="Q77" s="1" t="e">
        <f ca="1">VLOOKUP(J77,Sheet2!$F:$I,4,FALSE)</f>
        <v>#N/A</v>
      </c>
      <c r="R77" t="str">
        <f t="shared" ca="1" si="22"/>
        <v>Inforce</v>
      </c>
      <c r="S77" t="str">
        <f t="shared" ca="1" si="23"/>
        <v>30_4_Inforce</v>
      </c>
      <c r="T77">
        <f ca="1">COUNTIF(S$1:S77,S77)</f>
        <v>1</v>
      </c>
    </row>
    <row r="78" spans="1:20">
      <c r="A78">
        <f t="shared" si="24"/>
        <v>77</v>
      </c>
      <c r="B78" s="1">
        <f t="shared" ca="1" si="25"/>
        <v>42668.979472035411</v>
      </c>
      <c r="C78">
        <f t="shared" ca="1" si="13"/>
        <v>130</v>
      </c>
      <c r="D78">
        <f t="shared" ca="1" si="14"/>
        <v>1</v>
      </c>
      <c r="E78" t="str">
        <f ca="1">IF(COUNTIF(J$1:J78,J78)=1,"Premium",IF(I78&lt;6,"Premium","Claims"))</f>
        <v>Premium</v>
      </c>
      <c r="F78" t="str">
        <f ca="1">VLOOKUP(MOD(C78,D78),Sheet2!$A$2:$B$6,2,FALSE)</f>
        <v>Kidney Failure</v>
      </c>
      <c r="G78">
        <f ca="1">VLOOKUP(J78,Sheet2!$F:$H,IF(E78="Premium",2,3),FALSE)</f>
        <v>2000</v>
      </c>
      <c r="H78">
        <f t="shared" ca="1" si="15"/>
        <v>213000</v>
      </c>
      <c r="I78">
        <f t="shared" ca="1" si="16"/>
        <v>2</v>
      </c>
      <c r="J78" t="str">
        <f t="shared" ca="1" si="17"/>
        <v>130_1</v>
      </c>
      <c r="K78">
        <f ca="1">COUNTIF(J$1:J78,J78)</f>
        <v>1</v>
      </c>
      <c r="L78" t="str">
        <f t="shared" ca="1" si="18"/>
        <v>130_1_Premium</v>
      </c>
      <c r="M78">
        <f ca="1">COUNTIF(L$1:L78,L78)</f>
        <v>1</v>
      </c>
      <c r="N78" t="str">
        <f t="shared" ca="1" si="19"/>
        <v>Inforce</v>
      </c>
      <c r="O78" t="str">
        <f t="shared" ca="1" si="20"/>
        <v>130_1_Inforce</v>
      </c>
      <c r="P78" s="1">
        <f t="shared" ca="1" si="21"/>
        <v>42668.979472035411</v>
      </c>
      <c r="Q78" s="1">
        <f ca="1">VLOOKUP(J78,Sheet2!$F:$I,4,FALSE)</f>
        <v>43029.497730541952</v>
      </c>
      <c r="R78" t="str">
        <f t="shared" ca="1" si="22"/>
        <v>Inforce</v>
      </c>
      <c r="S78" t="str">
        <f t="shared" ca="1" si="23"/>
        <v>130_1_Inforce</v>
      </c>
      <c r="T78">
        <f ca="1">COUNTIF(S$1:S78,S78)</f>
        <v>1</v>
      </c>
    </row>
    <row r="79" spans="1:20">
      <c r="A79">
        <f t="shared" si="24"/>
        <v>78</v>
      </c>
      <c r="B79" s="1">
        <f t="shared" ca="1" si="25"/>
        <v>42669.390320356128</v>
      </c>
      <c r="C79">
        <f t="shared" ca="1" si="13"/>
        <v>34</v>
      </c>
      <c r="D79">
        <f t="shared" ca="1" si="14"/>
        <v>2</v>
      </c>
      <c r="E79" t="str">
        <f ca="1">IF(COUNTIF(J$1:J79,J79)=1,"Premium",IF(I79&lt;6,"Premium","Claims"))</f>
        <v>Premium</v>
      </c>
      <c r="F79" t="str">
        <f ca="1">VLOOKUP(MOD(C79,D79),Sheet2!$A$2:$B$6,2,FALSE)</f>
        <v>Kidney Failure</v>
      </c>
      <c r="G79">
        <f ca="1">VLOOKUP(J79,Sheet2!$F:$H,IF(E79="Premium",2,3),FALSE)</f>
        <v>2000</v>
      </c>
      <c r="H79">
        <f t="shared" ca="1" si="15"/>
        <v>215000</v>
      </c>
      <c r="I79">
        <f t="shared" ca="1" si="16"/>
        <v>3</v>
      </c>
      <c r="J79" t="str">
        <f t="shared" ca="1" si="17"/>
        <v>34_2</v>
      </c>
      <c r="K79">
        <f ca="1">COUNTIF(J$1:J79,J79)</f>
        <v>1</v>
      </c>
      <c r="L79" t="str">
        <f t="shared" ca="1" si="18"/>
        <v>34_2_Premium</v>
      </c>
      <c r="M79">
        <f ca="1">COUNTIF(L$1:L79,L79)</f>
        <v>1</v>
      </c>
      <c r="N79" t="str">
        <f t="shared" ca="1" si="19"/>
        <v>Inforce</v>
      </c>
      <c r="O79" t="str">
        <f t="shared" ca="1" si="20"/>
        <v>34_2_Inforce</v>
      </c>
      <c r="P79" s="1">
        <f t="shared" ca="1" si="21"/>
        <v>42669.390320356128</v>
      </c>
      <c r="Q79" s="1" t="e">
        <f ca="1">VLOOKUP(J79,Sheet2!$F:$I,4,FALSE)</f>
        <v>#N/A</v>
      </c>
      <c r="R79" t="str">
        <f t="shared" ca="1" si="22"/>
        <v>Inforce</v>
      </c>
      <c r="S79" t="str">
        <f t="shared" ca="1" si="23"/>
        <v>34_2_Inforce</v>
      </c>
      <c r="T79">
        <f ca="1">COUNTIF(S$1:S79,S79)</f>
        <v>1</v>
      </c>
    </row>
    <row r="80" spans="1:20">
      <c r="A80">
        <f t="shared" si="24"/>
        <v>79</v>
      </c>
      <c r="B80" s="1">
        <f t="shared" ca="1" si="25"/>
        <v>42669.780191151513</v>
      </c>
      <c r="C80">
        <f t="shared" ca="1" si="13"/>
        <v>60</v>
      </c>
      <c r="D80">
        <f t="shared" ca="1" si="14"/>
        <v>2</v>
      </c>
      <c r="E80" t="str">
        <f ca="1">IF(COUNTIF(J$1:J80,J80)=1,"Premium",IF(I80&lt;6,"Premium","Claims"))</f>
        <v>Premium</v>
      </c>
      <c r="F80" t="str">
        <f ca="1">VLOOKUP(MOD(C80,D80),Sheet2!$A$2:$B$6,2,FALSE)</f>
        <v>Kidney Failure</v>
      </c>
      <c r="G80">
        <f ca="1">VLOOKUP(J80,Sheet2!$F:$H,IF(E80="Premium",2,3),FALSE)</f>
        <v>1000</v>
      </c>
      <c r="H80">
        <f t="shared" ca="1" si="15"/>
        <v>216000</v>
      </c>
      <c r="I80">
        <f t="shared" ca="1" si="16"/>
        <v>5</v>
      </c>
      <c r="J80" t="str">
        <f t="shared" ca="1" si="17"/>
        <v>60_2</v>
      </c>
      <c r="K80">
        <f ca="1">COUNTIF(J$1:J80,J80)</f>
        <v>1</v>
      </c>
      <c r="L80" t="str">
        <f t="shared" ca="1" si="18"/>
        <v>60_2_Premium</v>
      </c>
      <c r="M80">
        <f ca="1">COUNTIF(L$1:L80,L80)</f>
        <v>1</v>
      </c>
      <c r="N80" t="str">
        <f t="shared" ca="1" si="19"/>
        <v>Inforce</v>
      </c>
      <c r="O80" t="str">
        <f t="shared" ca="1" si="20"/>
        <v>60_2_Inforce</v>
      </c>
      <c r="P80" s="1">
        <f t="shared" ca="1" si="21"/>
        <v>42669.780191151513</v>
      </c>
      <c r="Q80" s="1" t="e">
        <f ca="1">VLOOKUP(J80,Sheet2!$F:$I,4,FALSE)</f>
        <v>#N/A</v>
      </c>
      <c r="R80" t="str">
        <f t="shared" ca="1" si="22"/>
        <v>Inforce</v>
      </c>
      <c r="S80" t="str">
        <f t="shared" ca="1" si="23"/>
        <v>60_2_Inforce</v>
      </c>
      <c r="T80">
        <f ca="1">COUNTIF(S$1:S80,S80)</f>
        <v>1</v>
      </c>
    </row>
    <row r="81" spans="1:20">
      <c r="A81">
        <f t="shared" si="24"/>
        <v>80</v>
      </c>
      <c r="B81" s="1">
        <f t="shared" ca="1" si="25"/>
        <v>42669.803772109153</v>
      </c>
      <c r="C81">
        <f t="shared" ca="1" si="13"/>
        <v>132</v>
      </c>
      <c r="D81">
        <f t="shared" ca="1" si="14"/>
        <v>4</v>
      </c>
      <c r="E81" t="str">
        <f ca="1">IF(COUNTIF(J$1:J81,J81)=1,"Premium",IF(I81&lt;6,"Premium","Claims"))</f>
        <v>Premium</v>
      </c>
      <c r="F81" t="str">
        <f ca="1">VLOOKUP(MOD(C81,D81),Sheet2!$A$2:$B$6,2,FALSE)</f>
        <v>Kidney Failure</v>
      </c>
      <c r="G81">
        <f ca="1">VLOOKUP(J81,Sheet2!$F:$H,IF(E81="Premium",2,3),FALSE)</f>
        <v>1000</v>
      </c>
      <c r="H81">
        <f t="shared" ca="1" si="15"/>
        <v>217000</v>
      </c>
      <c r="I81">
        <f t="shared" ca="1" si="16"/>
        <v>6</v>
      </c>
      <c r="J81" t="str">
        <f t="shared" ca="1" si="17"/>
        <v>132_4</v>
      </c>
      <c r="K81">
        <f ca="1">COUNTIF(J$1:J81,J81)</f>
        <v>1</v>
      </c>
      <c r="L81" t="str">
        <f t="shared" ca="1" si="18"/>
        <v>132_4_Premium</v>
      </c>
      <c r="M81">
        <f ca="1">COUNTIF(L$1:L81,L81)</f>
        <v>1</v>
      </c>
      <c r="N81" t="str">
        <f t="shared" ca="1" si="19"/>
        <v>Inforce</v>
      </c>
      <c r="O81" t="str">
        <f t="shared" ca="1" si="20"/>
        <v>132_4_Inforce</v>
      </c>
      <c r="P81" s="1">
        <f t="shared" ca="1" si="21"/>
        <v>42669.803772109153</v>
      </c>
      <c r="Q81" s="1" t="e">
        <f ca="1">VLOOKUP(J81,Sheet2!$F:$I,4,FALSE)</f>
        <v>#N/A</v>
      </c>
      <c r="R81" t="str">
        <f t="shared" ca="1" si="22"/>
        <v>Inforce</v>
      </c>
      <c r="S81" t="str">
        <f t="shared" ca="1" si="23"/>
        <v>132_4_Inforce</v>
      </c>
      <c r="T81">
        <f ca="1">COUNTIF(S$1:S81,S81)</f>
        <v>1</v>
      </c>
    </row>
    <row r="82" spans="1:20">
      <c r="A82">
        <f t="shared" si="24"/>
        <v>81</v>
      </c>
      <c r="B82" s="1">
        <f t="shared" ca="1" si="25"/>
        <v>42670.78985379525</v>
      </c>
      <c r="C82">
        <f t="shared" ca="1" si="13"/>
        <v>94</v>
      </c>
      <c r="D82">
        <f t="shared" ca="1" si="14"/>
        <v>4</v>
      </c>
      <c r="E82" t="str">
        <f ca="1">IF(COUNTIF(J$1:J82,J82)=1,"Premium",IF(I82&lt;6,"Premium","Claims"))</f>
        <v>Premium</v>
      </c>
      <c r="F82" t="str">
        <f ca="1">VLOOKUP(MOD(C82,D82),Sheet2!$A$2:$B$6,2,FALSE)</f>
        <v>Stroke</v>
      </c>
      <c r="G82">
        <f ca="1">VLOOKUP(J82,Sheet2!$F:$H,IF(E82="Premium",2,3),FALSE)</f>
        <v>5000</v>
      </c>
      <c r="H82">
        <f t="shared" ca="1" si="15"/>
        <v>222000</v>
      </c>
      <c r="I82">
        <f t="shared" ca="1" si="16"/>
        <v>2</v>
      </c>
      <c r="J82" t="str">
        <f t="shared" ca="1" si="17"/>
        <v>94_4</v>
      </c>
      <c r="K82">
        <f ca="1">COUNTIF(J$1:J82,J82)</f>
        <v>1</v>
      </c>
      <c r="L82" t="str">
        <f t="shared" ca="1" si="18"/>
        <v>94_4_Premium</v>
      </c>
      <c r="M82">
        <f ca="1">COUNTIF(L$1:L82,L82)</f>
        <v>1</v>
      </c>
      <c r="N82" t="str">
        <f t="shared" ca="1" si="19"/>
        <v>Inforce</v>
      </c>
      <c r="O82" t="str">
        <f t="shared" ca="1" si="20"/>
        <v>94_4_Inforce</v>
      </c>
      <c r="P82" s="1">
        <f t="shared" ca="1" si="21"/>
        <v>42670.78985379525</v>
      </c>
      <c r="Q82" s="1" t="e">
        <f ca="1">VLOOKUP(J82,Sheet2!$F:$I,4,FALSE)</f>
        <v>#N/A</v>
      </c>
      <c r="R82" t="str">
        <f t="shared" ca="1" si="22"/>
        <v>Inforce</v>
      </c>
      <c r="S82" t="str">
        <f t="shared" ca="1" si="23"/>
        <v>94_4_Inforce</v>
      </c>
      <c r="T82">
        <f ca="1">COUNTIF(S$1:S82,S82)</f>
        <v>1</v>
      </c>
    </row>
    <row r="83" spans="1:20">
      <c r="A83">
        <f t="shared" si="24"/>
        <v>82</v>
      </c>
      <c r="B83" s="1">
        <f t="shared" ca="1" si="25"/>
        <v>42671.276676850459</v>
      </c>
      <c r="C83">
        <f t="shared" ca="1" si="13"/>
        <v>92</v>
      </c>
      <c r="D83">
        <f t="shared" ca="1" si="14"/>
        <v>2</v>
      </c>
      <c r="E83" t="str">
        <f ca="1">IF(COUNTIF(J$1:J83,J83)=1,"Premium",IF(I83&lt;6,"Premium","Claims"))</f>
        <v>Premium</v>
      </c>
      <c r="F83" t="str">
        <f ca="1">VLOOKUP(MOD(C83,D83),Sheet2!$A$2:$B$6,2,FALSE)</f>
        <v>Kidney Failure</v>
      </c>
      <c r="G83">
        <f ca="1">VLOOKUP(J83,Sheet2!$F:$H,IF(E83="Premium",2,3),FALSE)</f>
        <v>5000</v>
      </c>
      <c r="H83">
        <f t="shared" ca="1" si="15"/>
        <v>227000</v>
      </c>
      <c r="I83">
        <f t="shared" ca="1" si="16"/>
        <v>4</v>
      </c>
      <c r="J83" t="str">
        <f t="shared" ca="1" si="17"/>
        <v>92_2</v>
      </c>
      <c r="K83">
        <f ca="1">COUNTIF(J$1:J83,J83)</f>
        <v>1</v>
      </c>
      <c r="L83" t="str">
        <f t="shared" ca="1" si="18"/>
        <v>92_2_Premium</v>
      </c>
      <c r="M83">
        <f ca="1">COUNTIF(L$1:L83,L83)</f>
        <v>1</v>
      </c>
      <c r="N83" t="str">
        <f t="shared" ca="1" si="19"/>
        <v>Inforce</v>
      </c>
      <c r="O83" t="str">
        <f t="shared" ca="1" si="20"/>
        <v>92_2_Inforce</v>
      </c>
      <c r="P83" s="1">
        <f t="shared" ca="1" si="21"/>
        <v>42671.276676850459</v>
      </c>
      <c r="Q83" s="1" t="e">
        <f ca="1">VLOOKUP(J83,Sheet2!$F:$I,4,FALSE)</f>
        <v>#N/A</v>
      </c>
      <c r="R83" t="str">
        <f t="shared" ca="1" si="22"/>
        <v>Inforce</v>
      </c>
      <c r="S83" t="str">
        <f t="shared" ca="1" si="23"/>
        <v>92_2_Inforce</v>
      </c>
      <c r="T83">
        <f ca="1">COUNTIF(S$1:S83,S83)</f>
        <v>1</v>
      </c>
    </row>
    <row r="84" spans="1:20">
      <c r="A84">
        <f t="shared" ref="A84:A146" si="26">A83+1</f>
        <v>83</v>
      </c>
      <c r="B84" s="1">
        <f t="shared" ref="B84:B146" ca="1" si="27">B83+RAND()</f>
        <v>42671.852963830745</v>
      </c>
      <c r="C84">
        <f t="shared" ca="1" si="13"/>
        <v>29</v>
      </c>
      <c r="D84">
        <f t="shared" ca="1" si="14"/>
        <v>1</v>
      </c>
      <c r="E84" t="str">
        <f ca="1">IF(COUNTIF(J$1:J84,J84)=1,"Premium",IF(I84&lt;6,"Premium","Claims"))</f>
        <v>Premium</v>
      </c>
      <c r="F84" t="str">
        <f ca="1">VLOOKUP(MOD(C84,D84),Sheet2!$A$2:$B$6,2,FALSE)</f>
        <v>Kidney Failure</v>
      </c>
      <c r="G84">
        <f ca="1">VLOOKUP(J84,Sheet2!$F:$H,IF(E84="Premium",2,3),FALSE)</f>
        <v>3000</v>
      </c>
      <c r="H84">
        <f t="shared" ref="H84:H146" ca="1" si="28">IF(E84="Premium",IFERROR(H83+G84,G84),IFERROR(H83-G84,-G84))</f>
        <v>230000</v>
      </c>
      <c r="I84">
        <f t="shared" ca="1" si="16"/>
        <v>2</v>
      </c>
      <c r="J84" t="str">
        <f t="shared" ca="1" si="17"/>
        <v>29_1</v>
      </c>
      <c r="K84">
        <f ca="1">COUNTIF(J$1:J84,J84)</f>
        <v>2</v>
      </c>
      <c r="L84" t="str">
        <f t="shared" ca="1" si="18"/>
        <v>29_1_Premium</v>
      </c>
      <c r="M84">
        <f ca="1">COUNTIF(L$1:L84,L84)</f>
        <v>2</v>
      </c>
      <c r="N84" t="str">
        <f t="shared" ca="1" si="19"/>
        <v>Inforce</v>
      </c>
      <c r="O84" t="str">
        <f t="shared" ca="1" si="20"/>
        <v>29_1_Inforce</v>
      </c>
      <c r="P84" s="1">
        <f t="shared" ca="1" si="21"/>
        <v>42671.852963830745</v>
      </c>
      <c r="Q84" s="1">
        <f ca="1">VLOOKUP(J84,Sheet2!$F:$I,4,FALSE)</f>
        <v>43000.851277025497</v>
      </c>
      <c r="R84" t="str">
        <f t="shared" ca="1" si="22"/>
        <v>Inforce</v>
      </c>
      <c r="S84" t="str">
        <f t="shared" ca="1" si="23"/>
        <v>29_1_Inforce</v>
      </c>
      <c r="T84">
        <f ca="1">COUNTIF(S$1:S84,S84)</f>
        <v>2</v>
      </c>
    </row>
    <row r="85" spans="1:20">
      <c r="A85">
        <f t="shared" si="26"/>
        <v>84</v>
      </c>
      <c r="B85" s="1">
        <f t="shared" ca="1" si="27"/>
        <v>42672.167218807139</v>
      </c>
      <c r="C85">
        <f t="shared" ca="1" si="13"/>
        <v>84</v>
      </c>
      <c r="D85">
        <f t="shared" ca="1" si="14"/>
        <v>1</v>
      </c>
      <c r="E85" t="str">
        <f ca="1">IF(COUNTIF(J$1:J85,J85)=1,"Premium",IF(I85&lt;6,"Premium","Claims"))</f>
        <v>Premium</v>
      </c>
      <c r="F85" t="str">
        <f ca="1">VLOOKUP(MOD(C85,D85),Sheet2!$A$2:$B$6,2,FALSE)</f>
        <v>Kidney Failure</v>
      </c>
      <c r="G85">
        <f ca="1">VLOOKUP(J85,Sheet2!$F:$H,IF(E85="Premium",2,3),FALSE)</f>
        <v>2000</v>
      </c>
      <c r="H85">
        <f t="shared" ca="1" si="28"/>
        <v>232000</v>
      </c>
      <c r="I85">
        <f t="shared" ca="1" si="16"/>
        <v>6</v>
      </c>
      <c r="J85" t="str">
        <f t="shared" ca="1" si="17"/>
        <v>84_1</v>
      </c>
      <c r="K85">
        <f ca="1">COUNTIF(J$1:J85,J85)</f>
        <v>1</v>
      </c>
      <c r="L85" t="str">
        <f t="shared" ca="1" si="18"/>
        <v>84_1_Premium</v>
      </c>
      <c r="M85">
        <f ca="1">COUNTIF(L$1:L85,L85)</f>
        <v>1</v>
      </c>
      <c r="N85" t="str">
        <f t="shared" ca="1" si="19"/>
        <v>Inforce</v>
      </c>
      <c r="O85" t="str">
        <f t="shared" ca="1" si="20"/>
        <v>84_1_Inforce</v>
      </c>
      <c r="P85" s="1">
        <f t="shared" ca="1" si="21"/>
        <v>42672.167218807139</v>
      </c>
      <c r="Q85" s="1" t="e">
        <f ca="1">VLOOKUP(J85,Sheet2!$F:$I,4,FALSE)</f>
        <v>#N/A</v>
      </c>
      <c r="R85" t="str">
        <f t="shared" ca="1" si="22"/>
        <v>Inforce</v>
      </c>
      <c r="S85" t="str">
        <f t="shared" ca="1" si="23"/>
        <v>84_1_Inforce</v>
      </c>
      <c r="T85">
        <f ca="1">COUNTIF(S$1:S85,S85)</f>
        <v>1</v>
      </c>
    </row>
    <row r="86" spans="1:20">
      <c r="A86">
        <f>A85+1</f>
        <v>85</v>
      </c>
      <c r="B86" s="1">
        <f ca="1">B85+RAND()</f>
        <v>42672.41531884062</v>
      </c>
      <c r="C86">
        <f t="shared" ca="1" si="13"/>
        <v>10</v>
      </c>
      <c r="D86">
        <f t="shared" ca="1" si="14"/>
        <v>2</v>
      </c>
      <c r="E86" t="str">
        <f ca="1">IF(COUNTIF(J$1:J86,J86)=1,"Premium",IF(I86&lt;6,"Premium","Claims"))</f>
        <v>Premium</v>
      </c>
      <c r="F86" t="str">
        <f ca="1">VLOOKUP(MOD(C86,D86),Sheet2!$A$2:$B$6,2,FALSE)</f>
        <v>Kidney Failure</v>
      </c>
      <c r="G86">
        <f ca="1">VLOOKUP(J86,Sheet2!$F:$H,IF(E86="Premium",2,3),FALSE)</f>
        <v>5000</v>
      </c>
      <c r="H86">
        <f ca="1">IF(E86="Premium",IFERROR(H85+G86,G86),IFERROR(H85-G86,-G86))</f>
        <v>237000</v>
      </c>
      <c r="I86">
        <f t="shared" ca="1" si="16"/>
        <v>1</v>
      </c>
      <c r="J86" t="str">
        <f t="shared" ca="1" si="17"/>
        <v>10_2</v>
      </c>
      <c r="K86">
        <f ca="1">COUNTIF(J$1:J86,J86)</f>
        <v>1</v>
      </c>
      <c r="L86" t="str">
        <f t="shared" ca="1" si="18"/>
        <v>10_2_Premium</v>
      </c>
      <c r="M86">
        <f ca="1">COUNTIF(L$1:L86,L86)</f>
        <v>1</v>
      </c>
      <c r="N86" t="str">
        <f t="shared" ca="1" si="19"/>
        <v>Inforce</v>
      </c>
      <c r="O86" t="str">
        <f t="shared" ca="1" si="20"/>
        <v>10_2_Inforce</v>
      </c>
      <c r="P86" s="1">
        <f t="shared" ca="1" si="21"/>
        <v>42672.41531884062</v>
      </c>
      <c r="Q86" s="1" t="e">
        <f ca="1">VLOOKUP(J86,Sheet2!$F:$I,4,FALSE)</f>
        <v>#N/A</v>
      </c>
      <c r="R86" t="str">
        <f t="shared" ca="1" si="22"/>
        <v>Inforce</v>
      </c>
      <c r="S86" t="str">
        <f t="shared" ca="1" si="23"/>
        <v>10_2_Inforce</v>
      </c>
      <c r="T86">
        <f ca="1">COUNTIF(S$1:S86,S86)</f>
        <v>1</v>
      </c>
    </row>
    <row r="87" spans="1:20">
      <c r="A87">
        <f t="shared" si="26"/>
        <v>86</v>
      </c>
      <c r="B87" s="1">
        <f t="shared" ca="1" si="27"/>
        <v>42672.432606661983</v>
      </c>
      <c r="C87">
        <f t="shared" ca="1" si="13"/>
        <v>84</v>
      </c>
      <c r="D87">
        <f t="shared" ca="1" si="14"/>
        <v>1</v>
      </c>
      <c r="E87" t="str">
        <f ca="1">IF(COUNTIF(J$1:J87,J87)=1,"Premium",IF(I87&lt;6,"Premium","Claims"))</f>
        <v>Premium</v>
      </c>
      <c r="F87" t="str">
        <f ca="1">VLOOKUP(MOD(C87,D87),Sheet2!$A$2:$B$6,2,FALSE)</f>
        <v>Kidney Failure</v>
      </c>
      <c r="G87">
        <f ca="1">VLOOKUP(J87,Sheet2!$F:$H,IF(E87="Premium",2,3),FALSE)</f>
        <v>2000</v>
      </c>
      <c r="H87">
        <f t="shared" ca="1" si="28"/>
        <v>239000</v>
      </c>
      <c r="I87">
        <f t="shared" ca="1" si="16"/>
        <v>4</v>
      </c>
      <c r="J87" t="str">
        <f t="shared" ca="1" si="17"/>
        <v>84_1</v>
      </c>
      <c r="K87">
        <f ca="1">COUNTIF(J$1:J87,J87)</f>
        <v>2</v>
      </c>
      <c r="L87" t="str">
        <f t="shared" ca="1" si="18"/>
        <v>84_1_Premium</v>
      </c>
      <c r="M87">
        <f ca="1">COUNTIF(L$1:L87,L87)</f>
        <v>2</v>
      </c>
      <c r="N87" t="str">
        <f t="shared" ca="1" si="19"/>
        <v>Inforce</v>
      </c>
      <c r="O87" t="str">
        <f t="shared" ca="1" si="20"/>
        <v>84_1_Inforce</v>
      </c>
      <c r="P87" s="1">
        <f t="shared" ca="1" si="21"/>
        <v>42672.432606661983</v>
      </c>
      <c r="Q87" s="1" t="e">
        <f ca="1">VLOOKUP(J87,Sheet2!$F:$I,4,FALSE)</f>
        <v>#N/A</v>
      </c>
      <c r="R87" t="str">
        <f t="shared" ca="1" si="22"/>
        <v>Inforce</v>
      </c>
      <c r="S87" t="str">
        <f t="shared" ca="1" si="23"/>
        <v>84_1_Inforce</v>
      </c>
      <c r="T87">
        <f ca="1">COUNTIF(S$1:S87,S87)</f>
        <v>2</v>
      </c>
    </row>
    <row r="88" spans="1:20">
      <c r="A88">
        <f t="shared" si="26"/>
        <v>87</v>
      </c>
      <c r="B88" s="1">
        <f t="shared" ca="1" si="27"/>
        <v>42672.527533730579</v>
      </c>
      <c r="C88">
        <f t="shared" ca="1" si="13"/>
        <v>34</v>
      </c>
      <c r="D88">
        <f t="shared" ca="1" si="14"/>
        <v>1</v>
      </c>
      <c r="E88" t="str">
        <f ca="1">IF(COUNTIF(J$1:J88,J88)=1,"Premium",IF(I88&lt;6,"Premium","Claims"))</f>
        <v>Premium</v>
      </c>
      <c r="F88" t="str">
        <f ca="1">VLOOKUP(MOD(C88,D88),Sheet2!$A$2:$B$6,2,FALSE)</f>
        <v>Kidney Failure</v>
      </c>
      <c r="G88">
        <f ca="1">VLOOKUP(J88,Sheet2!$F:$H,IF(E88="Premium",2,3),FALSE)</f>
        <v>3000</v>
      </c>
      <c r="H88">
        <f t="shared" ca="1" si="28"/>
        <v>242000</v>
      </c>
      <c r="I88">
        <f t="shared" ca="1" si="16"/>
        <v>1</v>
      </c>
      <c r="J88" t="str">
        <f t="shared" ca="1" si="17"/>
        <v>34_1</v>
      </c>
      <c r="K88">
        <f ca="1">COUNTIF(J$1:J88,J88)</f>
        <v>1</v>
      </c>
      <c r="L88" t="str">
        <f t="shared" ca="1" si="18"/>
        <v>34_1_Premium</v>
      </c>
      <c r="M88">
        <f ca="1">COUNTIF(L$1:L88,L88)</f>
        <v>1</v>
      </c>
      <c r="N88" t="str">
        <f t="shared" ca="1" si="19"/>
        <v>Inforce</v>
      </c>
      <c r="O88" t="str">
        <f t="shared" ca="1" si="20"/>
        <v>34_1_Inforce</v>
      </c>
      <c r="P88" s="1">
        <f t="shared" ca="1" si="21"/>
        <v>42672.527533730579</v>
      </c>
      <c r="Q88" s="1" t="e">
        <f ca="1">VLOOKUP(J88,Sheet2!$F:$I,4,FALSE)</f>
        <v>#N/A</v>
      </c>
      <c r="R88" t="str">
        <f t="shared" ca="1" si="22"/>
        <v>Inforce</v>
      </c>
      <c r="S88" t="str">
        <f t="shared" ca="1" si="23"/>
        <v>34_1_Inforce</v>
      </c>
      <c r="T88">
        <f ca="1">COUNTIF(S$1:S88,S88)</f>
        <v>1</v>
      </c>
    </row>
    <row r="89" spans="1:20">
      <c r="A89">
        <f t="shared" si="26"/>
        <v>88</v>
      </c>
      <c r="B89" s="1">
        <f t="shared" ca="1" si="27"/>
        <v>42672.910429329917</v>
      </c>
      <c r="C89">
        <f t="shared" ca="1" si="13"/>
        <v>63</v>
      </c>
      <c r="D89">
        <f t="shared" ca="1" si="14"/>
        <v>1</v>
      </c>
      <c r="E89" t="str">
        <f ca="1">IF(COUNTIF(J$1:J89,J89)=1,"Premium",IF(I89&lt;6,"Premium","Claims"))</f>
        <v>Premium</v>
      </c>
      <c r="F89" t="str">
        <f ca="1">VLOOKUP(MOD(C89,D89),Sheet2!$A$2:$B$6,2,FALSE)</f>
        <v>Kidney Failure</v>
      </c>
      <c r="G89">
        <f ca="1">VLOOKUP(J89,Sheet2!$F:$H,IF(E89="Premium",2,3),FALSE)</f>
        <v>5000</v>
      </c>
      <c r="H89">
        <f t="shared" ca="1" si="28"/>
        <v>247000</v>
      </c>
      <c r="I89">
        <f t="shared" ca="1" si="16"/>
        <v>5</v>
      </c>
      <c r="J89" t="str">
        <f t="shared" ca="1" si="17"/>
        <v>63_1</v>
      </c>
      <c r="K89">
        <f ca="1">COUNTIF(J$1:J89,J89)</f>
        <v>1</v>
      </c>
      <c r="L89" t="str">
        <f t="shared" ca="1" si="18"/>
        <v>63_1_Premium</v>
      </c>
      <c r="M89">
        <f ca="1">COUNTIF(L$1:L89,L89)</f>
        <v>1</v>
      </c>
      <c r="N89" t="str">
        <f t="shared" ca="1" si="19"/>
        <v>Inforce</v>
      </c>
      <c r="O89" t="str">
        <f t="shared" ca="1" si="20"/>
        <v>63_1_Inforce</v>
      </c>
      <c r="P89" s="1">
        <f t="shared" ca="1" si="21"/>
        <v>42672.910429329917</v>
      </c>
      <c r="Q89" s="1">
        <f ca="1">VLOOKUP(J89,Sheet2!$F:$I,4,FALSE)</f>
        <v>42839.663850467499</v>
      </c>
      <c r="R89" t="str">
        <f t="shared" ca="1" si="22"/>
        <v>Inforce</v>
      </c>
      <c r="S89" t="str">
        <f t="shared" ca="1" si="23"/>
        <v>63_1_Inforce</v>
      </c>
      <c r="T89">
        <f ca="1">COUNTIF(S$1:S89,S89)</f>
        <v>1</v>
      </c>
    </row>
    <row r="90" spans="1:20">
      <c r="A90">
        <f t="shared" si="26"/>
        <v>89</v>
      </c>
      <c r="B90" s="1">
        <f t="shared" ca="1" si="27"/>
        <v>42673.464020681764</v>
      </c>
      <c r="C90">
        <f t="shared" ca="1" si="13"/>
        <v>5</v>
      </c>
      <c r="D90">
        <f t="shared" ca="1" si="14"/>
        <v>1</v>
      </c>
      <c r="E90" t="str">
        <f ca="1">IF(COUNTIF(J$1:J90,J90)=1,"Premium",IF(I90&lt;6,"Premium","Claims"))</f>
        <v>Premium</v>
      </c>
      <c r="F90" t="str">
        <f ca="1">VLOOKUP(MOD(C90,D90),Sheet2!$A$2:$B$6,2,FALSE)</f>
        <v>Kidney Failure</v>
      </c>
      <c r="G90">
        <f ca="1">VLOOKUP(J90,Sheet2!$F:$H,IF(E90="Premium",2,3),FALSE)</f>
        <v>5000</v>
      </c>
      <c r="H90">
        <f t="shared" ca="1" si="28"/>
        <v>252000</v>
      </c>
      <c r="I90">
        <f t="shared" ca="1" si="16"/>
        <v>4</v>
      </c>
      <c r="J90" t="str">
        <f t="shared" ca="1" si="17"/>
        <v>5_1</v>
      </c>
      <c r="K90">
        <f ca="1">COUNTIF(J$1:J90,J90)</f>
        <v>1</v>
      </c>
      <c r="L90" t="str">
        <f t="shared" ca="1" si="18"/>
        <v>5_1_Premium</v>
      </c>
      <c r="M90">
        <f ca="1">COUNTIF(L$1:L90,L90)</f>
        <v>1</v>
      </c>
      <c r="N90" t="str">
        <f t="shared" ca="1" si="19"/>
        <v>Inforce</v>
      </c>
      <c r="O90" t="str">
        <f t="shared" ca="1" si="20"/>
        <v>5_1_Inforce</v>
      </c>
      <c r="P90" s="1">
        <f t="shared" ca="1" si="21"/>
        <v>42673.464020681764</v>
      </c>
      <c r="Q90" s="1">
        <f ca="1">VLOOKUP(J90,Sheet2!$F:$I,4,FALSE)</f>
        <v>42764.874247197113</v>
      </c>
      <c r="R90" t="str">
        <f t="shared" ca="1" si="22"/>
        <v>Inforce</v>
      </c>
      <c r="S90" t="str">
        <f t="shared" ca="1" si="23"/>
        <v>5_1_Inforce</v>
      </c>
      <c r="T90">
        <f ca="1">COUNTIF(S$1:S90,S90)</f>
        <v>1</v>
      </c>
    </row>
    <row r="91" spans="1:20">
      <c r="A91">
        <f t="shared" si="26"/>
        <v>90</v>
      </c>
      <c r="B91" s="1">
        <f t="shared" ca="1" si="27"/>
        <v>42673.669291640581</v>
      </c>
      <c r="C91">
        <f t="shared" ca="1" si="13"/>
        <v>22</v>
      </c>
      <c r="D91">
        <f t="shared" ca="1" si="14"/>
        <v>4</v>
      </c>
      <c r="E91" t="str">
        <f ca="1">IF(COUNTIF(J$1:J91,J91)=1,"Premium",IF(I91&lt;6,"Premium","Claims"))</f>
        <v>Premium</v>
      </c>
      <c r="F91" t="str">
        <f ca="1">VLOOKUP(MOD(C91,D91),Sheet2!$A$2:$B$6,2,FALSE)</f>
        <v>Stroke</v>
      </c>
      <c r="G91">
        <f ca="1">VLOOKUP(J91,Sheet2!$F:$H,IF(E91="Premium",2,3),FALSE)</f>
        <v>2000</v>
      </c>
      <c r="H91">
        <f t="shared" ca="1" si="28"/>
        <v>254000</v>
      </c>
      <c r="I91">
        <f t="shared" ca="1" si="16"/>
        <v>2</v>
      </c>
      <c r="J91" t="str">
        <f t="shared" ca="1" si="17"/>
        <v>22_4</v>
      </c>
      <c r="K91">
        <f ca="1">COUNTIF(J$1:J91,J91)</f>
        <v>1</v>
      </c>
      <c r="L91" t="str">
        <f t="shared" ca="1" si="18"/>
        <v>22_4_Premium</v>
      </c>
      <c r="M91">
        <f ca="1">COUNTIF(L$1:L91,L91)</f>
        <v>1</v>
      </c>
      <c r="N91" t="str">
        <f t="shared" ca="1" si="19"/>
        <v>Inforce</v>
      </c>
      <c r="O91" t="str">
        <f t="shared" ca="1" si="20"/>
        <v>22_4_Inforce</v>
      </c>
      <c r="P91" s="1">
        <f t="shared" ca="1" si="21"/>
        <v>42673.669291640581</v>
      </c>
      <c r="Q91" s="1">
        <f ca="1">VLOOKUP(J91,Sheet2!$F:$I,4,FALSE)</f>
        <v>43161.529541969358</v>
      </c>
      <c r="R91" t="str">
        <f t="shared" ca="1" si="22"/>
        <v>Inforce</v>
      </c>
      <c r="S91" t="str">
        <f t="shared" ca="1" si="23"/>
        <v>22_4_Inforce</v>
      </c>
      <c r="T91">
        <f ca="1">COUNTIF(S$1:S91,S91)</f>
        <v>1</v>
      </c>
    </row>
    <row r="92" spans="1:20">
      <c r="A92">
        <f t="shared" si="26"/>
        <v>91</v>
      </c>
      <c r="B92" s="1">
        <f t="shared" ca="1" si="27"/>
        <v>42674.222234062589</v>
      </c>
      <c r="C92">
        <f t="shared" ca="1" si="13"/>
        <v>138</v>
      </c>
      <c r="D92">
        <f t="shared" ca="1" si="14"/>
        <v>1</v>
      </c>
      <c r="E92" t="str">
        <f ca="1">IF(COUNTIF(J$1:J92,J92)=1,"Premium",IF(I92&lt;6,"Premium","Claims"))</f>
        <v>Premium</v>
      </c>
      <c r="F92" t="str">
        <f ca="1">VLOOKUP(MOD(C92,D92),Sheet2!$A$2:$B$6,2,FALSE)</f>
        <v>Kidney Failure</v>
      </c>
      <c r="G92">
        <f ca="1">VLOOKUP(J92,Sheet2!$F:$H,IF(E92="Premium",2,3),FALSE)</f>
        <v>1000</v>
      </c>
      <c r="H92">
        <f t="shared" ca="1" si="28"/>
        <v>255000</v>
      </c>
      <c r="I92">
        <f t="shared" ca="1" si="16"/>
        <v>5</v>
      </c>
      <c r="J92" t="str">
        <f t="shared" ca="1" si="17"/>
        <v>138_1</v>
      </c>
      <c r="K92">
        <f ca="1">COUNTIF(J$1:J92,J92)</f>
        <v>1</v>
      </c>
      <c r="L92" t="str">
        <f t="shared" ca="1" si="18"/>
        <v>138_1_Premium</v>
      </c>
      <c r="M92">
        <f ca="1">COUNTIF(L$1:L92,L92)</f>
        <v>1</v>
      </c>
      <c r="N92" t="str">
        <f t="shared" ca="1" si="19"/>
        <v>Inforce</v>
      </c>
      <c r="O92" t="str">
        <f t="shared" ca="1" si="20"/>
        <v>138_1_Inforce</v>
      </c>
      <c r="P92" s="1">
        <f t="shared" ca="1" si="21"/>
        <v>42674.222234062589</v>
      </c>
      <c r="Q92" s="1" t="e">
        <f ca="1">VLOOKUP(J92,Sheet2!$F:$I,4,FALSE)</f>
        <v>#N/A</v>
      </c>
      <c r="R92" t="str">
        <f t="shared" ca="1" si="22"/>
        <v>Inforce</v>
      </c>
      <c r="S92" t="str">
        <f t="shared" ca="1" si="23"/>
        <v>138_1_Inforce</v>
      </c>
      <c r="T92">
        <f ca="1">COUNTIF(S$1:S92,S92)</f>
        <v>1</v>
      </c>
    </row>
    <row r="93" spans="1:20">
      <c r="A93">
        <f t="shared" si="26"/>
        <v>92</v>
      </c>
      <c r="B93" s="1">
        <f t="shared" ca="1" si="27"/>
        <v>42675.018866265797</v>
      </c>
      <c r="C93">
        <f t="shared" ca="1" si="13"/>
        <v>9</v>
      </c>
      <c r="D93">
        <f t="shared" ca="1" si="14"/>
        <v>2</v>
      </c>
      <c r="E93" t="str">
        <f ca="1">IF(COUNTIF(J$1:J93,J93)=1,"Premium",IF(I93&lt;6,"Premium","Claims"))</f>
        <v>Premium</v>
      </c>
      <c r="F93" t="str">
        <f ca="1">VLOOKUP(MOD(C93,D93),Sheet2!$A$2:$B$6,2,FALSE)</f>
        <v>Cancer</v>
      </c>
      <c r="G93">
        <f ca="1">VLOOKUP(J93,Sheet2!$F:$H,IF(E93="Premium",2,3),FALSE)</f>
        <v>3000</v>
      </c>
      <c r="H93">
        <f t="shared" ca="1" si="28"/>
        <v>258000</v>
      </c>
      <c r="I93">
        <f t="shared" ca="1" si="16"/>
        <v>3</v>
      </c>
      <c r="J93" t="str">
        <f t="shared" ca="1" si="17"/>
        <v>9_2</v>
      </c>
      <c r="K93">
        <f ca="1">COUNTIF(J$1:J93,J93)</f>
        <v>1</v>
      </c>
      <c r="L93" t="str">
        <f t="shared" ca="1" si="18"/>
        <v>9_2_Premium</v>
      </c>
      <c r="M93">
        <f ca="1">COUNTIF(L$1:L93,L93)</f>
        <v>1</v>
      </c>
      <c r="N93" t="str">
        <f t="shared" ca="1" si="19"/>
        <v>Inforce</v>
      </c>
      <c r="O93" t="str">
        <f t="shared" ca="1" si="20"/>
        <v>9_2_Inforce</v>
      </c>
      <c r="P93" s="1">
        <f t="shared" ca="1" si="21"/>
        <v>42675.018866265797</v>
      </c>
      <c r="Q93" s="1">
        <f ca="1">VLOOKUP(J93,Sheet2!$F:$I,4,FALSE)</f>
        <v>42962.94351101006</v>
      </c>
      <c r="R93" t="str">
        <f t="shared" ca="1" si="22"/>
        <v>Inforce</v>
      </c>
      <c r="S93" t="str">
        <f t="shared" ca="1" si="23"/>
        <v>9_2_Inforce</v>
      </c>
      <c r="T93">
        <f ca="1">COUNTIF(S$1:S93,S93)</f>
        <v>1</v>
      </c>
    </row>
    <row r="94" spans="1:20">
      <c r="A94">
        <f>A93+1</f>
        <v>93</v>
      </c>
      <c r="B94" s="1">
        <f ca="1">B93+RAND()</f>
        <v>42675.612933142227</v>
      </c>
      <c r="C94">
        <f t="shared" ca="1" si="13"/>
        <v>58</v>
      </c>
      <c r="D94">
        <f t="shared" ca="1" si="14"/>
        <v>1</v>
      </c>
      <c r="E94" t="str">
        <f ca="1">IF(COUNTIF(J$1:J94,J94)=1,"Premium",IF(I94&lt;6,"Premium","Claims"))</f>
        <v>Premium</v>
      </c>
      <c r="F94" t="str">
        <f ca="1">VLOOKUP(MOD(C94,D94),Sheet2!$A$2:$B$6,2,FALSE)</f>
        <v>Kidney Failure</v>
      </c>
      <c r="G94">
        <f ca="1">VLOOKUP(J94,Sheet2!$F:$H,IF(E94="Premium",2,3),FALSE)</f>
        <v>5000</v>
      </c>
      <c r="H94">
        <f ca="1">IF(E94="Premium",IFERROR(H93+G94,G94),IFERROR(H93-G94,-G94))</f>
        <v>263000</v>
      </c>
      <c r="I94">
        <f t="shared" ca="1" si="16"/>
        <v>5</v>
      </c>
      <c r="J94" t="str">
        <f t="shared" ca="1" si="17"/>
        <v>58_1</v>
      </c>
      <c r="K94">
        <f ca="1">COUNTIF(J$1:J94,J94)</f>
        <v>1</v>
      </c>
      <c r="L94" t="str">
        <f t="shared" ca="1" si="18"/>
        <v>58_1_Premium</v>
      </c>
      <c r="M94">
        <f ca="1">COUNTIF(L$1:L94,L94)</f>
        <v>1</v>
      </c>
      <c r="N94" t="str">
        <f t="shared" ca="1" si="19"/>
        <v>Inforce</v>
      </c>
      <c r="O94" t="str">
        <f t="shared" ca="1" si="20"/>
        <v>58_1_Inforce</v>
      </c>
      <c r="P94" s="1">
        <f t="shared" ca="1" si="21"/>
        <v>42675.612933142227</v>
      </c>
      <c r="Q94" s="1" t="e">
        <f ca="1">VLOOKUP(J94,Sheet2!$F:$I,4,FALSE)</f>
        <v>#N/A</v>
      </c>
      <c r="R94" t="str">
        <f t="shared" ca="1" si="22"/>
        <v>Inforce</v>
      </c>
      <c r="S94" t="str">
        <f t="shared" ca="1" si="23"/>
        <v>58_1_Inforce</v>
      </c>
      <c r="T94">
        <f ca="1">COUNTIF(S$1:S94,S94)</f>
        <v>1</v>
      </c>
    </row>
    <row r="95" spans="1:20">
      <c r="A95">
        <f t="shared" si="26"/>
        <v>94</v>
      </c>
      <c r="B95" s="1">
        <f t="shared" ca="1" si="27"/>
        <v>42676.136838674254</v>
      </c>
      <c r="C95">
        <f t="shared" ca="1" si="13"/>
        <v>22</v>
      </c>
      <c r="D95">
        <f t="shared" ca="1" si="14"/>
        <v>2</v>
      </c>
      <c r="E95" t="str">
        <f ca="1">IF(COUNTIF(J$1:J95,J95)=1,"Premium",IF(I95&lt;6,"Premium","Claims"))</f>
        <v>Premium</v>
      </c>
      <c r="F95" t="str">
        <f ca="1">VLOOKUP(MOD(C95,D95),Sheet2!$A$2:$B$6,2,FALSE)</f>
        <v>Kidney Failure</v>
      </c>
      <c r="G95">
        <f ca="1">VLOOKUP(J95,Sheet2!$F:$H,IF(E95="Premium",2,3),FALSE)</f>
        <v>4000</v>
      </c>
      <c r="H95">
        <f t="shared" ca="1" si="28"/>
        <v>267000</v>
      </c>
      <c r="I95">
        <f t="shared" ca="1" si="16"/>
        <v>2</v>
      </c>
      <c r="J95" t="str">
        <f t="shared" ca="1" si="17"/>
        <v>22_2</v>
      </c>
      <c r="K95">
        <f ca="1">COUNTIF(J$1:J95,J95)</f>
        <v>1</v>
      </c>
      <c r="L95" t="str">
        <f t="shared" ca="1" si="18"/>
        <v>22_2_Premium</v>
      </c>
      <c r="M95">
        <f ca="1">COUNTIF(L$1:L95,L95)</f>
        <v>1</v>
      </c>
      <c r="N95" t="str">
        <f t="shared" ca="1" si="19"/>
        <v>Inforce</v>
      </c>
      <c r="O95" t="str">
        <f t="shared" ca="1" si="20"/>
        <v>22_2_Inforce</v>
      </c>
      <c r="P95" s="1">
        <f t="shared" ca="1" si="21"/>
        <v>42676.136838674254</v>
      </c>
      <c r="Q95" s="1" t="e">
        <f ca="1">VLOOKUP(J95,Sheet2!$F:$I,4,FALSE)</f>
        <v>#N/A</v>
      </c>
      <c r="R95" t="str">
        <f t="shared" ca="1" si="22"/>
        <v>Inforce</v>
      </c>
      <c r="S95" t="str">
        <f t="shared" ca="1" si="23"/>
        <v>22_2_Inforce</v>
      </c>
      <c r="T95">
        <f ca="1">COUNTIF(S$1:S95,S95)</f>
        <v>1</v>
      </c>
    </row>
    <row r="96" spans="1:20">
      <c r="A96">
        <f t="shared" si="26"/>
        <v>95</v>
      </c>
      <c r="B96" s="1">
        <f t="shared" ca="1" si="27"/>
        <v>42676.404016584165</v>
      </c>
      <c r="C96">
        <f t="shared" ca="1" si="13"/>
        <v>45</v>
      </c>
      <c r="D96">
        <f t="shared" ca="1" si="14"/>
        <v>1</v>
      </c>
      <c r="E96" t="str">
        <f ca="1">IF(COUNTIF(J$1:J96,J96)=1,"Premium",IF(I96&lt;6,"Premium","Claims"))</f>
        <v>Premium</v>
      </c>
      <c r="F96" t="str">
        <f ca="1">VLOOKUP(MOD(C96,D96),Sheet2!$A$2:$B$6,2,FALSE)</f>
        <v>Kidney Failure</v>
      </c>
      <c r="G96">
        <f ca="1">VLOOKUP(J96,Sheet2!$F:$H,IF(E96="Premium",2,3),FALSE)</f>
        <v>3000</v>
      </c>
      <c r="H96">
        <f t="shared" ca="1" si="28"/>
        <v>270000</v>
      </c>
      <c r="I96">
        <f t="shared" ca="1" si="16"/>
        <v>5</v>
      </c>
      <c r="J96" t="str">
        <f t="shared" ca="1" si="17"/>
        <v>45_1</v>
      </c>
      <c r="K96">
        <f ca="1">COUNTIF(J$1:J96,J96)</f>
        <v>1</v>
      </c>
      <c r="L96" t="str">
        <f t="shared" ca="1" si="18"/>
        <v>45_1_Premium</v>
      </c>
      <c r="M96">
        <f ca="1">COUNTIF(L$1:L96,L96)</f>
        <v>1</v>
      </c>
      <c r="N96" t="str">
        <f t="shared" ca="1" si="19"/>
        <v>Inforce</v>
      </c>
      <c r="O96" t="str">
        <f t="shared" ca="1" si="20"/>
        <v>45_1_Inforce</v>
      </c>
      <c r="P96" s="1">
        <f t="shared" ca="1" si="21"/>
        <v>42676.404016584165</v>
      </c>
      <c r="Q96" s="1" t="e">
        <f ca="1">VLOOKUP(J96,Sheet2!$F:$I,4,FALSE)</f>
        <v>#N/A</v>
      </c>
      <c r="R96" t="str">
        <f t="shared" ca="1" si="22"/>
        <v>Inforce</v>
      </c>
      <c r="S96" t="str">
        <f t="shared" ca="1" si="23"/>
        <v>45_1_Inforce</v>
      </c>
      <c r="T96">
        <f ca="1">COUNTIF(S$1:S96,S96)</f>
        <v>1</v>
      </c>
    </row>
    <row r="97" spans="1:20">
      <c r="A97">
        <f t="shared" si="26"/>
        <v>96</v>
      </c>
      <c r="B97" s="1">
        <f t="shared" ca="1" si="27"/>
        <v>42676.634931131317</v>
      </c>
      <c r="C97">
        <f t="shared" ca="1" si="13"/>
        <v>114</v>
      </c>
      <c r="D97">
        <f t="shared" ca="1" si="14"/>
        <v>4</v>
      </c>
      <c r="E97" t="str">
        <f ca="1">IF(COUNTIF(J$1:J97,J97)=1,"Premium",IF(I97&lt;6,"Premium","Claims"))</f>
        <v>Premium</v>
      </c>
      <c r="F97" t="str">
        <f ca="1">VLOOKUP(MOD(C97,D97),Sheet2!$A$2:$B$6,2,FALSE)</f>
        <v>Stroke</v>
      </c>
      <c r="G97">
        <f ca="1">VLOOKUP(J97,Sheet2!$F:$H,IF(E97="Premium",2,3),FALSE)</f>
        <v>1000</v>
      </c>
      <c r="H97">
        <f t="shared" ca="1" si="28"/>
        <v>271000</v>
      </c>
      <c r="I97">
        <f t="shared" ca="1" si="16"/>
        <v>6</v>
      </c>
      <c r="J97" t="str">
        <f t="shared" ca="1" si="17"/>
        <v>114_4</v>
      </c>
      <c r="K97">
        <f ca="1">COUNTIF(J$1:J97,J97)</f>
        <v>1</v>
      </c>
      <c r="L97" t="str">
        <f t="shared" ca="1" si="18"/>
        <v>114_4_Premium</v>
      </c>
      <c r="M97">
        <f ca="1">COUNTIF(L$1:L97,L97)</f>
        <v>1</v>
      </c>
      <c r="N97" t="str">
        <f t="shared" ca="1" si="19"/>
        <v>Inforce</v>
      </c>
      <c r="O97" t="str">
        <f t="shared" ca="1" si="20"/>
        <v>114_4_Inforce</v>
      </c>
      <c r="P97" s="1">
        <f t="shared" ca="1" si="21"/>
        <v>42676.634931131317</v>
      </c>
      <c r="Q97" s="1" t="e">
        <f ca="1">VLOOKUP(J97,Sheet2!$F:$I,4,FALSE)</f>
        <v>#N/A</v>
      </c>
      <c r="R97" t="str">
        <f t="shared" ca="1" si="22"/>
        <v>Inforce</v>
      </c>
      <c r="S97" t="str">
        <f t="shared" ca="1" si="23"/>
        <v>114_4_Inforce</v>
      </c>
      <c r="T97">
        <f ca="1">COUNTIF(S$1:S97,S97)</f>
        <v>1</v>
      </c>
    </row>
    <row r="98" spans="1:20">
      <c r="A98">
        <f t="shared" si="26"/>
        <v>97</v>
      </c>
      <c r="B98" s="1">
        <f t="shared" ca="1" si="27"/>
        <v>42677.384241502856</v>
      </c>
      <c r="C98">
        <f t="shared" ca="1" si="13"/>
        <v>87</v>
      </c>
      <c r="D98">
        <f t="shared" ca="1" si="14"/>
        <v>4</v>
      </c>
      <c r="E98" t="str">
        <f ca="1">IF(COUNTIF(J$1:J98,J98)=1,"Premium",IF(I98&lt;6,"Premium","Claims"))</f>
        <v>Premium</v>
      </c>
      <c r="F98" t="str">
        <f ca="1">VLOOKUP(MOD(C98,D98),Sheet2!$A$2:$B$6,2,FALSE)</f>
        <v>Heart Attack</v>
      </c>
      <c r="G98">
        <f ca="1">VLOOKUP(J98,Sheet2!$F:$H,IF(E98="Premium",2,3),FALSE)</f>
        <v>3000</v>
      </c>
      <c r="H98">
        <f t="shared" ca="1" si="28"/>
        <v>274000</v>
      </c>
      <c r="I98">
        <f t="shared" ca="1" si="16"/>
        <v>1</v>
      </c>
      <c r="J98" t="str">
        <f t="shared" ca="1" si="17"/>
        <v>87_4</v>
      </c>
      <c r="K98">
        <f ca="1">COUNTIF(J$1:J98,J98)</f>
        <v>1</v>
      </c>
      <c r="L98" t="str">
        <f t="shared" ca="1" si="18"/>
        <v>87_4_Premium</v>
      </c>
      <c r="M98">
        <f ca="1">COUNTIF(L$1:L98,L98)</f>
        <v>1</v>
      </c>
      <c r="N98" t="str">
        <f t="shared" ca="1" si="19"/>
        <v>Inforce</v>
      </c>
      <c r="O98" t="str">
        <f t="shared" ca="1" si="20"/>
        <v>87_4_Inforce</v>
      </c>
      <c r="P98" s="1">
        <f t="shared" ca="1" si="21"/>
        <v>42677.384241502856</v>
      </c>
      <c r="Q98" s="1">
        <f ca="1">VLOOKUP(J98,Sheet2!$F:$I,4,FALSE)</f>
        <v>42858.981784410862</v>
      </c>
      <c r="R98" t="str">
        <f t="shared" ca="1" si="22"/>
        <v>Inforce</v>
      </c>
      <c r="S98" t="str">
        <f t="shared" ca="1" si="23"/>
        <v>87_4_Inforce</v>
      </c>
      <c r="T98">
        <f ca="1">COUNTIF(S$1:S98,S98)</f>
        <v>1</v>
      </c>
    </row>
    <row r="99" spans="1:20">
      <c r="A99">
        <f t="shared" si="26"/>
        <v>98</v>
      </c>
      <c r="B99" s="1">
        <f t="shared" ca="1" si="27"/>
        <v>42677.554115239058</v>
      </c>
      <c r="C99">
        <f t="shared" ca="1" si="13"/>
        <v>39</v>
      </c>
      <c r="D99">
        <f t="shared" ca="1" si="14"/>
        <v>4</v>
      </c>
      <c r="E99" t="str">
        <f ca="1">IF(COUNTIF(J$1:J99,J99)=1,"Premium",IF(I99&lt;6,"Premium","Claims"))</f>
        <v>Premium</v>
      </c>
      <c r="F99" t="str">
        <f ca="1">VLOOKUP(MOD(C99,D99),Sheet2!$A$2:$B$6,2,FALSE)</f>
        <v>Heart Attack</v>
      </c>
      <c r="G99">
        <f ca="1">VLOOKUP(J99,Sheet2!$F:$H,IF(E99="Premium",2,3),FALSE)</f>
        <v>1000</v>
      </c>
      <c r="H99">
        <f t="shared" ca="1" si="28"/>
        <v>275000</v>
      </c>
      <c r="I99">
        <f t="shared" ca="1" si="16"/>
        <v>1</v>
      </c>
      <c r="J99" t="str">
        <f t="shared" ca="1" si="17"/>
        <v>39_4</v>
      </c>
      <c r="K99">
        <f ca="1">COUNTIF(J$1:J99,J99)</f>
        <v>1</v>
      </c>
      <c r="L99" t="str">
        <f t="shared" ca="1" si="18"/>
        <v>39_4_Premium</v>
      </c>
      <c r="M99">
        <f ca="1">COUNTIF(L$1:L99,L99)</f>
        <v>1</v>
      </c>
      <c r="N99" t="str">
        <f t="shared" ca="1" si="19"/>
        <v>Inforce</v>
      </c>
      <c r="O99" t="str">
        <f t="shared" ca="1" si="20"/>
        <v>39_4_Inforce</v>
      </c>
      <c r="P99" s="1">
        <f t="shared" ca="1" si="21"/>
        <v>42677.554115239058</v>
      </c>
      <c r="Q99" s="1" t="e">
        <f ca="1">VLOOKUP(J99,Sheet2!$F:$I,4,FALSE)</f>
        <v>#N/A</v>
      </c>
      <c r="R99" t="str">
        <f t="shared" ca="1" si="22"/>
        <v>Inforce</v>
      </c>
      <c r="S99" t="str">
        <f t="shared" ca="1" si="23"/>
        <v>39_4_Inforce</v>
      </c>
      <c r="T99">
        <f ca="1">COUNTIF(S$1:S99,S99)</f>
        <v>1</v>
      </c>
    </row>
    <row r="100" spans="1:20">
      <c r="A100">
        <f t="shared" si="26"/>
        <v>99</v>
      </c>
      <c r="B100" s="1">
        <f t="shared" ca="1" si="27"/>
        <v>42677.560629924687</v>
      </c>
      <c r="C100">
        <f t="shared" ca="1" si="13"/>
        <v>107</v>
      </c>
      <c r="D100">
        <f t="shared" ca="1" si="14"/>
        <v>1</v>
      </c>
      <c r="E100" t="str">
        <f ca="1">IF(COUNTIF(J$1:J100,J100)=1,"Premium",IF(I100&lt;6,"Premium","Claims"))</f>
        <v>Premium</v>
      </c>
      <c r="F100" t="str">
        <f ca="1">VLOOKUP(MOD(C100,D100),Sheet2!$A$2:$B$6,2,FALSE)</f>
        <v>Kidney Failure</v>
      </c>
      <c r="G100">
        <f ca="1">VLOOKUP(J100,Sheet2!$F:$H,IF(E100="Premium",2,3),FALSE)</f>
        <v>5000</v>
      </c>
      <c r="H100">
        <f t="shared" ca="1" si="28"/>
        <v>280000</v>
      </c>
      <c r="I100">
        <f t="shared" ca="1" si="16"/>
        <v>4</v>
      </c>
      <c r="J100" t="str">
        <f t="shared" ca="1" si="17"/>
        <v>107_1</v>
      </c>
      <c r="K100">
        <f ca="1">COUNTIF(J$1:J100,J100)</f>
        <v>1</v>
      </c>
      <c r="L100" t="str">
        <f t="shared" ca="1" si="18"/>
        <v>107_1_Premium</v>
      </c>
      <c r="M100">
        <f ca="1">COUNTIF(L$1:L100,L100)</f>
        <v>1</v>
      </c>
      <c r="N100" t="str">
        <f t="shared" ca="1" si="19"/>
        <v>Inforce</v>
      </c>
      <c r="O100" t="str">
        <f t="shared" ca="1" si="20"/>
        <v>107_1_Inforce</v>
      </c>
      <c r="P100" s="1">
        <f t="shared" ca="1" si="21"/>
        <v>42677.560629924687</v>
      </c>
      <c r="Q100" s="1" t="e">
        <f ca="1">VLOOKUP(J100,Sheet2!$F:$I,4,FALSE)</f>
        <v>#N/A</v>
      </c>
      <c r="R100" t="str">
        <f t="shared" ca="1" si="22"/>
        <v>Inforce</v>
      </c>
      <c r="S100" t="str">
        <f t="shared" ca="1" si="23"/>
        <v>107_1_Inforce</v>
      </c>
      <c r="T100">
        <f ca="1">COUNTIF(S$1:S100,S100)</f>
        <v>1</v>
      </c>
    </row>
    <row r="101" spans="1:20">
      <c r="A101">
        <f t="shared" si="26"/>
        <v>100</v>
      </c>
      <c r="B101" s="1">
        <f t="shared" ca="1" si="27"/>
        <v>42678.046001656185</v>
      </c>
      <c r="C101">
        <f t="shared" ca="1" si="13"/>
        <v>63</v>
      </c>
      <c r="D101">
        <f t="shared" ca="1" si="14"/>
        <v>3</v>
      </c>
      <c r="E101" t="str">
        <f ca="1">IF(COUNTIF(J$1:J101,J101)=1,"Premium",IF(I101&lt;6,"Premium","Claims"))</f>
        <v>Premium</v>
      </c>
      <c r="F101" t="str">
        <f ca="1">VLOOKUP(MOD(C101,D101),Sheet2!$A$2:$B$6,2,FALSE)</f>
        <v>Kidney Failure</v>
      </c>
      <c r="G101">
        <f ca="1">VLOOKUP(J101,Sheet2!$F:$H,IF(E101="Premium",2,3),FALSE)</f>
        <v>1000</v>
      </c>
      <c r="H101">
        <f t="shared" ca="1" si="28"/>
        <v>281000</v>
      </c>
      <c r="I101">
        <f t="shared" ca="1" si="16"/>
        <v>1</v>
      </c>
      <c r="J101" t="str">
        <f t="shared" ca="1" si="17"/>
        <v>63_3</v>
      </c>
      <c r="K101">
        <f ca="1">COUNTIF(J$1:J101,J101)</f>
        <v>1</v>
      </c>
      <c r="L101" t="str">
        <f t="shared" ca="1" si="18"/>
        <v>63_3_Premium</v>
      </c>
      <c r="M101">
        <f ca="1">COUNTIF(L$1:L101,L101)</f>
        <v>1</v>
      </c>
      <c r="N101" t="str">
        <f t="shared" ca="1" si="19"/>
        <v>Inforce</v>
      </c>
      <c r="O101" t="str">
        <f t="shared" ca="1" si="20"/>
        <v>63_3_Inforce</v>
      </c>
      <c r="P101" s="1">
        <f t="shared" ca="1" si="21"/>
        <v>42678.046001656185</v>
      </c>
      <c r="Q101" s="1">
        <f ca="1">VLOOKUP(J101,Sheet2!$F:$I,4,FALSE)</f>
        <v>43033.812382850097</v>
      </c>
      <c r="R101" t="str">
        <f t="shared" ca="1" si="22"/>
        <v>Inforce</v>
      </c>
      <c r="S101" t="str">
        <f t="shared" ca="1" si="23"/>
        <v>63_3_Inforce</v>
      </c>
      <c r="T101">
        <f ca="1">COUNTIF(S$1:S101,S101)</f>
        <v>1</v>
      </c>
    </row>
    <row r="102" spans="1:20">
      <c r="A102">
        <f t="shared" si="26"/>
        <v>101</v>
      </c>
      <c r="B102" s="1">
        <f t="shared" ca="1" si="27"/>
        <v>42678.549831615717</v>
      </c>
      <c r="C102">
        <f t="shared" ca="1" si="13"/>
        <v>59</v>
      </c>
      <c r="D102">
        <f t="shared" ca="1" si="14"/>
        <v>2</v>
      </c>
      <c r="E102" t="str">
        <f ca="1">IF(COUNTIF(J$1:J102,J102)=1,"Premium",IF(I102&lt;6,"Premium","Claims"))</f>
        <v>Premium</v>
      </c>
      <c r="F102" t="str">
        <f ca="1">VLOOKUP(MOD(C102,D102),Sheet2!$A$2:$B$6,2,FALSE)</f>
        <v>Cancer</v>
      </c>
      <c r="G102">
        <f ca="1">VLOOKUP(J102,Sheet2!$F:$H,IF(E102="Premium",2,3),FALSE)</f>
        <v>3000</v>
      </c>
      <c r="H102">
        <f t="shared" ca="1" si="28"/>
        <v>284000</v>
      </c>
      <c r="I102">
        <f t="shared" ca="1" si="16"/>
        <v>2</v>
      </c>
      <c r="J102" t="str">
        <f t="shared" ca="1" si="17"/>
        <v>59_2</v>
      </c>
      <c r="K102">
        <f ca="1">COUNTIF(J$1:J102,J102)</f>
        <v>1</v>
      </c>
      <c r="L102" t="str">
        <f t="shared" ca="1" si="18"/>
        <v>59_2_Premium</v>
      </c>
      <c r="M102">
        <f ca="1">COUNTIF(L$1:L102,L102)</f>
        <v>1</v>
      </c>
      <c r="N102" t="str">
        <f t="shared" ca="1" si="19"/>
        <v>Inforce</v>
      </c>
      <c r="O102" t="str">
        <f t="shared" ca="1" si="20"/>
        <v>59_2_Inforce</v>
      </c>
      <c r="P102" s="1">
        <f t="shared" ca="1" si="21"/>
        <v>42678.549831615717</v>
      </c>
      <c r="Q102" s="1" t="e">
        <f ca="1">VLOOKUP(J102,Sheet2!$F:$I,4,FALSE)</f>
        <v>#N/A</v>
      </c>
      <c r="R102" t="str">
        <f t="shared" ca="1" si="22"/>
        <v>Inforce</v>
      </c>
      <c r="S102" t="str">
        <f t="shared" ca="1" si="23"/>
        <v>59_2_Inforce</v>
      </c>
      <c r="T102">
        <f ca="1">COUNTIF(S$1:S102,S102)</f>
        <v>1</v>
      </c>
    </row>
    <row r="103" spans="1:20">
      <c r="A103">
        <f t="shared" si="26"/>
        <v>102</v>
      </c>
      <c r="B103" s="1">
        <f t="shared" ca="1" si="27"/>
        <v>42678.718146833446</v>
      </c>
      <c r="C103">
        <f t="shared" ca="1" si="13"/>
        <v>101</v>
      </c>
      <c r="D103">
        <f t="shared" ca="1" si="14"/>
        <v>4</v>
      </c>
      <c r="E103" t="str">
        <f ca="1">IF(COUNTIF(J$1:J103,J103)=1,"Premium",IF(I103&lt;6,"Premium","Claims"))</f>
        <v>Premium</v>
      </c>
      <c r="F103" t="str">
        <f ca="1">VLOOKUP(MOD(C103,D103),Sheet2!$A$2:$B$6,2,FALSE)</f>
        <v>Cancer</v>
      </c>
      <c r="G103">
        <f ca="1">VLOOKUP(J103,Sheet2!$F:$H,IF(E103="Premium",2,3),FALSE)</f>
        <v>5000</v>
      </c>
      <c r="H103">
        <f t="shared" ca="1" si="28"/>
        <v>289000</v>
      </c>
      <c r="I103">
        <f t="shared" ca="1" si="16"/>
        <v>5</v>
      </c>
      <c r="J103" t="str">
        <f t="shared" ca="1" si="17"/>
        <v>101_4</v>
      </c>
      <c r="K103">
        <f ca="1">COUNTIF(J$1:J103,J103)</f>
        <v>1</v>
      </c>
      <c r="L103" t="str">
        <f t="shared" ca="1" si="18"/>
        <v>101_4_Premium</v>
      </c>
      <c r="M103">
        <f ca="1">COUNTIF(L$1:L103,L103)</f>
        <v>1</v>
      </c>
      <c r="N103" t="str">
        <f t="shared" ca="1" si="19"/>
        <v>Inforce</v>
      </c>
      <c r="O103" t="str">
        <f t="shared" ca="1" si="20"/>
        <v>101_4_Inforce</v>
      </c>
      <c r="P103" s="1">
        <f t="shared" ca="1" si="21"/>
        <v>42678.718146833446</v>
      </c>
      <c r="Q103" s="1">
        <f ca="1">VLOOKUP(J103,Sheet2!$F:$I,4,FALSE)</f>
        <v>42750.798788652355</v>
      </c>
      <c r="R103" t="str">
        <f t="shared" ca="1" si="22"/>
        <v>Inforce</v>
      </c>
      <c r="S103" t="str">
        <f t="shared" ca="1" si="23"/>
        <v>101_4_Inforce</v>
      </c>
      <c r="T103">
        <f ca="1">COUNTIF(S$1:S103,S103)</f>
        <v>1</v>
      </c>
    </row>
    <row r="104" spans="1:20">
      <c r="A104">
        <f t="shared" si="26"/>
        <v>103</v>
      </c>
      <c r="B104" s="1">
        <f t="shared" ca="1" si="27"/>
        <v>42679.413736116352</v>
      </c>
      <c r="C104">
        <f t="shared" ca="1" si="13"/>
        <v>77</v>
      </c>
      <c r="D104">
        <f t="shared" ca="1" si="14"/>
        <v>2</v>
      </c>
      <c r="E104" t="str">
        <f ca="1">IF(COUNTIF(J$1:J104,J104)=1,"Premium",IF(I104&lt;6,"Premium","Claims"))</f>
        <v>Premium</v>
      </c>
      <c r="F104" t="str">
        <f ca="1">VLOOKUP(MOD(C104,D104),Sheet2!$A$2:$B$6,2,FALSE)</f>
        <v>Cancer</v>
      </c>
      <c r="G104">
        <f ca="1">VLOOKUP(J104,Sheet2!$F:$H,IF(E104="Premium",2,3),FALSE)</f>
        <v>5000</v>
      </c>
      <c r="H104">
        <f t="shared" ca="1" si="28"/>
        <v>294000</v>
      </c>
      <c r="I104">
        <f t="shared" ca="1" si="16"/>
        <v>3</v>
      </c>
      <c r="J104" t="str">
        <f t="shared" ca="1" si="17"/>
        <v>77_2</v>
      </c>
      <c r="K104">
        <f ca="1">COUNTIF(J$1:J104,J104)</f>
        <v>1</v>
      </c>
      <c r="L104" t="str">
        <f t="shared" ca="1" si="18"/>
        <v>77_2_Premium</v>
      </c>
      <c r="M104">
        <f ca="1">COUNTIF(L$1:L104,L104)</f>
        <v>1</v>
      </c>
      <c r="N104" t="str">
        <f t="shared" ca="1" si="19"/>
        <v>Inforce</v>
      </c>
      <c r="O104" t="str">
        <f t="shared" ca="1" si="20"/>
        <v>77_2_Inforce</v>
      </c>
      <c r="P104" s="1">
        <f t="shared" ca="1" si="21"/>
        <v>42679.413736116352</v>
      </c>
      <c r="Q104" s="1">
        <f ca="1">VLOOKUP(J104,Sheet2!$F:$I,4,FALSE)</f>
        <v>42944.737470219632</v>
      </c>
      <c r="R104" t="str">
        <f t="shared" ca="1" si="22"/>
        <v>Inforce</v>
      </c>
      <c r="S104" t="str">
        <f t="shared" ca="1" si="23"/>
        <v>77_2_Inforce</v>
      </c>
      <c r="T104">
        <f ca="1">COUNTIF(S$1:S104,S104)</f>
        <v>1</v>
      </c>
    </row>
    <row r="105" spans="1:20">
      <c r="A105">
        <f>A104+1</f>
        <v>104</v>
      </c>
      <c r="B105" s="1">
        <f ca="1">B104+RAND()</f>
        <v>42679.588962894981</v>
      </c>
      <c r="C105">
        <f t="shared" ca="1" si="13"/>
        <v>101</v>
      </c>
      <c r="D105">
        <f t="shared" ca="1" si="14"/>
        <v>3</v>
      </c>
      <c r="E105" t="str">
        <f ca="1">IF(COUNTIF(J$1:J105,J105)=1,"Premium",IF(I105&lt;6,"Premium","Claims"))</f>
        <v>Premium</v>
      </c>
      <c r="F105" t="str">
        <f ca="1">VLOOKUP(MOD(C105,D105),Sheet2!$A$2:$B$6,2,FALSE)</f>
        <v>Stroke</v>
      </c>
      <c r="G105">
        <f ca="1">VLOOKUP(J105,Sheet2!$F:$H,IF(E105="Premium",2,3),FALSE)</f>
        <v>3000</v>
      </c>
      <c r="H105">
        <f ca="1">IF(E105="Premium",IFERROR(H104+G105,G105),IFERROR(H104-G105,-G105))</f>
        <v>297000</v>
      </c>
      <c r="I105">
        <f t="shared" ca="1" si="16"/>
        <v>1</v>
      </c>
      <c r="J105" t="str">
        <f t="shared" ca="1" si="17"/>
        <v>101_3</v>
      </c>
      <c r="K105">
        <f ca="1">COUNTIF(J$1:J105,J105)</f>
        <v>1</v>
      </c>
      <c r="L105" t="str">
        <f t="shared" ca="1" si="18"/>
        <v>101_3_Premium</v>
      </c>
      <c r="M105">
        <f ca="1">COUNTIF(L$1:L105,L105)</f>
        <v>1</v>
      </c>
      <c r="N105" t="str">
        <f t="shared" ca="1" si="19"/>
        <v>Inforce</v>
      </c>
      <c r="O105" t="str">
        <f t="shared" ca="1" si="20"/>
        <v>101_3_Inforce</v>
      </c>
      <c r="P105" s="1">
        <f t="shared" ca="1" si="21"/>
        <v>42679.588962894981</v>
      </c>
      <c r="Q105" s="1" t="e">
        <f ca="1">VLOOKUP(J105,Sheet2!$F:$I,4,FALSE)</f>
        <v>#N/A</v>
      </c>
      <c r="R105" t="str">
        <f t="shared" ca="1" si="22"/>
        <v>Inforce</v>
      </c>
      <c r="S105" t="str">
        <f t="shared" ca="1" si="23"/>
        <v>101_3_Inforce</v>
      </c>
      <c r="T105">
        <f ca="1">COUNTIF(S$1:S105,S105)</f>
        <v>1</v>
      </c>
    </row>
    <row r="106" spans="1:20">
      <c r="A106">
        <f t="shared" si="26"/>
        <v>105</v>
      </c>
      <c r="B106" s="1">
        <f t="shared" ca="1" si="27"/>
        <v>42679.977818825704</v>
      </c>
      <c r="C106">
        <f t="shared" ca="1" si="13"/>
        <v>108</v>
      </c>
      <c r="D106">
        <f t="shared" ca="1" si="14"/>
        <v>4</v>
      </c>
      <c r="E106" t="str">
        <f ca="1">IF(COUNTIF(J$1:J106,J106)=1,"Premium",IF(I106&lt;6,"Premium","Claims"))</f>
        <v>Premium</v>
      </c>
      <c r="F106" t="str">
        <f ca="1">VLOOKUP(MOD(C106,D106),Sheet2!$A$2:$B$6,2,FALSE)</f>
        <v>Kidney Failure</v>
      </c>
      <c r="G106">
        <f ca="1">VLOOKUP(J106,Sheet2!$F:$H,IF(E106="Premium",2,3),FALSE)</f>
        <v>4000</v>
      </c>
      <c r="H106">
        <f t="shared" ca="1" si="28"/>
        <v>301000</v>
      </c>
      <c r="I106">
        <f t="shared" ca="1" si="16"/>
        <v>5</v>
      </c>
      <c r="J106" t="str">
        <f t="shared" ca="1" si="17"/>
        <v>108_4</v>
      </c>
      <c r="K106">
        <f ca="1">COUNTIF(J$1:J106,J106)</f>
        <v>1</v>
      </c>
      <c r="L106" t="str">
        <f t="shared" ca="1" si="18"/>
        <v>108_4_Premium</v>
      </c>
      <c r="M106">
        <f ca="1">COUNTIF(L$1:L106,L106)</f>
        <v>1</v>
      </c>
      <c r="N106" t="str">
        <f t="shared" ca="1" si="19"/>
        <v>Inforce</v>
      </c>
      <c r="O106" t="str">
        <f t="shared" ca="1" si="20"/>
        <v>108_4_Inforce</v>
      </c>
      <c r="P106" s="1">
        <f t="shared" ca="1" si="21"/>
        <v>42679.977818825704</v>
      </c>
      <c r="Q106" s="1" t="e">
        <f ca="1">VLOOKUP(J106,Sheet2!$F:$I,4,FALSE)</f>
        <v>#N/A</v>
      </c>
      <c r="R106" t="str">
        <f t="shared" ca="1" si="22"/>
        <v>Inforce</v>
      </c>
      <c r="S106" t="str">
        <f t="shared" ca="1" si="23"/>
        <v>108_4_Inforce</v>
      </c>
      <c r="T106">
        <f ca="1">COUNTIF(S$1:S106,S106)</f>
        <v>1</v>
      </c>
    </row>
    <row r="107" spans="1:20">
      <c r="A107">
        <f t="shared" si="26"/>
        <v>106</v>
      </c>
      <c r="B107" s="1">
        <f t="shared" ca="1" si="27"/>
        <v>42680.954286858396</v>
      </c>
      <c r="C107">
        <f t="shared" ca="1" si="13"/>
        <v>141</v>
      </c>
      <c r="D107">
        <f t="shared" ca="1" si="14"/>
        <v>1</v>
      </c>
      <c r="E107" t="str">
        <f ca="1">IF(COUNTIF(J$1:J107,J107)=1,"Premium",IF(I107&lt;6,"Premium","Claims"))</f>
        <v>Premium</v>
      </c>
      <c r="F107" t="str">
        <f ca="1">VLOOKUP(MOD(C107,D107),Sheet2!$A$2:$B$6,2,FALSE)</f>
        <v>Kidney Failure</v>
      </c>
      <c r="G107">
        <f ca="1">VLOOKUP(J107,Sheet2!$F:$H,IF(E107="Premium",2,3),FALSE)</f>
        <v>1000</v>
      </c>
      <c r="H107">
        <f t="shared" ca="1" si="28"/>
        <v>302000</v>
      </c>
      <c r="I107">
        <f t="shared" ca="1" si="16"/>
        <v>5</v>
      </c>
      <c r="J107" t="str">
        <f t="shared" ca="1" si="17"/>
        <v>141_1</v>
      </c>
      <c r="K107">
        <f ca="1">COUNTIF(J$1:J107,J107)</f>
        <v>1</v>
      </c>
      <c r="L107" t="str">
        <f t="shared" ca="1" si="18"/>
        <v>141_1_Premium</v>
      </c>
      <c r="M107">
        <f ca="1">COUNTIF(L$1:L107,L107)</f>
        <v>1</v>
      </c>
      <c r="N107" t="str">
        <f t="shared" ca="1" si="19"/>
        <v>Inforce</v>
      </c>
      <c r="O107" t="str">
        <f t="shared" ca="1" si="20"/>
        <v>141_1_Inforce</v>
      </c>
      <c r="P107" s="1">
        <f t="shared" ca="1" si="21"/>
        <v>42680.954286858396</v>
      </c>
      <c r="Q107" s="1" t="e">
        <f ca="1">VLOOKUP(J107,Sheet2!$F:$I,4,FALSE)</f>
        <v>#N/A</v>
      </c>
      <c r="R107" t="str">
        <f t="shared" ca="1" si="22"/>
        <v>Inforce</v>
      </c>
      <c r="S107" t="str">
        <f t="shared" ca="1" si="23"/>
        <v>141_1_Inforce</v>
      </c>
      <c r="T107">
        <f ca="1">COUNTIF(S$1:S107,S107)</f>
        <v>1</v>
      </c>
    </row>
    <row r="108" spans="1:20">
      <c r="A108">
        <f t="shared" si="26"/>
        <v>107</v>
      </c>
      <c r="B108" s="1">
        <f t="shared" ca="1" si="27"/>
        <v>42680.988493351084</v>
      </c>
      <c r="C108">
        <f t="shared" ca="1" si="13"/>
        <v>56</v>
      </c>
      <c r="D108">
        <f t="shared" ca="1" si="14"/>
        <v>4</v>
      </c>
      <c r="E108" t="str">
        <f ca="1">IF(COUNTIF(J$1:J108,J108)=1,"Premium",IF(I108&lt;6,"Premium","Claims"))</f>
        <v>Premium</v>
      </c>
      <c r="F108" t="str">
        <f ca="1">VLOOKUP(MOD(C108,D108),Sheet2!$A$2:$B$6,2,FALSE)</f>
        <v>Kidney Failure</v>
      </c>
      <c r="G108">
        <f ca="1">VLOOKUP(J108,Sheet2!$F:$H,IF(E108="Premium",2,3),FALSE)</f>
        <v>2000</v>
      </c>
      <c r="H108">
        <f t="shared" ca="1" si="28"/>
        <v>304000</v>
      </c>
      <c r="I108">
        <f t="shared" ca="1" si="16"/>
        <v>3</v>
      </c>
      <c r="J108" t="str">
        <f t="shared" ca="1" si="17"/>
        <v>56_4</v>
      </c>
      <c r="K108">
        <f ca="1">COUNTIF(J$1:J108,J108)</f>
        <v>1</v>
      </c>
      <c r="L108" t="str">
        <f t="shared" ca="1" si="18"/>
        <v>56_4_Premium</v>
      </c>
      <c r="M108">
        <f ca="1">COUNTIF(L$1:L108,L108)</f>
        <v>1</v>
      </c>
      <c r="N108" t="str">
        <f t="shared" ca="1" si="19"/>
        <v>Inforce</v>
      </c>
      <c r="O108" t="str">
        <f t="shared" ca="1" si="20"/>
        <v>56_4_Inforce</v>
      </c>
      <c r="P108" s="1">
        <f t="shared" ca="1" si="21"/>
        <v>42680.988493351084</v>
      </c>
      <c r="Q108" s="1">
        <f ca="1">VLOOKUP(J108,Sheet2!$F:$I,4,FALSE)</f>
        <v>43178.630288693734</v>
      </c>
      <c r="R108" t="str">
        <f t="shared" ca="1" si="22"/>
        <v>Inforce</v>
      </c>
      <c r="S108" t="str">
        <f t="shared" ca="1" si="23"/>
        <v>56_4_Inforce</v>
      </c>
      <c r="T108">
        <f ca="1">COUNTIF(S$1:S108,S108)</f>
        <v>1</v>
      </c>
    </row>
    <row r="109" spans="1:20">
      <c r="A109">
        <f t="shared" si="26"/>
        <v>108</v>
      </c>
      <c r="B109" s="1">
        <f t="shared" ca="1" si="27"/>
        <v>42681.762729364789</v>
      </c>
      <c r="C109">
        <f t="shared" ca="1" si="13"/>
        <v>127</v>
      </c>
      <c r="D109">
        <f t="shared" ca="1" si="14"/>
        <v>1</v>
      </c>
      <c r="E109" t="str">
        <f ca="1">IF(COUNTIF(J$1:J109,J109)=1,"Premium",IF(I109&lt;6,"Premium","Claims"))</f>
        <v>Premium</v>
      </c>
      <c r="F109" t="str">
        <f ca="1">VLOOKUP(MOD(C109,D109),Sheet2!$A$2:$B$6,2,FALSE)</f>
        <v>Kidney Failure</v>
      </c>
      <c r="G109">
        <f ca="1">VLOOKUP(J109,Sheet2!$F:$H,IF(E109="Premium",2,3),FALSE)</f>
        <v>5000</v>
      </c>
      <c r="H109">
        <f t="shared" ca="1" si="28"/>
        <v>309000</v>
      </c>
      <c r="I109">
        <f t="shared" ca="1" si="16"/>
        <v>5</v>
      </c>
      <c r="J109" t="str">
        <f t="shared" ca="1" si="17"/>
        <v>127_1</v>
      </c>
      <c r="K109">
        <f ca="1">COUNTIF(J$1:J109,J109)</f>
        <v>1</v>
      </c>
      <c r="L109" t="str">
        <f t="shared" ca="1" si="18"/>
        <v>127_1_Premium</v>
      </c>
      <c r="M109">
        <f ca="1">COUNTIF(L$1:L109,L109)</f>
        <v>1</v>
      </c>
      <c r="N109" t="str">
        <f t="shared" ca="1" si="19"/>
        <v>Inforce</v>
      </c>
      <c r="O109" t="str">
        <f t="shared" ca="1" si="20"/>
        <v>127_1_Inforce</v>
      </c>
      <c r="P109" s="1">
        <f t="shared" ca="1" si="21"/>
        <v>42681.762729364789</v>
      </c>
      <c r="Q109" s="1" t="e">
        <f ca="1">VLOOKUP(J109,Sheet2!$F:$I,4,FALSE)</f>
        <v>#N/A</v>
      </c>
      <c r="R109" t="str">
        <f t="shared" ca="1" si="22"/>
        <v>Inforce</v>
      </c>
      <c r="S109" t="str">
        <f t="shared" ca="1" si="23"/>
        <v>127_1_Inforce</v>
      </c>
      <c r="T109">
        <f ca="1">COUNTIF(S$1:S109,S109)</f>
        <v>1</v>
      </c>
    </row>
    <row r="110" spans="1:20">
      <c r="A110">
        <f t="shared" si="26"/>
        <v>109</v>
      </c>
      <c r="B110" s="1">
        <f t="shared" ca="1" si="27"/>
        <v>42682.495725790781</v>
      </c>
      <c r="C110">
        <f t="shared" ca="1" si="13"/>
        <v>4</v>
      </c>
      <c r="D110">
        <f t="shared" ca="1" si="14"/>
        <v>4</v>
      </c>
      <c r="E110" t="str">
        <f ca="1">IF(COUNTIF(J$1:J110,J110)=1,"Premium",IF(I110&lt;6,"Premium","Claims"))</f>
        <v>Premium</v>
      </c>
      <c r="F110" t="str">
        <f ca="1">VLOOKUP(MOD(C110,D110),Sheet2!$A$2:$B$6,2,FALSE)</f>
        <v>Kidney Failure</v>
      </c>
      <c r="G110">
        <f ca="1">VLOOKUP(J110,Sheet2!$F:$H,IF(E110="Premium",2,3),FALSE)</f>
        <v>4000</v>
      </c>
      <c r="H110">
        <f t="shared" ca="1" si="28"/>
        <v>313000</v>
      </c>
      <c r="I110">
        <f t="shared" ca="1" si="16"/>
        <v>6</v>
      </c>
      <c r="J110" t="str">
        <f t="shared" ca="1" si="17"/>
        <v>4_4</v>
      </c>
      <c r="K110">
        <f ca="1">COUNTIF(J$1:J110,J110)</f>
        <v>1</v>
      </c>
      <c r="L110" t="str">
        <f t="shared" ca="1" si="18"/>
        <v>4_4_Premium</v>
      </c>
      <c r="M110">
        <f ca="1">COUNTIF(L$1:L110,L110)</f>
        <v>1</v>
      </c>
      <c r="N110" t="str">
        <f t="shared" ca="1" si="19"/>
        <v>Inforce</v>
      </c>
      <c r="O110" t="str">
        <f t="shared" ca="1" si="20"/>
        <v>4_4_Inforce</v>
      </c>
      <c r="P110" s="1">
        <f t="shared" ca="1" si="21"/>
        <v>42682.495725790781</v>
      </c>
      <c r="Q110" s="1" t="e">
        <f ca="1">VLOOKUP(J110,Sheet2!$F:$I,4,FALSE)</f>
        <v>#N/A</v>
      </c>
      <c r="R110" t="str">
        <f t="shared" ca="1" si="22"/>
        <v>Inforce</v>
      </c>
      <c r="S110" t="str">
        <f t="shared" ca="1" si="23"/>
        <v>4_4_Inforce</v>
      </c>
      <c r="T110">
        <f ca="1">COUNTIF(S$1:S110,S110)</f>
        <v>1</v>
      </c>
    </row>
    <row r="111" spans="1:20">
      <c r="A111">
        <f t="shared" si="26"/>
        <v>110</v>
      </c>
      <c r="B111" s="1">
        <f t="shared" ca="1" si="27"/>
        <v>42683.067132063639</v>
      </c>
      <c r="C111">
        <f t="shared" ca="1" si="13"/>
        <v>17</v>
      </c>
      <c r="D111">
        <f t="shared" ca="1" si="14"/>
        <v>3</v>
      </c>
      <c r="E111" t="str">
        <f ca="1">IF(COUNTIF(J$1:J111,J111)=1,"Premium",IF(I111&lt;6,"Premium","Claims"))</f>
        <v>Premium</v>
      </c>
      <c r="F111" t="str">
        <f ca="1">VLOOKUP(MOD(C111,D111),Sheet2!$A$2:$B$6,2,FALSE)</f>
        <v>Stroke</v>
      </c>
      <c r="G111">
        <f ca="1">VLOOKUP(J111,Sheet2!$F:$H,IF(E111="Premium",2,3),FALSE)</f>
        <v>4000</v>
      </c>
      <c r="H111">
        <f t="shared" ca="1" si="28"/>
        <v>317000</v>
      </c>
      <c r="I111">
        <f t="shared" ca="1" si="16"/>
        <v>5</v>
      </c>
      <c r="J111" t="str">
        <f t="shared" ca="1" si="17"/>
        <v>17_3</v>
      </c>
      <c r="K111">
        <f ca="1">COUNTIF(J$1:J111,J111)</f>
        <v>1</v>
      </c>
      <c r="L111" t="str">
        <f t="shared" ca="1" si="18"/>
        <v>17_3_Premium</v>
      </c>
      <c r="M111">
        <f ca="1">COUNTIF(L$1:L111,L111)</f>
        <v>1</v>
      </c>
      <c r="N111" t="str">
        <f t="shared" ca="1" si="19"/>
        <v>Inforce</v>
      </c>
      <c r="O111" t="str">
        <f t="shared" ca="1" si="20"/>
        <v>17_3_Inforce</v>
      </c>
      <c r="P111" s="1">
        <f t="shared" ca="1" si="21"/>
        <v>42683.067132063639</v>
      </c>
      <c r="Q111" s="1" t="e">
        <f ca="1">VLOOKUP(J111,Sheet2!$F:$I,4,FALSE)</f>
        <v>#N/A</v>
      </c>
      <c r="R111" t="str">
        <f t="shared" ca="1" si="22"/>
        <v>Inforce</v>
      </c>
      <c r="S111" t="str">
        <f t="shared" ca="1" si="23"/>
        <v>17_3_Inforce</v>
      </c>
      <c r="T111">
        <f ca="1">COUNTIF(S$1:S111,S111)</f>
        <v>1</v>
      </c>
    </row>
    <row r="112" spans="1:20">
      <c r="A112">
        <f>A111+1</f>
        <v>111</v>
      </c>
      <c r="B112" s="1">
        <f ca="1">B111+RAND()</f>
        <v>42683.087990530585</v>
      </c>
      <c r="C112">
        <f t="shared" ca="1" si="13"/>
        <v>73</v>
      </c>
      <c r="D112">
        <f t="shared" ca="1" si="14"/>
        <v>4</v>
      </c>
      <c r="E112" t="str">
        <f ca="1">IF(COUNTIF(J$1:J112,J112)=1,"Premium",IF(I112&lt;6,"Premium","Claims"))</f>
        <v>Premium</v>
      </c>
      <c r="F112" t="str">
        <f ca="1">VLOOKUP(MOD(C112,D112),Sheet2!$A$2:$B$6,2,FALSE)</f>
        <v>Cancer</v>
      </c>
      <c r="G112">
        <f ca="1">VLOOKUP(J112,Sheet2!$F:$H,IF(E112="Premium",2,3),FALSE)</f>
        <v>1000</v>
      </c>
      <c r="H112">
        <f ca="1">IF(E112="Premium",IFERROR(H111+G112,G112),IFERROR(H111-G112,-G112))</f>
        <v>318000</v>
      </c>
      <c r="I112">
        <f t="shared" ca="1" si="16"/>
        <v>2</v>
      </c>
      <c r="J112" t="str">
        <f t="shared" ca="1" si="17"/>
        <v>73_4</v>
      </c>
      <c r="K112">
        <f ca="1">COUNTIF(J$1:J112,J112)</f>
        <v>1</v>
      </c>
      <c r="L112" t="str">
        <f t="shared" ca="1" si="18"/>
        <v>73_4_Premium</v>
      </c>
      <c r="M112">
        <f ca="1">COUNTIF(L$1:L112,L112)</f>
        <v>1</v>
      </c>
      <c r="N112" t="str">
        <f t="shared" ca="1" si="19"/>
        <v>Inforce</v>
      </c>
      <c r="O112" t="str">
        <f t="shared" ca="1" si="20"/>
        <v>73_4_Inforce</v>
      </c>
      <c r="P112" s="1">
        <f t="shared" ca="1" si="21"/>
        <v>42683.087990530585</v>
      </c>
      <c r="Q112" s="1" t="e">
        <f ca="1">VLOOKUP(J112,Sheet2!$F:$I,4,FALSE)</f>
        <v>#N/A</v>
      </c>
      <c r="R112" t="str">
        <f t="shared" ca="1" si="22"/>
        <v>Inforce</v>
      </c>
      <c r="S112" t="str">
        <f t="shared" ca="1" si="23"/>
        <v>73_4_Inforce</v>
      </c>
      <c r="T112">
        <f ca="1">COUNTIF(S$1:S112,S112)</f>
        <v>1</v>
      </c>
    </row>
    <row r="113" spans="1:20">
      <c r="A113">
        <f t="shared" si="26"/>
        <v>112</v>
      </c>
      <c r="B113" s="1">
        <f t="shared" ca="1" si="27"/>
        <v>42683.089049996575</v>
      </c>
      <c r="C113">
        <f t="shared" ca="1" si="13"/>
        <v>21</v>
      </c>
      <c r="D113">
        <f t="shared" ca="1" si="14"/>
        <v>2</v>
      </c>
      <c r="E113" t="str">
        <f ca="1">IF(COUNTIF(J$1:J113,J113)=1,"Premium",IF(I113&lt;6,"Premium","Claims"))</f>
        <v>Premium</v>
      </c>
      <c r="F113" t="str">
        <f ca="1">VLOOKUP(MOD(C113,D113),Sheet2!$A$2:$B$6,2,FALSE)</f>
        <v>Cancer</v>
      </c>
      <c r="G113">
        <f ca="1">VLOOKUP(J113,Sheet2!$F:$H,IF(E113="Premium",2,3),FALSE)</f>
        <v>3000</v>
      </c>
      <c r="H113">
        <f t="shared" ca="1" si="28"/>
        <v>321000</v>
      </c>
      <c r="I113">
        <f t="shared" ca="1" si="16"/>
        <v>3</v>
      </c>
      <c r="J113" t="str">
        <f t="shared" ca="1" si="17"/>
        <v>21_2</v>
      </c>
      <c r="K113">
        <f ca="1">COUNTIF(J$1:J113,J113)</f>
        <v>1</v>
      </c>
      <c r="L113" t="str">
        <f t="shared" ca="1" si="18"/>
        <v>21_2_Premium</v>
      </c>
      <c r="M113">
        <f ca="1">COUNTIF(L$1:L113,L113)</f>
        <v>1</v>
      </c>
      <c r="N113" t="str">
        <f t="shared" ca="1" si="19"/>
        <v>Inforce</v>
      </c>
      <c r="O113" t="str">
        <f t="shared" ca="1" si="20"/>
        <v>21_2_Inforce</v>
      </c>
      <c r="P113" s="1">
        <f t="shared" ca="1" si="21"/>
        <v>42683.089049996575</v>
      </c>
      <c r="Q113" s="1" t="e">
        <f ca="1">VLOOKUP(J113,Sheet2!$F:$I,4,FALSE)</f>
        <v>#N/A</v>
      </c>
      <c r="R113" t="str">
        <f t="shared" ca="1" si="22"/>
        <v>Inforce</v>
      </c>
      <c r="S113" t="str">
        <f t="shared" ca="1" si="23"/>
        <v>21_2_Inforce</v>
      </c>
      <c r="T113">
        <f ca="1">COUNTIF(S$1:S113,S113)</f>
        <v>1</v>
      </c>
    </row>
    <row r="114" spans="1:20">
      <c r="A114">
        <f t="shared" si="26"/>
        <v>113</v>
      </c>
      <c r="B114" s="1">
        <f t="shared" ca="1" si="27"/>
        <v>42683.686907978154</v>
      </c>
      <c r="C114">
        <f t="shared" ca="1" si="13"/>
        <v>41</v>
      </c>
      <c r="D114">
        <f t="shared" ca="1" si="14"/>
        <v>4</v>
      </c>
      <c r="E114" t="str">
        <f ca="1">IF(COUNTIF(J$1:J114,J114)=1,"Premium",IF(I114&lt;6,"Premium","Claims"))</f>
        <v>Premium</v>
      </c>
      <c r="F114" t="str">
        <f ca="1">VLOOKUP(MOD(C114,D114),Sheet2!$A$2:$B$6,2,FALSE)</f>
        <v>Cancer</v>
      </c>
      <c r="G114">
        <f ca="1">VLOOKUP(J114,Sheet2!$F:$H,IF(E114="Premium",2,3),FALSE)</f>
        <v>4000</v>
      </c>
      <c r="H114">
        <f t="shared" ca="1" si="28"/>
        <v>325000</v>
      </c>
      <c r="I114">
        <f t="shared" ca="1" si="16"/>
        <v>1</v>
      </c>
      <c r="J114" t="str">
        <f t="shared" ca="1" si="17"/>
        <v>41_4</v>
      </c>
      <c r="K114">
        <f ca="1">COUNTIF(J$1:J114,J114)</f>
        <v>1</v>
      </c>
      <c r="L114" t="str">
        <f t="shared" ca="1" si="18"/>
        <v>41_4_Premium</v>
      </c>
      <c r="M114">
        <f ca="1">COUNTIF(L$1:L114,L114)</f>
        <v>1</v>
      </c>
      <c r="N114" t="str">
        <f t="shared" ca="1" si="19"/>
        <v>Inforce</v>
      </c>
      <c r="O114" t="str">
        <f t="shared" ca="1" si="20"/>
        <v>41_4_Inforce</v>
      </c>
      <c r="P114" s="1">
        <f t="shared" ca="1" si="21"/>
        <v>42683.686907978154</v>
      </c>
      <c r="Q114" s="1" t="e">
        <f ca="1">VLOOKUP(J114,Sheet2!$F:$I,4,FALSE)</f>
        <v>#N/A</v>
      </c>
      <c r="R114" t="str">
        <f t="shared" ca="1" si="22"/>
        <v>Inforce</v>
      </c>
      <c r="S114" t="str">
        <f t="shared" ca="1" si="23"/>
        <v>41_4_Inforce</v>
      </c>
      <c r="T114">
        <f ca="1">COUNTIF(S$1:S114,S114)</f>
        <v>1</v>
      </c>
    </row>
    <row r="115" spans="1:20">
      <c r="A115">
        <f>A114+1</f>
        <v>114</v>
      </c>
      <c r="B115" s="1">
        <f ca="1">B114+RAND()</f>
        <v>42684.125836163621</v>
      </c>
      <c r="C115">
        <f t="shared" ca="1" si="13"/>
        <v>29</v>
      </c>
      <c r="D115">
        <f t="shared" ca="1" si="14"/>
        <v>1</v>
      </c>
      <c r="E115" t="str">
        <f ca="1">IF(COUNTIF(J$1:J115,J115)=1,"Premium",IF(I115&lt;6,"Premium","Claims"))</f>
        <v>Premium</v>
      </c>
      <c r="F115" t="str">
        <f ca="1">VLOOKUP(MOD(C115,D115),Sheet2!$A$2:$B$6,2,FALSE)</f>
        <v>Kidney Failure</v>
      </c>
      <c r="G115">
        <f ca="1">VLOOKUP(J115,Sheet2!$F:$H,IF(E115="Premium",2,3),FALSE)</f>
        <v>3000</v>
      </c>
      <c r="H115">
        <f ca="1">IF(E115="Premium",IFERROR(H114+G115,G115),IFERROR(H114-G115,-G115))</f>
        <v>328000</v>
      </c>
      <c r="I115">
        <f t="shared" ca="1" si="16"/>
        <v>5</v>
      </c>
      <c r="J115" t="str">
        <f t="shared" ca="1" si="17"/>
        <v>29_1</v>
      </c>
      <c r="K115">
        <f ca="1">COUNTIF(J$1:J115,J115)</f>
        <v>3</v>
      </c>
      <c r="L115" t="str">
        <f t="shared" ca="1" si="18"/>
        <v>29_1_Premium</v>
      </c>
      <c r="M115">
        <f ca="1">COUNTIF(L$1:L115,L115)</f>
        <v>3</v>
      </c>
      <c r="N115" t="str">
        <f t="shared" ca="1" si="19"/>
        <v>Inforce</v>
      </c>
      <c r="O115" t="str">
        <f t="shared" ca="1" si="20"/>
        <v>29_1_Inforce</v>
      </c>
      <c r="P115" s="1">
        <f t="shared" ca="1" si="21"/>
        <v>42684.125836163621</v>
      </c>
      <c r="Q115" s="1">
        <f ca="1">VLOOKUP(J115,Sheet2!$F:$I,4,FALSE)</f>
        <v>43000.851277025497</v>
      </c>
      <c r="R115" t="str">
        <f t="shared" ca="1" si="22"/>
        <v>Inforce</v>
      </c>
      <c r="S115" t="str">
        <f t="shared" ca="1" si="23"/>
        <v>29_1_Inforce</v>
      </c>
      <c r="T115">
        <f ca="1">COUNTIF(S$1:S115,S115)</f>
        <v>3</v>
      </c>
    </row>
    <row r="116" spans="1:20">
      <c r="A116">
        <f t="shared" si="26"/>
        <v>115</v>
      </c>
      <c r="B116" s="1">
        <f t="shared" ca="1" si="27"/>
        <v>42685.083543216075</v>
      </c>
      <c r="C116">
        <f t="shared" ca="1" si="13"/>
        <v>105</v>
      </c>
      <c r="D116">
        <f t="shared" ca="1" si="14"/>
        <v>1</v>
      </c>
      <c r="E116" t="str">
        <f ca="1">IF(COUNTIF(J$1:J116,J116)=1,"Premium",IF(I116&lt;6,"Premium","Claims"))</f>
        <v>Premium</v>
      </c>
      <c r="F116" t="str">
        <f ca="1">VLOOKUP(MOD(C116,D116),Sheet2!$A$2:$B$6,2,FALSE)</f>
        <v>Kidney Failure</v>
      </c>
      <c r="G116">
        <f ca="1">VLOOKUP(J116,Sheet2!$F:$H,IF(E116="Premium",2,3),FALSE)</f>
        <v>1000</v>
      </c>
      <c r="H116">
        <f t="shared" ca="1" si="28"/>
        <v>329000</v>
      </c>
      <c r="I116">
        <f t="shared" ca="1" si="16"/>
        <v>3</v>
      </c>
      <c r="J116" t="str">
        <f t="shared" ca="1" si="17"/>
        <v>105_1</v>
      </c>
      <c r="K116">
        <f ca="1">COUNTIF(J$1:J116,J116)</f>
        <v>1</v>
      </c>
      <c r="L116" t="str">
        <f t="shared" ca="1" si="18"/>
        <v>105_1_Premium</v>
      </c>
      <c r="M116">
        <f ca="1">COUNTIF(L$1:L116,L116)</f>
        <v>1</v>
      </c>
      <c r="N116" t="str">
        <f t="shared" ca="1" si="19"/>
        <v>Inforce</v>
      </c>
      <c r="O116" t="str">
        <f t="shared" ca="1" si="20"/>
        <v>105_1_Inforce</v>
      </c>
      <c r="P116" s="1">
        <f t="shared" ca="1" si="21"/>
        <v>42685.083543216075</v>
      </c>
      <c r="Q116" s="1">
        <f ca="1">VLOOKUP(J116,Sheet2!$F:$I,4,FALSE)</f>
        <v>43201.505296390518</v>
      </c>
      <c r="R116" t="str">
        <f t="shared" ca="1" si="22"/>
        <v>Inforce</v>
      </c>
      <c r="S116" t="str">
        <f t="shared" ca="1" si="23"/>
        <v>105_1_Inforce</v>
      </c>
      <c r="T116">
        <f ca="1">COUNTIF(S$1:S116,S116)</f>
        <v>1</v>
      </c>
    </row>
    <row r="117" spans="1:20">
      <c r="A117">
        <f t="shared" si="26"/>
        <v>116</v>
      </c>
      <c r="B117" s="1">
        <f t="shared" ca="1" si="27"/>
        <v>42685.697947848523</v>
      </c>
      <c r="C117">
        <f t="shared" ca="1" si="13"/>
        <v>19</v>
      </c>
      <c r="D117">
        <f t="shared" ca="1" si="14"/>
        <v>2</v>
      </c>
      <c r="E117" t="str">
        <f ca="1">IF(COUNTIF(J$1:J117,J117)=1,"Premium",IF(I117&lt;6,"Premium","Claims"))</f>
        <v>Premium</v>
      </c>
      <c r="F117" t="str">
        <f ca="1">VLOOKUP(MOD(C117,D117),Sheet2!$A$2:$B$6,2,FALSE)</f>
        <v>Cancer</v>
      </c>
      <c r="G117">
        <f ca="1">VLOOKUP(J117,Sheet2!$F:$H,IF(E117="Premium",2,3),FALSE)</f>
        <v>5000</v>
      </c>
      <c r="H117">
        <f t="shared" ca="1" si="28"/>
        <v>334000</v>
      </c>
      <c r="I117">
        <f t="shared" ca="1" si="16"/>
        <v>5</v>
      </c>
      <c r="J117" t="str">
        <f t="shared" ca="1" si="17"/>
        <v>19_2</v>
      </c>
      <c r="K117">
        <f ca="1">COUNTIF(J$1:J117,J117)</f>
        <v>1</v>
      </c>
      <c r="L117" t="str">
        <f t="shared" ca="1" si="18"/>
        <v>19_2_Premium</v>
      </c>
      <c r="M117">
        <f ca="1">COUNTIF(L$1:L117,L117)</f>
        <v>1</v>
      </c>
      <c r="N117" t="str">
        <f t="shared" ca="1" si="19"/>
        <v>Inforce</v>
      </c>
      <c r="O117" t="str">
        <f t="shared" ca="1" si="20"/>
        <v>19_2_Inforce</v>
      </c>
      <c r="P117" s="1">
        <f t="shared" ca="1" si="21"/>
        <v>42685.697947848523</v>
      </c>
      <c r="Q117" s="1" t="e">
        <f ca="1">VLOOKUP(J117,Sheet2!$F:$I,4,FALSE)</f>
        <v>#N/A</v>
      </c>
      <c r="R117" t="str">
        <f t="shared" ca="1" si="22"/>
        <v>Inforce</v>
      </c>
      <c r="S117" t="str">
        <f t="shared" ca="1" si="23"/>
        <v>19_2_Inforce</v>
      </c>
      <c r="T117">
        <f ca="1">COUNTIF(S$1:S117,S117)</f>
        <v>1</v>
      </c>
    </row>
    <row r="118" spans="1:20">
      <c r="A118">
        <f t="shared" si="26"/>
        <v>117</v>
      </c>
      <c r="B118" s="1">
        <f t="shared" ca="1" si="27"/>
        <v>42686.665424213876</v>
      </c>
      <c r="C118">
        <f t="shared" ca="1" si="13"/>
        <v>19</v>
      </c>
      <c r="D118">
        <f t="shared" ca="1" si="14"/>
        <v>3</v>
      </c>
      <c r="E118" t="str">
        <f ca="1">IF(COUNTIF(J$1:J118,J118)=1,"Premium",IF(I118&lt;6,"Premium","Claims"))</f>
        <v>Premium</v>
      </c>
      <c r="F118" t="str">
        <f ca="1">VLOOKUP(MOD(C118,D118),Sheet2!$A$2:$B$6,2,FALSE)</f>
        <v>Cancer</v>
      </c>
      <c r="G118">
        <f ca="1">VLOOKUP(J118,Sheet2!$F:$H,IF(E118="Premium",2,3),FALSE)</f>
        <v>5000</v>
      </c>
      <c r="H118">
        <f t="shared" ca="1" si="28"/>
        <v>339000</v>
      </c>
      <c r="I118">
        <f t="shared" ca="1" si="16"/>
        <v>3</v>
      </c>
      <c r="J118" t="str">
        <f t="shared" ca="1" si="17"/>
        <v>19_3</v>
      </c>
      <c r="K118">
        <f ca="1">COUNTIF(J$1:J118,J118)</f>
        <v>1</v>
      </c>
      <c r="L118" t="str">
        <f t="shared" ca="1" si="18"/>
        <v>19_3_Premium</v>
      </c>
      <c r="M118">
        <f ca="1">COUNTIF(L$1:L118,L118)</f>
        <v>1</v>
      </c>
      <c r="N118" t="str">
        <f t="shared" ca="1" si="19"/>
        <v>Inforce</v>
      </c>
      <c r="O118" t="str">
        <f t="shared" ca="1" si="20"/>
        <v>19_3_Inforce</v>
      </c>
      <c r="P118" s="1">
        <f t="shared" ca="1" si="21"/>
        <v>42686.665424213876</v>
      </c>
      <c r="Q118" s="1" t="e">
        <f ca="1">VLOOKUP(J118,Sheet2!$F:$I,4,FALSE)</f>
        <v>#N/A</v>
      </c>
      <c r="R118" t="str">
        <f t="shared" ca="1" si="22"/>
        <v>Inforce</v>
      </c>
      <c r="S118" t="str">
        <f t="shared" ca="1" si="23"/>
        <v>19_3_Inforce</v>
      </c>
      <c r="T118">
        <f ca="1">COUNTIF(S$1:S118,S118)</f>
        <v>1</v>
      </c>
    </row>
    <row r="119" spans="1:20">
      <c r="A119">
        <f t="shared" si="26"/>
        <v>118</v>
      </c>
      <c r="B119" s="1">
        <f t="shared" ca="1" si="27"/>
        <v>42686.707439972968</v>
      </c>
      <c r="C119">
        <f t="shared" ca="1" si="13"/>
        <v>47</v>
      </c>
      <c r="D119">
        <f t="shared" ca="1" si="14"/>
        <v>4</v>
      </c>
      <c r="E119" t="str">
        <f ca="1">IF(COUNTIF(J$1:J119,J119)=1,"Premium",IF(I119&lt;6,"Premium","Claims"))</f>
        <v>Premium</v>
      </c>
      <c r="F119" t="str">
        <f ca="1">VLOOKUP(MOD(C119,D119),Sheet2!$A$2:$B$6,2,FALSE)</f>
        <v>Heart Attack</v>
      </c>
      <c r="G119">
        <f ca="1">VLOOKUP(J119,Sheet2!$F:$H,IF(E119="Premium",2,3),FALSE)</f>
        <v>2000</v>
      </c>
      <c r="H119">
        <f t="shared" ca="1" si="28"/>
        <v>341000</v>
      </c>
      <c r="I119">
        <f t="shared" ca="1" si="16"/>
        <v>2</v>
      </c>
      <c r="J119" t="str">
        <f t="shared" ca="1" si="17"/>
        <v>47_4</v>
      </c>
      <c r="K119">
        <f ca="1">COUNTIF(J$1:J119,J119)</f>
        <v>2</v>
      </c>
      <c r="L119" t="str">
        <f t="shared" ca="1" si="18"/>
        <v>47_4_Premium</v>
      </c>
      <c r="M119">
        <f ca="1">COUNTIF(L$1:L119,L119)</f>
        <v>2</v>
      </c>
      <c r="N119" t="str">
        <f t="shared" ca="1" si="19"/>
        <v>Inforce</v>
      </c>
      <c r="O119" t="str">
        <f t="shared" ca="1" si="20"/>
        <v>47_4_Inforce</v>
      </c>
      <c r="P119" s="1">
        <f t="shared" ca="1" si="21"/>
        <v>42686.707439972968</v>
      </c>
      <c r="Q119" s="1" t="e">
        <f ca="1">VLOOKUP(J119,Sheet2!$F:$I,4,FALSE)</f>
        <v>#N/A</v>
      </c>
      <c r="R119" t="str">
        <f t="shared" ca="1" si="22"/>
        <v>Inforce</v>
      </c>
      <c r="S119" t="str">
        <f t="shared" ca="1" si="23"/>
        <v>47_4_Inforce</v>
      </c>
      <c r="T119">
        <f ca="1">COUNTIF(S$1:S119,S119)</f>
        <v>2</v>
      </c>
    </row>
    <row r="120" spans="1:20">
      <c r="A120">
        <f t="shared" si="26"/>
        <v>119</v>
      </c>
      <c r="B120" s="1">
        <f t="shared" ca="1" si="27"/>
        <v>42687.198466724381</v>
      </c>
      <c r="C120">
        <f t="shared" ca="1" si="13"/>
        <v>124</v>
      </c>
      <c r="D120">
        <f t="shared" ca="1" si="14"/>
        <v>1</v>
      </c>
      <c r="E120" t="str">
        <f ca="1">IF(COUNTIF(J$1:J120,J120)=1,"Premium",IF(I120&lt;6,"Premium","Claims"))</f>
        <v>Premium</v>
      </c>
      <c r="F120" t="str">
        <f ca="1">VLOOKUP(MOD(C120,D120),Sheet2!$A$2:$B$6,2,FALSE)</f>
        <v>Kidney Failure</v>
      </c>
      <c r="G120">
        <f ca="1">VLOOKUP(J120,Sheet2!$F:$H,IF(E120="Premium",2,3),FALSE)</f>
        <v>3000</v>
      </c>
      <c r="H120">
        <f t="shared" ca="1" si="28"/>
        <v>344000</v>
      </c>
      <c r="I120">
        <f t="shared" ca="1" si="16"/>
        <v>3</v>
      </c>
      <c r="J120" t="str">
        <f t="shared" ca="1" si="17"/>
        <v>124_1</v>
      </c>
      <c r="K120">
        <f ca="1">COUNTIF(J$1:J120,J120)</f>
        <v>1</v>
      </c>
      <c r="L120" t="str">
        <f t="shared" ca="1" si="18"/>
        <v>124_1_Premium</v>
      </c>
      <c r="M120">
        <f ca="1">COUNTIF(L$1:L120,L120)</f>
        <v>1</v>
      </c>
      <c r="N120" t="str">
        <f t="shared" ca="1" si="19"/>
        <v>Inforce</v>
      </c>
      <c r="O120" t="str">
        <f t="shared" ca="1" si="20"/>
        <v>124_1_Inforce</v>
      </c>
      <c r="P120" s="1">
        <f t="shared" ca="1" si="21"/>
        <v>42687.198466724381</v>
      </c>
      <c r="Q120" s="1" t="e">
        <f ca="1">VLOOKUP(J120,Sheet2!$F:$I,4,FALSE)</f>
        <v>#N/A</v>
      </c>
      <c r="R120" t="str">
        <f t="shared" ca="1" si="22"/>
        <v>Inforce</v>
      </c>
      <c r="S120" t="str">
        <f t="shared" ca="1" si="23"/>
        <v>124_1_Inforce</v>
      </c>
      <c r="T120">
        <f ca="1">COUNTIF(S$1:S120,S120)</f>
        <v>1</v>
      </c>
    </row>
    <row r="121" spans="1:20">
      <c r="A121">
        <f t="shared" si="26"/>
        <v>120</v>
      </c>
      <c r="B121" s="1">
        <f t="shared" ca="1" si="27"/>
        <v>42687.790043850458</v>
      </c>
      <c r="C121">
        <f t="shared" ca="1" si="13"/>
        <v>2</v>
      </c>
      <c r="D121">
        <f t="shared" ca="1" si="14"/>
        <v>4</v>
      </c>
      <c r="E121" t="str">
        <f ca="1">IF(COUNTIF(J$1:J121,J121)=1,"Premium",IF(I121&lt;6,"Premium","Claims"))</f>
        <v>Premium</v>
      </c>
      <c r="F121" t="str">
        <f ca="1">VLOOKUP(MOD(C121,D121),Sheet2!$A$2:$B$6,2,FALSE)</f>
        <v>Stroke</v>
      </c>
      <c r="G121">
        <f ca="1">VLOOKUP(J121,Sheet2!$F:$H,IF(E121="Premium",2,3),FALSE)</f>
        <v>2000</v>
      </c>
      <c r="H121">
        <f t="shared" ca="1" si="28"/>
        <v>346000</v>
      </c>
      <c r="I121">
        <f t="shared" ca="1" si="16"/>
        <v>6</v>
      </c>
      <c r="J121" t="str">
        <f t="shared" ca="1" si="17"/>
        <v>2_4</v>
      </c>
      <c r="K121">
        <f ca="1">COUNTIF(J$1:J121,J121)</f>
        <v>1</v>
      </c>
      <c r="L121" t="str">
        <f t="shared" ca="1" si="18"/>
        <v>2_4_Premium</v>
      </c>
      <c r="M121">
        <f ca="1">COUNTIF(L$1:L121,L121)</f>
        <v>1</v>
      </c>
      <c r="N121" t="str">
        <f t="shared" ca="1" si="19"/>
        <v>Inforce</v>
      </c>
      <c r="O121" t="str">
        <f t="shared" ca="1" si="20"/>
        <v>2_4_Inforce</v>
      </c>
      <c r="P121" s="1">
        <f t="shared" ca="1" si="21"/>
        <v>42687.790043850458</v>
      </c>
      <c r="Q121" s="1">
        <f ca="1">VLOOKUP(J121,Sheet2!$F:$I,4,FALSE)</f>
        <v>43012.105784119776</v>
      </c>
      <c r="R121" t="str">
        <f t="shared" ca="1" si="22"/>
        <v>Inforce</v>
      </c>
      <c r="S121" t="str">
        <f t="shared" ca="1" si="23"/>
        <v>2_4_Inforce</v>
      </c>
      <c r="T121">
        <f ca="1">COUNTIF(S$1:S121,S121)</f>
        <v>1</v>
      </c>
    </row>
    <row r="122" spans="1:20">
      <c r="A122">
        <f>A121+1</f>
        <v>121</v>
      </c>
      <c r="B122" s="1">
        <f ca="1">B121+RAND()</f>
        <v>42688.496159224589</v>
      </c>
      <c r="C122">
        <f t="shared" ca="1" si="13"/>
        <v>50</v>
      </c>
      <c r="D122">
        <f t="shared" ca="1" si="14"/>
        <v>3</v>
      </c>
      <c r="E122" t="str">
        <f ca="1">IF(COUNTIF(J$1:J122,J122)=1,"Premium",IF(I122&lt;6,"Premium","Claims"))</f>
        <v>Premium</v>
      </c>
      <c r="F122" t="str">
        <f ca="1">VLOOKUP(MOD(C122,D122),Sheet2!$A$2:$B$6,2,FALSE)</f>
        <v>Stroke</v>
      </c>
      <c r="G122">
        <f ca="1">VLOOKUP(J122,Sheet2!$F:$H,IF(E122="Premium",2,3),FALSE)</f>
        <v>5000</v>
      </c>
      <c r="H122">
        <f ca="1">IF(E122="Premium",IFERROR(H121+G122,G122),IFERROR(H121-G122,-G122))</f>
        <v>351000</v>
      </c>
      <c r="I122">
        <f t="shared" ca="1" si="16"/>
        <v>4</v>
      </c>
      <c r="J122" t="str">
        <f t="shared" ca="1" si="17"/>
        <v>50_3</v>
      </c>
      <c r="K122">
        <f ca="1">COUNTIF(J$1:J122,J122)</f>
        <v>1</v>
      </c>
      <c r="L122" t="str">
        <f t="shared" ca="1" si="18"/>
        <v>50_3_Premium</v>
      </c>
      <c r="M122">
        <f ca="1">COUNTIF(L$1:L122,L122)</f>
        <v>1</v>
      </c>
      <c r="N122" t="str">
        <f t="shared" ca="1" si="19"/>
        <v>Inforce</v>
      </c>
      <c r="O122" t="str">
        <f t="shared" ca="1" si="20"/>
        <v>50_3_Inforce</v>
      </c>
      <c r="P122" s="1">
        <f t="shared" ca="1" si="21"/>
        <v>42688.496159224589</v>
      </c>
      <c r="Q122" s="1" t="e">
        <f ca="1">VLOOKUP(J122,Sheet2!$F:$I,4,FALSE)</f>
        <v>#N/A</v>
      </c>
      <c r="R122" t="str">
        <f t="shared" ca="1" si="22"/>
        <v>Inforce</v>
      </c>
      <c r="S122" t="str">
        <f t="shared" ca="1" si="23"/>
        <v>50_3_Inforce</v>
      </c>
      <c r="T122">
        <f ca="1">COUNTIF(S$1:S122,S122)</f>
        <v>1</v>
      </c>
    </row>
    <row r="123" spans="1:20">
      <c r="A123">
        <f t="shared" si="26"/>
        <v>122</v>
      </c>
      <c r="B123" s="1">
        <f t="shared" ca="1" si="27"/>
        <v>42689.036831064084</v>
      </c>
      <c r="C123">
        <f t="shared" ca="1" si="13"/>
        <v>86</v>
      </c>
      <c r="D123">
        <f t="shared" ca="1" si="14"/>
        <v>3</v>
      </c>
      <c r="E123" t="str">
        <f ca="1">IF(COUNTIF(J$1:J123,J123)=1,"Premium",IF(I123&lt;6,"Premium","Claims"))</f>
        <v>Premium</v>
      </c>
      <c r="F123" t="str">
        <f ca="1">VLOOKUP(MOD(C123,D123),Sheet2!$A$2:$B$6,2,FALSE)</f>
        <v>Stroke</v>
      </c>
      <c r="G123">
        <f ca="1">VLOOKUP(J123,Sheet2!$F:$H,IF(E123="Premium",2,3),FALSE)</f>
        <v>3000</v>
      </c>
      <c r="H123">
        <f t="shared" ca="1" si="28"/>
        <v>354000</v>
      </c>
      <c r="I123">
        <f t="shared" ca="1" si="16"/>
        <v>6</v>
      </c>
      <c r="J123" t="str">
        <f t="shared" ca="1" si="17"/>
        <v>86_3</v>
      </c>
      <c r="K123">
        <f ca="1">COUNTIF(J$1:J123,J123)</f>
        <v>1</v>
      </c>
      <c r="L123" t="str">
        <f t="shared" ca="1" si="18"/>
        <v>86_3_Premium</v>
      </c>
      <c r="M123">
        <f ca="1">COUNTIF(L$1:L123,L123)</f>
        <v>1</v>
      </c>
      <c r="N123" t="str">
        <f t="shared" ca="1" si="19"/>
        <v>Inforce</v>
      </c>
      <c r="O123" t="str">
        <f t="shared" ca="1" si="20"/>
        <v>86_3_Inforce</v>
      </c>
      <c r="P123" s="1">
        <f t="shared" ca="1" si="21"/>
        <v>42689.036831064084</v>
      </c>
      <c r="Q123" s="1" t="e">
        <f ca="1">VLOOKUP(J123,Sheet2!$F:$I,4,FALSE)</f>
        <v>#N/A</v>
      </c>
      <c r="R123" t="str">
        <f t="shared" ca="1" si="22"/>
        <v>Inforce</v>
      </c>
      <c r="S123" t="str">
        <f t="shared" ca="1" si="23"/>
        <v>86_3_Inforce</v>
      </c>
      <c r="T123">
        <f ca="1">COUNTIF(S$1:S123,S123)</f>
        <v>1</v>
      </c>
    </row>
    <row r="124" spans="1:20">
      <c r="A124">
        <f t="shared" si="26"/>
        <v>123</v>
      </c>
      <c r="B124" s="1">
        <f t="shared" ca="1" si="27"/>
        <v>42689.716824820389</v>
      </c>
      <c r="C124">
        <f t="shared" ca="1" si="13"/>
        <v>122</v>
      </c>
      <c r="D124">
        <f t="shared" ca="1" si="14"/>
        <v>2</v>
      </c>
      <c r="E124" t="str">
        <f ca="1">IF(COUNTIF(J$1:J124,J124)=1,"Premium",IF(I124&lt;6,"Premium","Claims"))</f>
        <v>Premium</v>
      </c>
      <c r="F124" t="str">
        <f ca="1">VLOOKUP(MOD(C124,D124),Sheet2!$A$2:$B$6,2,FALSE)</f>
        <v>Kidney Failure</v>
      </c>
      <c r="G124">
        <f ca="1">VLOOKUP(J124,Sheet2!$F:$H,IF(E124="Premium",2,3),FALSE)</f>
        <v>3000</v>
      </c>
      <c r="H124">
        <f t="shared" ca="1" si="28"/>
        <v>357000</v>
      </c>
      <c r="I124">
        <f t="shared" ca="1" si="16"/>
        <v>3</v>
      </c>
      <c r="J124" t="str">
        <f t="shared" ca="1" si="17"/>
        <v>122_2</v>
      </c>
      <c r="K124">
        <f ca="1">COUNTIF(J$1:J124,J124)</f>
        <v>1</v>
      </c>
      <c r="L124" t="str">
        <f t="shared" ca="1" si="18"/>
        <v>122_2_Premium</v>
      </c>
      <c r="M124">
        <f ca="1">COUNTIF(L$1:L124,L124)</f>
        <v>1</v>
      </c>
      <c r="N124" t="str">
        <f t="shared" ca="1" si="19"/>
        <v>Inforce</v>
      </c>
      <c r="O124" t="str">
        <f t="shared" ca="1" si="20"/>
        <v>122_2_Inforce</v>
      </c>
      <c r="P124" s="1">
        <f t="shared" ca="1" si="21"/>
        <v>42689.716824820389</v>
      </c>
      <c r="Q124" s="1" t="e">
        <f ca="1">VLOOKUP(J124,Sheet2!$F:$I,4,FALSE)</f>
        <v>#N/A</v>
      </c>
      <c r="R124" t="str">
        <f t="shared" ca="1" si="22"/>
        <v>Inforce</v>
      </c>
      <c r="S124" t="str">
        <f t="shared" ca="1" si="23"/>
        <v>122_2_Inforce</v>
      </c>
      <c r="T124">
        <f ca="1">COUNTIF(S$1:S124,S124)</f>
        <v>1</v>
      </c>
    </row>
    <row r="125" spans="1:20">
      <c r="A125">
        <f>A124+1</f>
        <v>124</v>
      </c>
      <c r="B125" s="1">
        <f ca="1">B124+RAND()</f>
        <v>42690.126187975846</v>
      </c>
      <c r="C125">
        <f t="shared" ca="1" si="13"/>
        <v>113</v>
      </c>
      <c r="D125">
        <f t="shared" ca="1" si="14"/>
        <v>1</v>
      </c>
      <c r="E125" t="str">
        <f ca="1">IF(COUNTIF(J$1:J125,J125)=1,"Premium",IF(I125&lt;6,"Premium","Claims"))</f>
        <v>Premium</v>
      </c>
      <c r="F125" t="str">
        <f ca="1">VLOOKUP(MOD(C125,D125),Sheet2!$A$2:$B$6,2,FALSE)</f>
        <v>Kidney Failure</v>
      </c>
      <c r="G125">
        <f ca="1">VLOOKUP(J125,Sheet2!$F:$H,IF(E125="Premium",2,3),FALSE)</f>
        <v>3000</v>
      </c>
      <c r="H125">
        <f ca="1">IF(E125="Premium",IFERROR(H124+G125,G125),IFERROR(H124-G125,-G125))</f>
        <v>360000</v>
      </c>
      <c r="I125">
        <f t="shared" ca="1" si="16"/>
        <v>3</v>
      </c>
      <c r="J125" t="str">
        <f t="shared" ca="1" si="17"/>
        <v>113_1</v>
      </c>
      <c r="K125">
        <f ca="1">COUNTIF(J$1:J125,J125)</f>
        <v>1</v>
      </c>
      <c r="L125" t="str">
        <f t="shared" ca="1" si="18"/>
        <v>113_1_Premium</v>
      </c>
      <c r="M125">
        <f ca="1">COUNTIF(L$1:L125,L125)</f>
        <v>1</v>
      </c>
      <c r="N125" t="str">
        <f t="shared" ca="1" si="19"/>
        <v>Inforce</v>
      </c>
      <c r="O125" t="str">
        <f t="shared" ca="1" si="20"/>
        <v>113_1_Inforce</v>
      </c>
      <c r="P125" s="1">
        <f t="shared" ca="1" si="21"/>
        <v>42690.126187975846</v>
      </c>
      <c r="Q125" s="1" t="e">
        <f ca="1">VLOOKUP(J125,Sheet2!$F:$I,4,FALSE)</f>
        <v>#N/A</v>
      </c>
      <c r="R125" t="str">
        <f t="shared" ca="1" si="22"/>
        <v>Inforce</v>
      </c>
      <c r="S125" t="str">
        <f t="shared" ca="1" si="23"/>
        <v>113_1_Inforce</v>
      </c>
      <c r="T125">
        <f ca="1">COUNTIF(S$1:S125,S125)</f>
        <v>1</v>
      </c>
    </row>
    <row r="126" spans="1:20">
      <c r="A126">
        <f t="shared" si="26"/>
        <v>125</v>
      </c>
      <c r="B126" s="1">
        <f t="shared" ca="1" si="27"/>
        <v>42690.662415117986</v>
      </c>
      <c r="C126">
        <f t="shared" ca="1" si="13"/>
        <v>72</v>
      </c>
      <c r="D126">
        <f t="shared" ca="1" si="14"/>
        <v>3</v>
      </c>
      <c r="E126" t="str">
        <f ca="1">IF(COUNTIF(J$1:J126,J126)=1,"Premium",IF(I126&lt;6,"Premium","Claims"))</f>
        <v>Premium</v>
      </c>
      <c r="F126" t="str">
        <f ca="1">VLOOKUP(MOD(C126,D126),Sheet2!$A$2:$B$6,2,FALSE)</f>
        <v>Kidney Failure</v>
      </c>
      <c r="G126">
        <f ca="1">VLOOKUP(J126,Sheet2!$F:$H,IF(E126="Premium",2,3),FALSE)</f>
        <v>1000</v>
      </c>
      <c r="H126">
        <f t="shared" ca="1" si="28"/>
        <v>361000</v>
      </c>
      <c r="I126">
        <f t="shared" ca="1" si="16"/>
        <v>2</v>
      </c>
      <c r="J126" t="str">
        <f t="shared" ca="1" si="17"/>
        <v>72_3</v>
      </c>
      <c r="K126">
        <f ca="1">COUNTIF(J$1:J126,J126)</f>
        <v>1</v>
      </c>
      <c r="L126" t="str">
        <f t="shared" ca="1" si="18"/>
        <v>72_3_Premium</v>
      </c>
      <c r="M126">
        <f ca="1">COUNTIF(L$1:L126,L126)</f>
        <v>1</v>
      </c>
      <c r="N126" t="str">
        <f t="shared" ca="1" si="19"/>
        <v>Inforce</v>
      </c>
      <c r="O126" t="str">
        <f t="shared" ca="1" si="20"/>
        <v>72_3_Inforce</v>
      </c>
      <c r="P126" s="1">
        <f t="shared" ca="1" si="21"/>
        <v>42690.662415117986</v>
      </c>
      <c r="Q126" s="1" t="e">
        <f ca="1">VLOOKUP(J126,Sheet2!$F:$I,4,FALSE)</f>
        <v>#N/A</v>
      </c>
      <c r="R126" t="str">
        <f t="shared" ca="1" si="22"/>
        <v>Inforce</v>
      </c>
      <c r="S126" t="str">
        <f t="shared" ca="1" si="23"/>
        <v>72_3_Inforce</v>
      </c>
      <c r="T126">
        <f ca="1">COUNTIF(S$1:S126,S126)</f>
        <v>1</v>
      </c>
    </row>
    <row r="127" spans="1:20">
      <c r="A127">
        <f t="shared" si="26"/>
        <v>126</v>
      </c>
      <c r="B127" s="1">
        <f t="shared" ca="1" si="27"/>
        <v>42691.422442966366</v>
      </c>
      <c r="C127">
        <f t="shared" ca="1" si="13"/>
        <v>79</v>
      </c>
      <c r="D127">
        <f t="shared" ca="1" si="14"/>
        <v>2</v>
      </c>
      <c r="E127" t="str">
        <f ca="1">IF(COUNTIF(J$1:J127,J127)=1,"Premium",IF(I127&lt;6,"Premium","Claims"))</f>
        <v>Premium</v>
      </c>
      <c r="F127" t="str">
        <f ca="1">VLOOKUP(MOD(C127,D127),Sheet2!$A$2:$B$6,2,FALSE)</f>
        <v>Cancer</v>
      </c>
      <c r="G127">
        <f ca="1">VLOOKUP(J127,Sheet2!$F:$H,IF(E127="Premium",2,3),FALSE)</f>
        <v>2000</v>
      </c>
      <c r="H127">
        <f t="shared" ca="1" si="28"/>
        <v>363000</v>
      </c>
      <c r="I127">
        <f t="shared" ca="1" si="16"/>
        <v>1</v>
      </c>
      <c r="J127" t="str">
        <f t="shared" ca="1" si="17"/>
        <v>79_2</v>
      </c>
      <c r="K127">
        <f ca="1">COUNTIF(J$1:J127,J127)</f>
        <v>1</v>
      </c>
      <c r="L127" t="str">
        <f t="shared" ca="1" si="18"/>
        <v>79_2_Premium</v>
      </c>
      <c r="M127">
        <f ca="1">COUNTIF(L$1:L127,L127)</f>
        <v>1</v>
      </c>
      <c r="N127" t="str">
        <f t="shared" ca="1" si="19"/>
        <v>Inforce</v>
      </c>
      <c r="O127" t="str">
        <f t="shared" ca="1" si="20"/>
        <v>79_2_Inforce</v>
      </c>
      <c r="P127" s="1">
        <f t="shared" ca="1" si="21"/>
        <v>42691.422442966366</v>
      </c>
      <c r="Q127" s="1">
        <f ca="1">VLOOKUP(J127,Sheet2!$F:$I,4,FALSE)</f>
        <v>43034.887392923258</v>
      </c>
      <c r="R127" t="str">
        <f t="shared" ca="1" si="22"/>
        <v>Inforce</v>
      </c>
      <c r="S127" t="str">
        <f t="shared" ca="1" si="23"/>
        <v>79_2_Inforce</v>
      </c>
      <c r="T127">
        <f ca="1">COUNTIF(S$1:S127,S127)</f>
        <v>1</v>
      </c>
    </row>
    <row r="128" spans="1:20">
      <c r="A128">
        <f>A127+1</f>
        <v>127</v>
      </c>
      <c r="B128" s="1">
        <f ca="1">B127+RAND()</f>
        <v>42691.869564330118</v>
      </c>
      <c r="C128">
        <f t="shared" ca="1" si="13"/>
        <v>30</v>
      </c>
      <c r="D128">
        <f t="shared" ca="1" si="14"/>
        <v>2</v>
      </c>
      <c r="E128" t="str">
        <f ca="1">IF(COUNTIF(J$1:J128,J128)=1,"Premium",IF(I128&lt;6,"Premium","Claims"))</f>
        <v>Premium</v>
      </c>
      <c r="F128" t="str">
        <f ca="1">VLOOKUP(MOD(C128,D128),Sheet2!$A$2:$B$6,2,FALSE)</f>
        <v>Kidney Failure</v>
      </c>
      <c r="G128">
        <f ca="1">VLOOKUP(J128,Sheet2!$F:$H,IF(E128="Premium",2,3),FALSE)</f>
        <v>5000</v>
      </c>
      <c r="H128">
        <f ca="1">IF(E128="Premium",IFERROR(H127+G128,G128),IFERROR(H127-G128,-G128))</f>
        <v>368000</v>
      </c>
      <c r="I128">
        <f t="shared" ca="1" si="16"/>
        <v>1</v>
      </c>
      <c r="J128" t="str">
        <f t="shared" ca="1" si="17"/>
        <v>30_2</v>
      </c>
      <c r="K128">
        <f ca="1">COUNTIF(J$1:J128,J128)</f>
        <v>1</v>
      </c>
      <c r="L128" t="str">
        <f t="shared" ca="1" si="18"/>
        <v>30_2_Premium</v>
      </c>
      <c r="M128">
        <f ca="1">COUNTIF(L$1:L128,L128)</f>
        <v>1</v>
      </c>
      <c r="N128" t="str">
        <f t="shared" ca="1" si="19"/>
        <v>Inforce</v>
      </c>
      <c r="O128" t="str">
        <f t="shared" ca="1" si="20"/>
        <v>30_2_Inforce</v>
      </c>
      <c r="P128" s="1">
        <f t="shared" ca="1" si="21"/>
        <v>42691.869564330118</v>
      </c>
      <c r="Q128" s="1">
        <f ca="1">VLOOKUP(J128,Sheet2!$F:$I,4,FALSE)</f>
        <v>42692.020250820569</v>
      </c>
      <c r="R128" t="str">
        <f t="shared" ca="1" si="22"/>
        <v>Inforce</v>
      </c>
      <c r="S128" t="str">
        <f t="shared" ca="1" si="23"/>
        <v>30_2_Inforce</v>
      </c>
      <c r="T128">
        <f ca="1">COUNTIF(S$1:S128,S128)</f>
        <v>1</v>
      </c>
    </row>
    <row r="129" spans="1:20">
      <c r="A129">
        <f t="shared" si="26"/>
        <v>128</v>
      </c>
      <c r="B129" s="1">
        <f t="shared" ca="1" si="27"/>
        <v>42692.020250820569</v>
      </c>
      <c r="C129">
        <f t="shared" ca="1" si="13"/>
        <v>30</v>
      </c>
      <c r="D129">
        <f t="shared" ca="1" si="14"/>
        <v>2</v>
      </c>
      <c r="E129" t="str">
        <f ca="1">IF(COUNTIF(J$1:J129,J129)=1,"Premium",IF(I129&lt;6,"Premium","Claims"))</f>
        <v>Claims</v>
      </c>
      <c r="F129" t="str">
        <f ca="1">VLOOKUP(MOD(C129,D129),Sheet2!$A$2:$B$6,2,FALSE)</f>
        <v>Kidney Failure</v>
      </c>
      <c r="G129">
        <f ca="1">VLOOKUP(J129,Sheet2!$F:$H,IF(E129="Premium",2,3),FALSE)</f>
        <v>20000</v>
      </c>
      <c r="H129">
        <f t="shared" ca="1" si="28"/>
        <v>348000</v>
      </c>
      <c r="I129">
        <f t="shared" ca="1" si="16"/>
        <v>6</v>
      </c>
      <c r="J129" t="str">
        <f t="shared" ca="1" si="17"/>
        <v>30_2</v>
      </c>
      <c r="K129">
        <f ca="1">COUNTIF(J$1:J129,J129)</f>
        <v>2</v>
      </c>
      <c r="L129" t="str">
        <f t="shared" ca="1" si="18"/>
        <v>30_2_Claims</v>
      </c>
      <c r="M129">
        <f ca="1">COUNTIF(L$1:L129,L129)</f>
        <v>1</v>
      </c>
      <c r="N129" t="str">
        <f t="shared" ca="1" si="19"/>
        <v>Lapse</v>
      </c>
      <c r="O129" t="str">
        <f t="shared" ca="1" si="20"/>
        <v>30_2_Lapse</v>
      </c>
      <c r="P129" s="1">
        <f t="shared" ca="1" si="21"/>
        <v>42692.020250820569</v>
      </c>
      <c r="Q129" s="1">
        <f ca="1">VLOOKUP(J129,Sheet2!$F:$I,4,FALSE)</f>
        <v>42692.020250820569</v>
      </c>
      <c r="R129" t="str">
        <f t="shared" ca="1" si="22"/>
        <v>Lapse</v>
      </c>
      <c r="S129" t="str">
        <f t="shared" ca="1" si="23"/>
        <v>30_2_Lapse</v>
      </c>
      <c r="T129">
        <f ca="1">COUNTIF(S$1:S129,S129)</f>
        <v>1</v>
      </c>
    </row>
    <row r="130" spans="1:20">
      <c r="A130">
        <f t="shared" si="26"/>
        <v>129</v>
      </c>
      <c r="B130" s="1">
        <f t="shared" ca="1" si="27"/>
        <v>42692.724254075561</v>
      </c>
      <c r="C130">
        <f t="shared" ca="1" si="13"/>
        <v>109</v>
      </c>
      <c r="D130">
        <f t="shared" ca="1" si="14"/>
        <v>2</v>
      </c>
      <c r="E130" t="str">
        <f ca="1">IF(COUNTIF(J$1:J130,J130)=1,"Premium",IF(I130&lt;6,"Premium","Claims"))</f>
        <v>Premium</v>
      </c>
      <c r="F130" t="str">
        <f ca="1">VLOOKUP(MOD(C130,D130),Sheet2!$A$2:$B$6,2,FALSE)</f>
        <v>Cancer</v>
      </c>
      <c r="G130">
        <f ca="1">VLOOKUP(J130,Sheet2!$F:$H,IF(E130="Premium",2,3),FALSE)</f>
        <v>4000</v>
      </c>
      <c r="H130">
        <f t="shared" ca="1" si="28"/>
        <v>352000</v>
      </c>
      <c r="I130">
        <f t="shared" ca="1" si="16"/>
        <v>1</v>
      </c>
      <c r="J130" t="str">
        <f t="shared" ca="1" si="17"/>
        <v>109_2</v>
      </c>
      <c r="K130">
        <f ca="1">COUNTIF(J$1:J130,J130)</f>
        <v>1</v>
      </c>
      <c r="L130" t="str">
        <f t="shared" ca="1" si="18"/>
        <v>109_2_Premium</v>
      </c>
      <c r="M130">
        <f ca="1">COUNTIF(L$1:L130,L130)</f>
        <v>1</v>
      </c>
      <c r="N130" t="str">
        <f t="shared" ca="1" si="19"/>
        <v>Inforce</v>
      </c>
      <c r="O130" t="str">
        <f t="shared" ca="1" si="20"/>
        <v>109_2_Inforce</v>
      </c>
      <c r="P130" s="1">
        <f t="shared" ca="1" si="21"/>
        <v>42692.724254075561</v>
      </c>
      <c r="Q130" s="1">
        <f ca="1">VLOOKUP(J130,Sheet2!$F:$I,4,FALSE)</f>
        <v>43205.595817911497</v>
      </c>
      <c r="R130" t="str">
        <f t="shared" ca="1" si="22"/>
        <v>Inforce</v>
      </c>
      <c r="S130" t="str">
        <f t="shared" ca="1" si="23"/>
        <v>109_2_Inforce</v>
      </c>
      <c r="T130">
        <f ca="1">COUNTIF(S$1:S130,S130)</f>
        <v>1</v>
      </c>
    </row>
    <row r="131" spans="1:20">
      <c r="A131">
        <f t="shared" si="26"/>
        <v>130</v>
      </c>
      <c r="B131" s="1">
        <f t="shared" ca="1" si="27"/>
        <v>42693.628463045381</v>
      </c>
      <c r="C131">
        <f t="shared" ref="C131:C194" ca="1" si="29">RANDBETWEEN(1,141)</f>
        <v>19</v>
      </c>
      <c r="D131">
        <f t="shared" ref="D131:D194" ca="1" si="30">RANDBETWEEN(1,4)</f>
        <v>2</v>
      </c>
      <c r="E131" t="str">
        <f ca="1">IF(COUNTIF(J$1:J131,J131)=1,"Premium",IF(I131&lt;6,"Premium","Claims"))</f>
        <v>Premium</v>
      </c>
      <c r="F131" t="str">
        <f ca="1">VLOOKUP(MOD(C131,D131),Sheet2!$A$2:$B$6,2,FALSE)</f>
        <v>Cancer</v>
      </c>
      <c r="G131">
        <f ca="1">VLOOKUP(J131,Sheet2!$F:$H,IF(E131="Premium",2,3),FALSE)</f>
        <v>5000</v>
      </c>
      <c r="H131">
        <f t="shared" ca="1" si="28"/>
        <v>357000</v>
      </c>
      <c r="I131">
        <f t="shared" ref="I131:I194" ca="1" si="31">RANDBETWEEN(1,6)</f>
        <v>1</v>
      </c>
      <c r="J131" t="str">
        <f t="shared" ref="J131:J194" ca="1" si="32">C131&amp;"_"&amp;D131</f>
        <v>19_2</v>
      </c>
      <c r="K131">
        <f ca="1">COUNTIF(J$1:J131,J131)</f>
        <v>2</v>
      </c>
      <c r="L131" t="str">
        <f t="shared" ref="L131:L194" ca="1" si="33">J131&amp;"_"&amp;E131</f>
        <v>19_2_Premium</v>
      </c>
      <c r="M131">
        <f ca="1">COUNTIF(L$1:L131,L131)</f>
        <v>2</v>
      </c>
      <c r="N131" t="str">
        <f t="shared" ref="N131:N194" ca="1" si="34">IF(E131="Claims","Lapse","Inforce")</f>
        <v>Inforce</v>
      </c>
      <c r="O131" t="str">
        <f t="shared" ref="O131:O194" ca="1" si="35">J131&amp;"_"&amp;N131</f>
        <v>19_2_Inforce</v>
      </c>
      <c r="P131" s="1">
        <f t="shared" ref="P131:P194" ca="1" si="36">B131</f>
        <v>42693.628463045381</v>
      </c>
      <c r="Q131" s="1" t="e">
        <f ca="1">VLOOKUP(J131,Sheet2!$F:$I,4,FALSE)</f>
        <v>#N/A</v>
      </c>
      <c r="R131" t="str">
        <f t="shared" ref="R131:R194" ca="1" si="37">IF(ISERROR(Q131),"Inforce",IF(Q131-P131&gt;0,"Inforce","Lapse"))</f>
        <v>Inforce</v>
      </c>
      <c r="S131" t="str">
        <f t="shared" ref="S131:S194" ca="1" si="38">J131&amp;"_"&amp;R131</f>
        <v>19_2_Inforce</v>
      </c>
      <c r="T131">
        <f ca="1">COUNTIF(S$1:S131,S131)</f>
        <v>2</v>
      </c>
    </row>
    <row r="132" spans="1:20">
      <c r="A132">
        <f t="shared" si="26"/>
        <v>131</v>
      </c>
      <c r="B132" s="1">
        <f t="shared" ca="1" si="27"/>
        <v>42694.152565784469</v>
      </c>
      <c r="C132">
        <f t="shared" ca="1" si="29"/>
        <v>122</v>
      </c>
      <c r="D132">
        <f t="shared" ca="1" si="30"/>
        <v>4</v>
      </c>
      <c r="E132" t="str">
        <f ca="1">IF(COUNTIF(J$1:J132,J132)=1,"Premium",IF(I132&lt;6,"Premium","Claims"))</f>
        <v>Premium</v>
      </c>
      <c r="F132" t="str">
        <f ca="1">VLOOKUP(MOD(C132,D132),Sheet2!$A$2:$B$6,2,FALSE)</f>
        <v>Stroke</v>
      </c>
      <c r="G132">
        <f ca="1">VLOOKUP(J132,Sheet2!$F:$H,IF(E132="Premium",2,3),FALSE)</f>
        <v>5000</v>
      </c>
      <c r="H132">
        <f t="shared" ca="1" si="28"/>
        <v>362000</v>
      </c>
      <c r="I132">
        <f t="shared" ca="1" si="31"/>
        <v>1</v>
      </c>
      <c r="J132" t="str">
        <f t="shared" ca="1" si="32"/>
        <v>122_4</v>
      </c>
      <c r="K132">
        <f ca="1">COUNTIF(J$1:J132,J132)</f>
        <v>1</v>
      </c>
      <c r="L132" t="str">
        <f t="shared" ca="1" si="33"/>
        <v>122_4_Premium</v>
      </c>
      <c r="M132">
        <f ca="1">COUNTIF(L$1:L132,L132)</f>
        <v>1</v>
      </c>
      <c r="N132" t="str">
        <f t="shared" ca="1" si="34"/>
        <v>Inforce</v>
      </c>
      <c r="O132" t="str">
        <f t="shared" ca="1" si="35"/>
        <v>122_4_Inforce</v>
      </c>
      <c r="P132" s="1">
        <f t="shared" ca="1" si="36"/>
        <v>42694.152565784469</v>
      </c>
      <c r="Q132" s="1" t="e">
        <f ca="1">VLOOKUP(J132,Sheet2!$F:$I,4,FALSE)</f>
        <v>#N/A</v>
      </c>
      <c r="R132" t="str">
        <f t="shared" ca="1" si="37"/>
        <v>Inforce</v>
      </c>
      <c r="S132" t="str">
        <f t="shared" ca="1" si="38"/>
        <v>122_4_Inforce</v>
      </c>
      <c r="T132">
        <f ca="1">COUNTIF(S$1:S132,S132)</f>
        <v>1</v>
      </c>
    </row>
    <row r="133" spans="1:20">
      <c r="A133">
        <f>A132+1</f>
        <v>132</v>
      </c>
      <c r="B133" s="1">
        <f ca="1">B132+RAND()</f>
        <v>42694.70817040847</v>
      </c>
      <c r="C133">
        <f t="shared" ca="1" si="29"/>
        <v>74</v>
      </c>
      <c r="D133">
        <f t="shared" ca="1" si="30"/>
        <v>3</v>
      </c>
      <c r="E133" t="str">
        <f ca="1">IF(COUNTIF(J$1:J133,J133)=1,"Premium",IF(I133&lt;6,"Premium","Claims"))</f>
        <v>Premium</v>
      </c>
      <c r="F133" t="str">
        <f ca="1">VLOOKUP(MOD(C133,D133),Sheet2!$A$2:$B$6,2,FALSE)</f>
        <v>Stroke</v>
      </c>
      <c r="G133">
        <f ca="1">VLOOKUP(J133,Sheet2!$F:$H,IF(E133="Premium",2,3),FALSE)</f>
        <v>3000</v>
      </c>
      <c r="H133">
        <f ca="1">IF(E133="Premium",IFERROR(H132+G133,G133),IFERROR(H132-G133,-G133))</f>
        <v>365000</v>
      </c>
      <c r="I133">
        <f t="shared" ca="1" si="31"/>
        <v>1</v>
      </c>
      <c r="J133" t="str">
        <f t="shared" ca="1" si="32"/>
        <v>74_3</v>
      </c>
      <c r="K133">
        <f ca="1">COUNTIF(J$1:J133,J133)</f>
        <v>1</v>
      </c>
      <c r="L133" t="str">
        <f t="shared" ca="1" si="33"/>
        <v>74_3_Premium</v>
      </c>
      <c r="M133">
        <f ca="1">COUNTIF(L$1:L133,L133)</f>
        <v>1</v>
      </c>
      <c r="N133" t="str">
        <f t="shared" ca="1" si="34"/>
        <v>Inforce</v>
      </c>
      <c r="O133" t="str">
        <f t="shared" ca="1" si="35"/>
        <v>74_3_Inforce</v>
      </c>
      <c r="P133" s="1">
        <f t="shared" ca="1" si="36"/>
        <v>42694.70817040847</v>
      </c>
      <c r="Q133" s="1" t="e">
        <f ca="1">VLOOKUP(J133,Sheet2!$F:$I,4,FALSE)</f>
        <v>#N/A</v>
      </c>
      <c r="R133" t="str">
        <f t="shared" ca="1" si="37"/>
        <v>Inforce</v>
      </c>
      <c r="S133" t="str">
        <f t="shared" ca="1" si="38"/>
        <v>74_3_Inforce</v>
      </c>
      <c r="T133">
        <f ca="1">COUNTIF(S$1:S133,S133)</f>
        <v>1</v>
      </c>
    </row>
    <row r="134" spans="1:20">
      <c r="A134">
        <f t="shared" si="26"/>
        <v>133</v>
      </c>
      <c r="B134" s="1">
        <f t="shared" ca="1" si="27"/>
        <v>42695.123086125954</v>
      </c>
      <c r="C134">
        <f t="shared" ca="1" si="29"/>
        <v>18</v>
      </c>
      <c r="D134">
        <f t="shared" ca="1" si="30"/>
        <v>2</v>
      </c>
      <c r="E134" t="str">
        <f ca="1">IF(COUNTIF(J$1:J134,J134)=1,"Premium",IF(I134&lt;6,"Premium","Claims"))</f>
        <v>Premium</v>
      </c>
      <c r="F134" t="str">
        <f ca="1">VLOOKUP(MOD(C134,D134),Sheet2!$A$2:$B$6,2,FALSE)</f>
        <v>Kidney Failure</v>
      </c>
      <c r="G134">
        <f ca="1">VLOOKUP(J134,Sheet2!$F:$H,IF(E134="Premium",2,3),FALSE)</f>
        <v>2000</v>
      </c>
      <c r="H134">
        <f t="shared" ca="1" si="28"/>
        <v>367000</v>
      </c>
      <c r="I134">
        <f t="shared" ca="1" si="31"/>
        <v>5</v>
      </c>
      <c r="J134" t="str">
        <f t="shared" ca="1" si="32"/>
        <v>18_2</v>
      </c>
      <c r="K134">
        <f ca="1">COUNTIF(J$1:J134,J134)</f>
        <v>2</v>
      </c>
      <c r="L134" t="str">
        <f t="shared" ca="1" si="33"/>
        <v>18_2_Premium</v>
      </c>
      <c r="M134">
        <f ca="1">COUNTIF(L$1:L134,L134)</f>
        <v>2</v>
      </c>
      <c r="N134" t="str">
        <f t="shared" ca="1" si="34"/>
        <v>Inforce</v>
      </c>
      <c r="O134" t="str">
        <f t="shared" ca="1" si="35"/>
        <v>18_2_Inforce</v>
      </c>
      <c r="P134" s="1">
        <f t="shared" ca="1" si="36"/>
        <v>42695.123086125954</v>
      </c>
      <c r="Q134" s="1" t="e">
        <f ca="1">VLOOKUP(J134,Sheet2!$F:$I,4,FALSE)</f>
        <v>#N/A</v>
      </c>
      <c r="R134" t="str">
        <f t="shared" ca="1" si="37"/>
        <v>Inforce</v>
      </c>
      <c r="S134" t="str">
        <f t="shared" ca="1" si="38"/>
        <v>18_2_Inforce</v>
      </c>
      <c r="T134">
        <f ca="1">COUNTIF(S$1:S134,S134)</f>
        <v>2</v>
      </c>
    </row>
    <row r="135" spans="1:20">
      <c r="A135">
        <f t="shared" si="26"/>
        <v>134</v>
      </c>
      <c r="B135" s="1">
        <f t="shared" ca="1" si="27"/>
        <v>42695.758178825061</v>
      </c>
      <c r="C135">
        <f t="shared" ca="1" si="29"/>
        <v>81</v>
      </c>
      <c r="D135">
        <f t="shared" ca="1" si="30"/>
        <v>2</v>
      </c>
      <c r="E135" t="str">
        <f ca="1">IF(COUNTIF(J$1:J135,J135)=1,"Premium",IF(I135&lt;6,"Premium","Claims"))</f>
        <v>Premium</v>
      </c>
      <c r="F135" t="str">
        <f ca="1">VLOOKUP(MOD(C135,D135),Sheet2!$A$2:$B$6,2,FALSE)</f>
        <v>Cancer</v>
      </c>
      <c r="G135">
        <f ca="1">VLOOKUP(J135,Sheet2!$F:$H,IF(E135="Premium",2,3),FALSE)</f>
        <v>1000</v>
      </c>
      <c r="H135">
        <f t="shared" ca="1" si="28"/>
        <v>368000</v>
      </c>
      <c r="I135">
        <f t="shared" ca="1" si="31"/>
        <v>5</v>
      </c>
      <c r="J135" t="str">
        <f t="shared" ca="1" si="32"/>
        <v>81_2</v>
      </c>
      <c r="K135">
        <f ca="1">COUNTIF(J$1:J135,J135)</f>
        <v>1</v>
      </c>
      <c r="L135" t="str">
        <f t="shared" ca="1" si="33"/>
        <v>81_2_Premium</v>
      </c>
      <c r="M135">
        <f ca="1">COUNTIF(L$1:L135,L135)</f>
        <v>1</v>
      </c>
      <c r="N135" t="str">
        <f t="shared" ca="1" si="34"/>
        <v>Inforce</v>
      </c>
      <c r="O135" t="str">
        <f t="shared" ca="1" si="35"/>
        <v>81_2_Inforce</v>
      </c>
      <c r="P135" s="1">
        <f t="shared" ca="1" si="36"/>
        <v>42695.758178825061</v>
      </c>
      <c r="Q135" s="1" t="e">
        <f ca="1">VLOOKUP(J135,Sheet2!$F:$I,4,FALSE)</f>
        <v>#N/A</v>
      </c>
      <c r="R135" t="str">
        <f t="shared" ca="1" si="37"/>
        <v>Inforce</v>
      </c>
      <c r="S135" t="str">
        <f t="shared" ca="1" si="38"/>
        <v>81_2_Inforce</v>
      </c>
      <c r="T135">
        <f ca="1">COUNTIF(S$1:S135,S135)</f>
        <v>1</v>
      </c>
    </row>
    <row r="136" spans="1:20">
      <c r="A136">
        <f t="shared" si="26"/>
        <v>135</v>
      </c>
      <c r="B136" s="1">
        <f t="shared" ca="1" si="27"/>
        <v>42695.904954169921</v>
      </c>
      <c r="C136">
        <f t="shared" ca="1" si="29"/>
        <v>106</v>
      </c>
      <c r="D136">
        <f t="shared" ca="1" si="30"/>
        <v>3</v>
      </c>
      <c r="E136" t="str">
        <f ca="1">IF(COUNTIF(J$1:J136,J136)=1,"Premium",IF(I136&lt;6,"Premium","Claims"))</f>
        <v>Premium</v>
      </c>
      <c r="F136" t="str">
        <f ca="1">VLOOKUP(MOD(C136,D136),Sheet2!$A$2:$B$6,2,FALSE)</f>
        <v>Cancer</v>
      </c>
      <c r="G136">
        <f ca="1">VLOOKUP(J136,Sheet2!$F:$H,IF(E136="Premium",2,3),FALSE)</f>
        <v>5000</v>
      </c>
      <c r="H136">
        <f t="shared" ca="1" si="28"/>
        <v>373000</v>
      </c>
      <c r="I136">
        <f t="shared" ca="1" si="31"/>
        <v>4</v>
      </c>
      <c r="J136" t="str">
        <f t="shared" ca="1" si="32"/>
        <v>106_3</v>
      </c>
      <c r="K136">
        <f ca="1">COUNTIF(J$1:J136,J136)</f>
        <v>1</v>
      </c>
      <c r="L136" t="str">
        <f t="shared" ca="1" si="33"/>
        <v>106_3_Premium</v>
      </c>
      <c r="M136">
        <f ca="1">COUNTIF(L$1:L136,L136)</f>
        <v>1</v>
      </c>
      <c r="N136" t="str">
        <f t="shared" ca="1" si="34"/>
        <v>Inforce</v>
      </c>
      <c r="O136" t="str">
        <f t="shared" ca="1" si="35"/>
        <v>106_3_Inforce</v>
      </c>
      <c r="P136" s="1">
        <f t="shared" ca="1" si="36"/>
        <v>42695.904954169921</v>
      </c>
      <c r="Q136" s="1" t="e">
        <f ca="1">VLOOKUP(J136,Sheet2!$F:$I,4,FALSE)</f>
        <v>#N/A</v>
      </c>
      <c r="R136" t="str">
        <f t="shared" ca="1" si="37"/>
        <v>Inforce</v>
      </c>
      <c r="S136" t="str">
        <f t="shared" ca="1" si="38"/>
        <v>106_3_Inforce</v>
      </c>
      <c r="T136">
        <f ca="1">COUNTIF(S$1:S136,S136)</f>
        <v>1</v>
      </c>
    </row>
    <row r="137" spans="1:20">
      <c r="A137">
        <f t="shared" si="26"/>
        <v>136</v>
      </c>
      <c r="B137" s="1">
        <f t="shared" ca="1" si="27"/>
        <v>42696.361231871648</v>
      </c>
      <c r="C137">
        <f t="shared" ca="1" si="29"/>
        <v>132</v>
      </c>
      <c r="D137">
        <f t="shared" ca="1" si="30"/>
        <v>4</v>
      </c>
      <c r="E137" t="str">
        <f ca="1">IF(COUNTIF(J$1:J137,J137)=1,"Premium",IF(I137&lt;6,"Premium","Claims"))</f>
        <v>Premium</v>
      </c>
      <c r="F137" t="str">
        <f ca="1">VLOOKUP(MOD(C137,D137),Sheet2!$A$2:$B$6,2,FALSE)</f>
        <v>Kidney Failure</v>
      </c>
      <c r="G137">
        <f ca="1">VLOOKUP(J137,Sheet2!$F:$H,IF(E137="Premium",2,3),FALSE)</f>
        <v>1000</v>
      </c>
      <c r="H137">
        <f t="shared" ca="1" si="28"/>
        <v>374000</v>
      </c>
      <c r="I137">
        <f t="shared" ca="1" si="31"/>
        <v>4</v>
      </c>
      <c r="J137" t="str">
        <f t="shared" ca="1" si="32"/>
        <v>132_4</v>
      </c>
      <c r="K137">
        <f ca="1">COUNTIF(J$1:J137,J137)</f>
        <v>2</v>
      </c>
      <c r="L137" t="str">
        <f t="shared" ca="1" si="33"/>
        <v>132_4_Premium</v>
      </c>
      <c r="M137">
        <f ca="1">COUNTIF(L$1:L137,L137)</f>
        <v>2</v>
      </c>
      <c r="N137" t="str">
        <f t="shared" ca="1" si="34"/>
        <v>Inforce</v>
      </c>
      <c r="O137" t="str">
        <f t="shared" ca="1" si="35"/>
        <v>132_4_Inforce</v>
      </c>
      <c r="P137" s="1">
        <f t="shared" ca="1" si="36"/>
        <v>42696.361231871648</v>
      </c>
      <c r="Q137" s="1" t="e">
        <f ca="1">VLOOKUP(J137,Sheet2!$F:$I,4,FALSE)</f>
        <v>#N/A</v>
      </c>
      <c r="R137" t="str">
        <f t="shared" ca="1" si="37"/>
        <v>Inforce</v>
      </c>
      <c r="S137" t="str">
        <f t="shared" ca="1" si="38"/>
        <v>132_4_Inforce</v>
      </c>
      <c r="T137">
        <f ca="1">COUNTIF(S$1:S137,S137)</f>
        <v>2</v>
      </c>
    </row>
    <row r="138" spans="1:20">
      <c r="A138">
        <f t="shared" si="26"/>
        <v>137</v>
      </c>
      <c r="B138" s="1">
        <f t="shared" ca="1" si="27"/>
        <v>42696.557355526915</v>
      </c>
      <c r="C138">
        <f t="shared" ca="1" si="29"/>
        <v>27</v>
      </c>
      <c r="D138">
        <f t="shared" ca="1" si="30"/>
        <v>1</v>
      </c>
      <c r="E138" t="str">
        <f ca="1">IF(COUNTIF(J$1:J138,J138)=1,"Premium",IF(I138&lt;6,"Premium","Claims"))</f>
        <v>Premium</v>
      </c>
      <c r="F138" t="str">
        <f ca="1">VLOOKUP(MOD(C138,D138),Sheet2!$A$2:$B$6,2,FALSE)</f>
        <v>Kidney Failure</v>
      </c>
      <c r="G138">
        <f ca="1">VLOOKUP(J138,Sheet2!$F:$H,IF(E138="Premium",2,3),FALSE)</f>
        <v>2000</v>
      </c>
      <c r="H138">
        <f t="shared" ca="1" si="28"/>
        <v>376000</v>
      </c>
      <c r="I138">
        <f t="shared" ca="1" si="31"/>
        <v>3</v>
      </c>
      <c r="J138" t="str">
        <f t="shared" ca="1" si="32"/>
        <v>27_1</v>
      </c>
      <c r="K138">
        <f ca="1">COUNTIF(J$1:J138,J138)</f>
        <v>1</v>
      </c>
      <c r="L138" t="str">
        <f t="shared" ca="1" si="33"/>
        <v>27_1_Premium</v>
      </c>
      <c r="M138">
        <f ca="1">COUNTIF(L$1:L138,L138)</f>
        <v>1</v>
      </c>
      <c r="N138" t="str">
        <f t="shared" ca="1" si="34"/>
        <v>Inforce</v>
      </c>
      <c r="O138" t="str">
        <f t="shared" ca="1" si="35"/>
        <v>27_1_Inforce</v>
      </c>
      <c r="P138" s="1">
        <f t="shared" ca="1" si="36"/>
        <v>42696.557355526915</v>
      </c>
      <c r="Q138" s="1" t="e">
        <f ca="1">VLOOKUP(J138,Sheet2!$F:$I,4,FALSE)</f>
        <v>#N/A</v>
      </c>
      <c r="R138" t="str">
        <f t="shared" ca="1" si="37"/>
        <v>Inforce</v>
      </c>
      <c r="S138" t="str">
        <f t="shared" ca="1" si="38"/>
        <v>27_1_Inforce</v>
      </c>
      <c r="T138">
        <f ca="1">COUNTIF(S$1:S138,S138)</f>
        <v>1</v>
      </c>
    </row>
    <row r="139" spans="1:20">
      <c r="A139">
        <f>A138+1</f>
        <v>138</v>
      </c>
      <c r="B139" s="1">
        <f ca="1">B138+RAND()</f>
        <v>42697.415742578072</v>
      </c>
      <c r="C139">
        <f t="shared" ca="1" si="29"/>
        <v>14</v>
      </c>
      <c r="D139">
        <f t="shared" ca="1" si="30"/>
        <v>3</v>
      </c>
      <c r="E139" t="str">
        <f ca="1">IF(COUNTIF(J$1:J139,J139)=1,"Premium",IF(I139&lt;6,"Premium","Claims"))</f>
        <v>Premium</v>
      </c>
      <c r="F139" t="str">
        <f ca="1">VLOOKUP(MOD(C139,D139),Sheet2!$A$2:$B$6,2,FALSE)</f>
        <v>Stroke</v>
      </c>
      <c r="G139">
        <f ca="1">VLOOKUP(J139,Sheet2!$F:$H,IF(E139="Premium",2,3),FALSE)</f>
        <v>2000</v>
      </c>
      <c r="H139">
        <f ca="1">IF(E139="Premium",IFERROR(H138+G139,G139),IFERROR(H138-G139,-G139))</f>
        <v>378000</v>
      </c>
      <c r="I139">
        <f t="shared" ca="1" si="31"/>
        <v>2</v>
      </c>
      <c r="J139" t="str">
        <f t="shared" ca="1" si="32"/>
        <v>14_3</v>
      </c>
      <c r="K139">
        <f ca="1">COUNTIF(J$1:J139,J139)</f>
        <v>1</v>
      </c>
      <c r="L139" t="str">
        <f t="shared" ca="1" si="33"/>
        <v>14_3_Premium</v>
      </c>
      <c r="M139">
        <f ca="1">COUNTIF(L$1:L139,L139)</f>
        <v>1</v>
      </c>
      <c r="N139" t="str">
        <f t="shared" ca="1" si="34"/>
        <v>Inforce</v>
      </c>
      <c r="O139" t="str">
        <f t="shared" ca="1" si="35"/>
        <v>14_3_Inforce</v>
      </c>
      <c r="P139" s="1">
        <f t="shared" ca="1" si="36"/>
        <v>42697.415742578072</v>
      </c>
      <c r="Q139" s="1" t="e">
        <f ca="1">VLOOKUP(J139,Sheet2!$F:$I,4,FALSE)</f>
        <v>#N/A</v>
      </c>
      <c r="R139" t="str">
        <f t="shared" ca="1" si="37"/>
        <v>Inforce</v>
      </c>
      <c r="S139" t="str">
        <f t="shared" ca="1" si="38"/>
        <v>14_3_Inforce</v>
      </c>
      <c r="T139">
        <f ca="1">COUNTIF(S$1:S139,S139)</f>
        <v>1</v>
      </c>
    </row>
    <row r="140" spans="1:20">
      <c r="A140">
        <f t="shared" si="26"/>
        <v>139</v>
      </c>
      <c r="B140" s="1">
        <f t="shared" ca="1" si="27"/>
        <v>42697.611820508304</v>
      </c>
      <c r="C140">
        <f t="shared" ca="1" si="29"/>
        <v>18</v>
      </c>
      <c r="D140">
        <f t="shared" ca="1" si="30"/>
        <v>2</v>
      </c>
      <c r="E140" t="str">
        <f ca="1">IF(COUNTIF(J$1:J140,J140)=1,"Premium",IF(I140&lt;6,"Premium","Claims"))</f>
        <v>Premium</v>
      </c>
      <c r="F140" t="str">
        <f ca="1">VLOOKUP(MOD(C140,D140),Sheet2!$A$2:$B$6,2,FALSE)</f>
        <v>Kidney Failure</v>
      </c>
      <c r="G140">
        <f ca="1">VLOOKUP(J140,Sheet2!$F:$H,IF(E140="Premium",2,3),FALSE)</f>
        <v>2000</v>
      </c>
      <c r="H140">
        <f t="shared" ca="1" si="28"/>
        <v>380000</v>
      </c>
      <c r="I140">
        <f t="shared" ca="1" si="31"/>
        <v>4</v>
      </c>
      <c r="J140" t="str">
        <f t="shared" ca="1" si="32"/>
        <v>18_2</v>
      </c>
      <c r="K140">
        <f ca="1">COUNTIF(J$1:J140,J140)</f>
        <v>3</v>
      </c>
      <c r="L140" t="str">
        <f t="shared" ca="1" si="33"/>
        <v>18_2_Premium</v>
      </c>
      <c r="M140">
        <f ca="1">COUNTIF(L$1:L140,L140)</f>
        <v>3</v>
      </c>
      <c r="N140" t="str">
        <f t="shared" ca="1" si="34"/>
        <v>Inforce</v>
      </c>
      <c r="O140" t="str">
        <f t="shared" ca="1" si="35"/>
        <v>18_2_Inforce</v>
      </c>
      <c r="P140" s="1">
        <f t="shared" ca="1" si="36"/>
        <v>42697.611820508304</v>
      </c>
      <c r="Q140" s="1" t="e">
        <f ca="1">VLOOKUP(J140,Sheet2!$F:$I,4,FALSE)</f>
        <v>#N/A</v>
      </c>
      <c r="R140" t="str">
        <f t="shared" ca="1" si="37"/>
        <v>Inforce</v>
      </c>
      <c r="S140" t="str">
        <f t="shared" ca="1" si="38"/>
        <v>18_2_Inforce</v>
      </c>
      <c r="T140">
        <f ca="1">COUNTIF(S$1:S140,S140)</f>
        <v>3</v>
      </c>
    </row>
    <row r="141" spans="1:20">
      <c r="A141">
        <f>A140+1</f>
        <v>140</v>
      </c>
      <c r="B141" s="1">
        <f ca="1">B140+RAND()</f>
        <v>42698.269564730457</v>
      </c>
      <c r="C141">
        <f t="shared" ca="1" si="29"/>
        <v>99</v>
      </c>
      <c r="D141">
        <f t="shared" ca="1" si="30"/>
        <v>4</v>
      </c>
      <c r="E141" t="str">
        <f ca="1">IF(COUNTIF(J$1:J141,J141)=1,"Premium",IF(I141&lt;6,"Premium","Claims"))</f>
        <v>Premium</v>
      </c>
      <c r="F141" t="str">
        <f ca="1">VLOOKUP(MOD(C141,D141),Sheet2!$A$2:$B$6,2,FALSE)</f>
        <v>Heart Attack</v>
      </c>
      <c r="G141">
        <f ca="1">VLOOKUP(J141,Sheet2!$F:$H,IF(E141="Premium",2,3),FALSE)</f>
        <v>4000</v>
      </c>
      <c r="H141">
        <f ca="1">IF(E141="Premium",IFERROR(H140+G141,G141),IFERROR(H140-G141,-G141))</f>
        <v>384000</v>
      </c>
      <c r="I141">
        <f t="shared" ca="1" si="31"/>
        <v>2</v>
      </c>
      <c r="J141" t="str">
        <f t="shared" ca="1" si="32"/>
        <v>99_4</v>
      </c>
      <c r="K141">
        <f ca="1">COUNTIF(J$1:J141,J141)</f>
        <v>1</v>
      </c>
      <c r="L141" t="str">
        <f t="shared" ca="1" si="33"/>
        <v>99_4_Premium</v>
      </c>
      <c r="M141">
        <f ca="1">COUNTIF(L$1:L141,L141)</f>
        <v>1</v>
      </c>
      <c r="N141" t="str">
        <f t="shared" ca="1" si="34"/>
        <v>Inforce</v>
      </c>
      <c r="O141" t="str">
        <f t="shared" ca="1" si="35"/>
        <v>99_4_Inforce</v>
      </c>
      <c r="P141" s="1">
        <f t="shared" ca="1" si="36"/>
        <v>42698.269564730457</v>
      </c>
      <c r="Q141" s="1" t="e">
        <f ca="1">VLOOKUP(J141,Sheet2!$F:$I,4,FALSE)</f>
        <v>#N/A</v>
      </c>
      <c r="R141" t="str">
        <f t="shared" ca="1" si="37"/>
        <v>Inforce</v>
      </c>
      <c r="S141" t="str">
        <f t="shared" ca="1" si="38"/>
        <v>99_4_Inforce</v>
      </c>
      <c r="T141">
        <f ca="1">COUNTIF(S$1:S141,S141)</f>
        <v>1</v>
      </c>
    </row>
    <row r="142" spans="1:20">
      <c r="A142">
        <f t="shared" si="26"/>
        <v>141</v>
      </c>
      <c r="B142" s="1">
        <f t="shared" ca="1" si="27"/>
        <v>42698.510109741983</v>
      </c>
      <c r="C142">
        <f t="shared" ca="1" si="29"/>
        <v>116</v>
      </c>
      <c r="D142">
        <f t="shared" ca="1" si="30"/>
        <v>2</v>
      </c>
      <c r="E142" t="str">
        <f ca="1">IF(COUNTIF(J$1:J142,J142)=1,"Premium",IF(I142&lt;6,"Premium","Claims"))</f>
        <v>Premium</v>
      </c>
      <c r="F142" t="str">
        <f ca="1">VLOOKUP(MOD(C142,D142),Sheet2!$A$2:$B$6,2,FALSE)</f>
        <v>Kidney Failure</v>
      </c>
      <c r="G142">
        <f ca="1">VLOOKUP(J142,Sheet2!$F:$H,IF(E142="Premium",2,3),FALSE)</f>
        <v>3000</v>
      </c>
      <c r="H142">
        <f t="shared" ca="1" si="28"/>
        <v>387000</v>
      </c>
      <c r="I142">
        <f t="shared" ca="1" si="31"/>
        <v>2</v>
      </c>
      <c r="J142" t="str">
        <f t="shared" ca="1" si="32"/>
        <v>116_2</v>
      </c>
      <c r="K142">
        <f ca="1">COUNTIF(J$1:J142,J142)</f>
        <v>1</v>
      </c>
      <c r="L142" t="str">
        <f t="shared" ca="1" si="33"/>
        <v>116_2_Premium</v>
      </c>
      <c r="M142">
        <f ca="1">COUNTIF(L$1:L142,L142)</f>
        <v>1</v>
      </c>
      <c r="N142" t="str">
        <f t="shared" ca="1" si="34"/>
        <v>Inforce</v>
      </c>
      <c r="O142" t="str">
        <f t="shared" ca="1" si="35"/>
        <v>116_2_Inforce</v>
      </c>
      <c r="P142" s="1">
        <f t="shared" ca="1" si="36"/>
        <v>42698.510109741983</v>
      </c>
      <c r="Q142" s="1" t="e">
        <f ca="1">VLOOKUP(J142,Sheet2!$F:$I,4,FALSE)</f>
        <v>#N/A</v>
      </c>
      <c r="R142" t="str">
        <f t="shared" ca="1" si="37"/>
        <v>Inforce</v>
      </c>
      <c r="S142" t="str">
        <f t="shared" ca="1" si="38"/>
        <v>116_2_Inforce</v>
      </c>
      <c r="T142">
        <f ca="1">COUNTIF(S$1:S142,S142)</f>
        <v>1</v>
      </c>
    </row>
    <row r="143" spans="1:20">
      <c r="A143">
        <f t="shared" si="26"/>
        <v>142</v>
      </c>
      <c r="B143" s="1">
        <f t="shared" ca="1" si="27"/>
        <v>42698.92525940737</v>
      </c>
      <c r="C143">
        <f t="shared" ca="1" si="29"/>
        <v>106</v>
      </c>
      <c r="D143">
        <f t="shared" ca="1" si="30"/>
        <v>4</v>
      </c>
      <c r="E143" t="str">
        <f ca="1">IF(COUNTIF(J$1:J143,J143)=1,"Premium",IF(I143&lt;6,"Premium","Claims"))</f>
        <v>Premium</v>
      </c>
      <c r="F143" t="str">
        <f ca="1">VLOOKUP(MOD(C143,D143),Sheet2!$A$2:$B$6,2,FALSE)</f>
        <v>Stroke</v>
      </c>
      <c r="G143">
        <f ca="1">VLOOKUP(J143,Sheet2!$F:$H,IF(E143="Premium",2,3),FALSE)</f>
        <v>2000</v>
      </c>
      <c r="H143">
        <f t="shared" ca="1" si="28"/>
        <v>389000</v>
      </c>
      <c r="I143">
        <f t="shared" ca="1" si="31"/>
        <v>5</v>
      </c>
      <c r="J143" t="str">
        <f t="shared" ca="1" si="32"/>
        <v>106_4</v>
      </c>
      <c r="K143">
        <f ca="1">COUNTIF(J$1:J143,J143)</f>
        <v>1</v>
      </c>
      <c r="L143" t="str">
        <f t="shared" ca="1" si="33"/>
        <v>106_4_Premium</v>
      </c>
      <c r="M143">
        <f ca="1">COUNTIF(L$1:L143,L143)</f>
        <v>1</v>
      </c>
      <c r="N143" t="str">
        <f t="shared" ca="1" si="34"/>
        <v>Inforce</v>
      </c>
      <c r="O143" t="str">
        <f t="shared" ca="1" si="35"/>
        <v>106_4_Inforce</v>
      </c>
      <c r="P143" s="1">
        <f t="shared" ca="1" si="36"/>
        <v>42698.92525940737</v>
      </c>
      <c r="Q143" s="1" t="e">
        <f ca="1">VLOOKUP(J143,Sheet2!$F:$I,4,FALSE)</f>
        <v>#N/A</v>
      </c>
      <c r="R143" t="str">
        <f t="shared" ca="1" si="37"/>
        <v>Inforce</v>
      </c>
      <c r="S143" t="str">
        <f t="shared" ca="1" si="38"/>
        <v>106_4_Inforce</v>
      </c>
      <c r="T143">
        <f ca="1">COUNTIF(S$1:S143,S143)</f>
        <v>1</v>
      </c>
    </row>
    <row r="144" spans="1:20">
      <c r="A144">
        <f t="shared" si="26"/>
        <v>143</v>
      </c>
      <c r="B144" s="1">
        <f t="shared" ca="1" si="27"/>
        <v>42699.795473873972</v>
      </c>
      <c r="C144">
        <f t="shared" ca="1" si="29"/>
        <v>41</v>
      </c>
      <c r="D144">
        <f t="shared" ca="1" si="30"/>
        <v>3</v>
      </c>
      <c r="E144" t="str">
        <f ca="1">IF(COUNTIF(J$1:J144,J144)=1,"Premium",IF(I144&lt;6,"Premium","Claims"))</f>
        <v>Premium</v>
      </c>
      <c r="F144" t="str">
        <f ca="1">VLOOKUP(MOD(C144,D144),Sheet2!$A$2:$B$6,2,FALSE)</f>
        <v>Stroke</v>
      </c>
      <c r="G144">
        <f ca="1">VLOOKUP(J144,Sheet2!$F:$H,IF(E144="Premium",2,3),FALSE)</f>
        <v>3000</v>
      </c>
      <c r="H144">
        <f t="shared" ca="1" si="28"/>
        <v>392000</v>
      </c>
      <c r="I144">
        <f t="shared" ca="1" si="31"/>
        <v>2</v>
      </c>
      <c r="J144" t="str">
        <f t="shared" ca="1" si="32"/>
        <v>41_3</v>
      </c>
      <c r="K144">
        <f ca="1">COUNTIF(J$1:J144,J144)</f>
        <v>1</v>
      </c>
      <c r="L144" t="str">
        <f t="shared" ca="1" si="33"/>
        <v>41_3_Premium</v>
      </c>
      <c r="M144">
        <f ca="1">COUNTIF(L$1:L144,L144)</f>
        <v>1</v>
      </c>
      <c r="N144" t="str">
        <f t="shared" ca="1" si="34"/>
        <v>Inforce</v>
      </c>
      <c r="O144" t="str">
        <f t="shared" ca="1" si="35"/>
        <v>41_3_Inforce</v>
      </c>
      <c r="P144" s="1">
        <f t="shared" ca="1" si="36"/>
        <v>42699.795473873972</v>
      </c>
      <c r="Q144" s="1" t="e">
        <f ca="1">VLOOKUP(J144,Sheet2!$F:$I,4,FALSE)</f>
        <v>#N/A</v>
      </c>
      <c r="R144" t="str">
        <f t="shared" ca="1" si="37"/>
        <v>Inforce</v>
      </c>
      <c r="S144" t="str">
        <f t="shared" ca="1" si="38"/>
        <v>41_3_Inforce</v>
      </c>
      <c r="T144">
        <f ca="1">COUNTIF(S$1:S144,S144)</f>
        <v>1</v>
      </c>
    </row>
    <row r="145" spans="1:20">
      <c r="A145">
        <f>A144+1</f>
        <v>144</v>
      </c>
      <c r="B145" s="1">
        <f ca="1">B144+RAND()</f>
        <v>42700.110016390521</v>
      </c>
      <c r="C145">
        <f t="shared" ca="1" si="29"/>
        <v>14</v>
      </c>
      <c r="D145">
        <f t="shared" ca="1" si="30"/>
        <v>1</v>
      </c>
      <c r="E145" t="str">
        <f ca="1">IF(COUNTIF(J$1:J145,J145)=1,"Premium",IF(I145&lt;6,"Premium","Claims"))</f>
        <v>Premium</v>
      </c>
      <c r="F145" t="str">
        <f ca="1">VLOOKUP(MOD(C145,D145),Sheet2!$A$2:$B$6,2,FALSE)</f>
        <v>Kidney Failure</v>
      </c>
      <c r="G145">
        <f ca="1">VLOOKUP(J145,Sheet2!$F:$H,IF(E145="Premium",2,3),FALSE)</f>
        <v>2000</v>
      </c>
      <c r="H145">
        <f ca="1">IF(E145="Premium",IFERROR(H144+G145,G145),IFERROR(H144-G145,-G145))</f>
        <v>394000</v>
      </c>
      <c r="I145">
        <f t="shared" ca="1" si="31"/>
        <v>6</v>
      </c>
      <c r="J145" t="str">
        <f t="shared" ca="1" si="32"/>
        <v>14_1</v>
      </c>
      <c r="K145">
        <f ca="1">COUNTIF(J$1:J145,J145)</f>
        <v>1</v>
      </c>
      <c r="L145" t="str">
        <f t="shared" ca="1" si="33"/>
        <v>14_1_Premium</v>
      </c>
      <c r="M145">
        <f ca="1">COUNTIF(L$1:L145,L145)</f>
        <v>1</v>
      </c>
      <c r="N145" t="str">
        <f t="shared" ca="1" si="34"/>
        <v>Inforce</v>
      </c>
      <c r="O145" t="str">
        <f t="shared" ca="1" si="35"/>
        <v>14_1_Inforce</v>
      </c>
      <c r="P145" s="1">
        <f t="shared" ca="1" si="36"/>
        <v>42700.110016390521</v>
      </c>
      <c r="Q145" s="1">
        <f ca="1">VLOOKUP(J145,Sheet2!$F:$I,4,FALSE)</f>
        <v>43045.06521126091</v>
      </c>
      <c r="R145" t="str">
        <f t="shared" ca="1" si="37"/>
        <v>Inforce</v>
      </c>
      <c r="S145" t="str">
        <f t="shared" ca="1" si="38"/>
        <v>14_1_Inforce</v>
      </c>
      <c r="T145">
        <f ca="1">COUNTIF(S$1:S145,S145)</f>
        <v>1</v>
      </c>
    </row>
    <row r="146" spans="1:20">
      <c r="A146">
        <f t="shared" si="26"/>
        <v>145</v>
      </c>
      <c r="B146" s="1">
        <f t="shared" ca="1" si="27"/>
        <v>42700.91450035086</v>
      </c>
      <c r="C146">
        <f t="shared" ca="1" si="29"/>
        <v>31</v>
      </c>
      <c r="D146">
        <f t="shared" ca="1" si="30"/>
        <v>3</v>
      </c>
      <c r="E146" t="str">
        <f ca="1">IF(COUNTIF(J$1:J146,J146)=1,"Premium",IF(I146&lt;6,"Premium","Claims"))</f>
        <v>Premium</v>
      </c>
      <c r="F146" t="str">
        <f ca="1">VLOOKUP(MOD(C146,D146),Sheet2!$A$2:$B$6,2,FALSE)</f>
        <v>Cancer</v>
      </c>
      <c r="G146">
        <f ca="1">VLOOKUP(J146,Sheet2!$F:$H,IF(E146="Premium",2,3),FALSE)</f>
        <v>5000</v>
      </c>
      <c r="H146">
        <f t="shared" ca="1" si="28"/>
        <v>399000</v>
      </c>
      <c r="I146">
        <f t="shared" ca="1" si="31"/>
        <v>5</v>
      </c>
      <c r="J146" t="str">
        <f t="shared" ca="1" si="32"/>
        <v>31_3</v>
      </c>
      <c r="K146">
        <f ca="1">COUNTIF(J$1:J146,J146)</f>
        <v>1</v>
      </c>
      <c r="L146" t="str">
        <f t="shared" ca="1" si="33"/>
        <v>31_3_Premium</v>
      </c>
      <c r="M146">
        <f ca="1">COUNTIF(L$1:L146,L146)</f>
        <v>1</v>
      </c>
      <c r="N146" t="str">
        <f t="shared" ca="1" si="34"/>
        <v>Inforce</v>
      </c>
      <c r="O146" t="str">
        <f t="shared" ca="1" si="35"/>
        <v>31_3_Inforce</v>
      </c>
      <c r="P146" s="1">
        <f t="shared" ca="1" si="36"/>
        <v>42700.91450035086</v>
      </c>
      <c r="Q146" s="1" t="e">
        <f ca="1">VLOOKUP(J146,Sheet2!$F:$I,4,FALSE)</f>
        <v>#N/A</v>
      </c>
      <c r="R146" t="str">
        <f t="shared" ca="1" si="37"/>
        <v>Inforce</v>
      </c>
      <c r="S146" t="str">
        <f t="shared" ca="1" si="38"/>
        <v>31_3_Inforce</v>
      </c>
      <c r="T146">
        <f ca="1">COUNTIF(S$1:S146,S146)</f>
        <v>1</v>
      </c>
    </row>
    <row r="147" spans="1:20">
      <c r="A147">
        <f>A146+1</f>
        <v>146</v>
      </c>
      <c r="B147" s="1">
        <f ca="1">B146+RAND()</f>
        <v>42701.5358772482</v>
      </c>
      <c r="C147">
        <f t="shared" ca="1" si="29"/>
        <v>124</v>
      </c>
      <c r="D147">
        <f t="shared" ca="1" si="30"/>
        <v>3</v>
      </c>
      <c r="E147" t="str">
        <f ca="1">IF(COUNTIF(J$1:J147,J147)=1,"Premium",IF(I147&lt;6,"Premium","Claims"))</f>
        <v>Premium</v>
      </c>
      <c r="F147" t="str">
        <f ca="1">VLOOKUP(MOD(C147,D147),Sheet2!$A$2:$B$6,2,FALSE)</f>
        <v>Cancer</v>
      </c>
      <c r="G147">
        <f ca="1">VLOOKUP(J147,Sheet2!$F:$H,IF(E147="Premium",2,3),FALSE)</f>
        <v>4000</v>
      </c>
      <c r="H147">
        <f ca="1">IF(E147="Premium",IFERROR(H146+G147,G147),IFERROR(H146-G147,-G147))</f>
        <v>403000</v>
      </c>
      <c r="I147">
        <f t="shared" ca="1" si="31"/>
        <v>5</v>
      </c>
      <c r="J147" t="str">
        <f t="shared" ca="1" si="32"/>
        <v>124_3</v>
      </c>
      <c r="K147">
        <f ca="1">COUNTIF(J$1:J147,J147)</f>
        <v>1</v>
      </c>
      <c r="L147" t="str">
        <f t="shared" ca="1" si="33"/>
        <v>124_3_Premium</v>
      </c>
      <c r="M147">
        <f ca="1">COUNTIF(L$1:L147,L147)</f>
        <v>1</v>
      </c>
      <c r="N147" t="str">
        <f t="shared" ca="1" si="34"/>
        <v>Inforce</v>
      </c>
      <c r="O147" t="str">
        <f t="shared" ca="1" si="35"/>
        <v>124_3_Inforce</v>
      </c>
      <c r="P147" s="1">
        <f t="shared" ca="1" si="36"/>
        <v>42701.5358772482</v>
      </c>
      <c r="Q147" s="1" t="e">
        <f ca="1">VLOOKUP(J147,Sheet2!$F:$I,4,FALSE)</f>
        <v>#N/A</v>
      </c>
      <c r="R147" t="str">
        <f t="shared" ca="1" si="37"/>
        <v>Inforce</v>
      </c>
      <c r="S147" t="str">
        <f t="shared" ca="1" si="38"/>
        <v>124_3_Inforce</v>
      </c>
      <c r="T147">
        <f ca="1">COUNTIF(S$1:S147,S147)</f>
        <v>1</v>
      </c>
    </row>
    <row r="148" spans="1:20">
      <c r="A148">
        <f t="shared" ref="A148:A211" si="39">A147+1</f>
        <v>147</v>
      </c>
      <c r="B148" s="1">
        <f t="shared" ref="B148:B211" ca="1" si="40">B147+RAND()</f>
        <v>42701.546143052721</v>
      </c>
      <c r="C148">
        <f t="shared" ca="1" si="29"/>
        <v>7</v>
      </c>
      <c r="D148">
        <f t="shared" ca="1" si="30"/>
        <v>2</v>
      </c>
      <c r="E148" t="str">
        <f ca="1">IF(COUNTIF(J$1:J148,J148)=1,"Premium",IF(I148&lt;6,"Premium","Claims"))</f>
        <v>Premium</v>
      </c>
      <c r="F148" t="str">
        <f ca="1">VLOOKUP(MOD(C148,D148),Sheet2!$A$2:$B$6,2,FALSE)</f>
        <v>Cancer</v>
      </c>
      <c r="G148">
        <f ca="1">VLOOKUP(J148,Sheet2!$F:$H,IF(E148="Premium",2,3),FALSE)</f>
        <v>4000</v>
      </c>
      <c r="H148">
        <f t="shared" ref="H148:H211" ca="1" si="41">IF(E148="Premium",IFERROR(H147+G148,G148),IFERROR(H147-G148,-G148))</f>
        <v>407000</v>
      </c>
      <c r="I148">
        <f t="shared" ca="1" si="31"/>
        <v>1</v>
      </c>
      <c r="J148" t="str">
        <f t="shared" ca="1" si="32"/>
        <v>7_2</v>
      </c>
      <c r="K148">
        <f ca="1">COUNTIF(J$1:J148,J148)</f>
        <v>1</v>
      </c>
      <c r="L148" t="str">
        <f t="shared" ca="1" si="33"/>
        <v>7_2_Premium</v>
      </c>
      <c r="M148">
        <f ca="1">COUNTIF(L$1:L148,L148)</f>
        <v>1</v>
      </c>
      <c r="N148" t="str">
        <f t="shared" ca="1" si="34"/>
        <v>Inforce</v>
      </c>
      <c r="O148" t="str">
        <f t="shared" ca="1" si="35"/>
        <v>7_2_Inforce</v>
      </c>
      <c r="P148" s="1">
        <f t="shared" ca="1" si="36"/>
        <v>42701.546143052721</v>
      </c>
      <c r="Q148" s="1" t="e">
        <f ca="1">VLOOKUP(J148,Sheet2!$F:$I,4,FALSE)</f>
        <v>#N/A</v>
      </c>
      <c r="R148" t="str">
        <f t="shared" ca="1" si="37"/>
        <v>Inforce</v>
      </c>
      <c r="S148" t="str">
        <f t="shared" ca="1" si="38"/>
        <v>7_2_Inforce</v>
      </c>
      <c r="T148">
        <f ca="1">COUNTIF(S$1:S148,S148)</f>
        <v>1</v>
      </c>
    </row>
    <row r="149" spans="1:20">
      <c r="A149">
        <f>A148+1</f>
        <v>148</v>
      </c>
      <c r="B149" s="1">
        <f ca="1">B148+RAND()</f>
        <v>42702.167369319883</v>
      </c>
      <c r="C149">
        <f t="shared" ca="1" si="29"/>
        <v>52</v>
      </c>
      <c r="D149">
        <f t="shared" ca="1" si="30"/>
        <v>1</v>
      </c>
      <c r="E149" t="str">
        <f ca="1">IF(COUNTIF(J$1:J149,J149)=1,"Premium",IF(I149&lt;6,"Premium","Claims"))</f>
        <v>Premium</v>
      </c>
      <c r="F149" t="str">
        <f ca="1">VLOOKUP(MOD(C149,D149),Sheet2!$A$2:$B$6,2,FALSE)</f>
        <v>Kidney Failure</v>
      </c>
      <c r="G149">
        <f ca="1">VLOOKUP(J149,Sheet2!$F:$H,IF(E149="Premium",2,3),FALSE)</f>
        <v>3000</v>
      </c>
      <c r="H149">
        <f ca="1">IF(E149="Premium",IFERROR(H148+G149,G149),IFERROR(H148-G149,-G149))</f>
        <v>410000</v>
      </c>
      <c r="I149">
        <f t="shared" ca="1" si="31"/>
        <v>2</v>
      </c>
      <c r="J149" t="str">
        <f t="shared" ca="1" si="32"/>
        <v>52_1</v>
      </c>
      <c r="K149">
        <f ca="1">COUNTIF(J$1:J149,J149)</f>
        <v>1</v>
      </c>
      <c r="L149" t="str">
        <f t="shared" ca="1" si="33"/>
        <v>52_1_Premium</v>
      </c>
      <c r="M149">
        <f ca="1">COUNTIF(L$1:L149,L149)</f>
        <v>1</v>
      </c>
      <c r="N149" t="str">
        <f t="shared" ca="1" si="34"/>
        <v>Inforce</v>
      </c>
      <c r="O149" t="str">
        <f t="shared" ca="1" si="35"/>
        <v>52_1_Inforce</v>
      </c>
      <c r="P149" s="1">
        <f t="shared" ca="1" si="36"/>
        <v>42702.167369319883</v>
      </c>
      <c r="Q149" s="1" t="e">
        <f ca="1">VLOOKUP(J149,Sheet2!$F:$I,4,FALSE)</f>
        <v>#N/A</v>
      </c>
      <c r="R149" t="str">
        <f t="shared" ca="1" si="37"/>
        <v>Inforce</v>
      </c>
      <c r="S149" t="str">
        <f t="shared" ca="1" si="38"/>
        <v>52_1_Inforce</v>
      </c>
      <c r="T149">
        <f ca="1">COUNTIF(S$1:S149,S149)</f>
        <v>1</v>
      </c>
    </row>
    <row r="150" spans="1:20">
      <c r="A150">
        <f t="shared" si="39"/>
        <v>149</v>
      </c>
      <c r="B150" s="1">
        <f t="shared" ca="1" si="40"/>
        <v>42702.761525955131</v>
      </c>
      <c r="C150">
        <f t="shared" ca="1" si="29"/>
        <v>13</v>
      </c>
      <c r="D150">
        <f t="shared" ca="1" si="30"/>
        <v>4</v>
      </c>
      <c r="E150" t="str">
        <f ca="1">IF(COUNTIF(J$1:J150,J150)=1,"Premium",IF(I150&lt;6,"Premium","Claims"))</f>
        <v>Premium</v>
      </c>
      <c r="F150" t="str">
        <f ca="1">VLOOKUP(MOD(C150,D150),Sheet2!$A$2:$B$6,2,FALSE)</f>
        <v>Cancer</v>
      </c>
      <c r="G150">
        <f ca="1">VLOOKUP(J150,Sheet2!$F:$H,IF(E150="Premium",2,3),FALSE)</f>
        <v>3000</v>
      </c>
      <c r="H150">
        <f t="shared" ca="1" si="41"/>
        <v>413000</v>
      </c>
      <c r="I150">
        <f t="shared" ca="1" si="31"/>
        <v>5</v>
      </c>
      <c r="J150" t="str">
        <f t="shared" ca="1" si="32"/>
        <v>13_4</v>
      </c>
      <c r="K150">
        <f ca="1">COUNTIF(J$1:J150,J150)</f>
        <v>1</v>
      </c>
      <c r="L150" t="str">
        <f t="shared" ca="1" si="33"/>
        <v>13_4_Premium</v>
      </c>
      <c r="M150">
        <f ca="1">COUNTIF(L$1:L150,L150)</f>
        <v>1</v>
      </c>
      <c r="N150" t="str">
        <f t="shared" ca="1" si="34"/>
        <v>Inforce</v>
      </c>
      <c r="O150" t="str">
        <f t="shared" ca="1" si="35"/>
        <v>13_4_Inforce</v>
      </c>
      <c r="P150" s="1">
        <f t="shared" ca="1" si="36"/>
        <v>42702.761525955131</v>
      </c>
      <c r="Q150" s="1" t="e">
        <f ca="1">VLOOKUP(J150,Sheet2!$F:$I,4,FALSE)</f>
        <v>#N/A</v>
      </c>
      <c r="R150" t="str">
        <f t="shared" ca="1" si="37"/>
        <v>Inforce</v>
      </c>
      <c r="S150" t="str">
        <f t="shared" ca="1" si="38"/>
        <v>13_4_Inforce</v>
      </c>
      <c r="T150">
        <f ca="1">COUNTIF(S$1:S150,S150)</f>
        <v>1</v>
      </c>
    </row>
    <row r="151" spans="1:20">
      <c r="A151">
        <f t="shared" si="39"/>
        <v>150</v>
      </c>
      <c r="B151" s="1">
        <f t="shared" ca="1" si="40"/>
        <v>42703.639704707151</v>
      </c>
      <c r="C151">
        <f t="shared" ca="1" si="29"/>
        <v>76</v>
      </c>
      <c r="D151">
        <f t="shared" ca="1" si="30"/>
        <v>3</v>
      </c>
      <c r="E151" t="str">
        <f ca="1">IF(COUNTIF(J$1:J151,J151)=1,"Premium",IF(I151&lt;6,"Premium","Claims"))</f>
        <v>Premium</v>
      </c>
      <c r="F151" t="str">
        <f ca="1">VLOOKUP(MOD(C151,D151),Sheet2!$A$2:$B$6,2,FALSE)</f>
        <v>Cancer</v>
      </c>
      <c r="G151">
        <f ca="1">VLOOKUP(J151,Sheet2!$F:$H,IF(E151="Premium",2,3),FALSE)</f>
        <v>4000</v>
      </c>
      <c r="H151">
        <f t="shared" ca="1" si="41"/>
        <v>417000</v>
      </c>
      <c r="I151">
        <f t="shared" ca="1" si="31"/>
        <v>5</v>
      </c>
      <c r="J151" t="str">
        <f t="shared" ca="1" si="32"/>
        <v>76_3</v>
      </c>
      <c r="K151">
        <f ca="1">COUNTIF(J$1:J151,J151)</f>
        <v>1</v>
      </c>
      <c r="L151" t="str">
        <f t="shared" ca="1" si="33"/>
        <v>76_3_Premium</v>
      </c>
      <c r="M151">
        <f ca="1">COUNTIF(L$1:L151,L151)</f>
        <v>1</v>
      </c>
      <c r="N151" t="str">
        <f t="shared" ca="1" si="34"/>
        <v>Inforce</v>
      </c>
      <c r="O151" t="str">
        <f t="shared" ca="1" si="35"/>
        <v>76_3_Inforce</v>
      </c>
      <c r="P151" s="1">
        <f t="shared" ca="1" si="36"/>
        <v>42703.639704707151</v>
      </c>
      <c r="Q151" s="1" t="e">
        <f ca="1">VLOOKUP(J151,Sheet2!$F:$I,4,FALSE)</f>
        <v>#N/A</v>
      </c>
      <c r="R151" t="str">
        <f t="shared" ca="1" si="37"/>
        <v>Inforce</v>
      </c>
      <c r="S151" t="str">
        <f t="shared" ca="1" si="38"/>
        <v>76_3_Inforce</v>
      </c>
      <c r="T151">
        <f ca="1">COUNTIF(S$1:S151,S151)</f>
        <v>1</v>
      </c>
    </row>
    <row r="152" spans="1:20">
      <c r="A152">
        <f t="shared" si="39"/>
        <v>151</v>
      </c>
      <c r="B152" s="1">
        <f t="shared" ca="1" si="40"/>
        <v>42704.438103548455</v>
      </c>
      <c r="C152">
        <f t="shared" ca="1" si="29"/>
        <v>30</v>
      </c>
      <c r="D152">
        <f t="shared" ca="1" si="30"/>
        <v>1</v>
      </c>
      <c r="E152" t="str">
        <f ca="1">IF(COUNTIF(J$1:J152,J152)=1,"Premium",IF(I152&lt;6,"Premium","Claims"))</f>
        <v>Premium</v>
      </c>
      <c r="F152" t="str">
        <f ca="1">VLOOKUP(MOD(C152,D152),Sheet2!$A$2:$B$6,2,FALSE)</f>
        <v>Kidney Failure</v>
      </c>
      <c r="G152">
        <f ca="1">VLOOKUP(J152,Sheet2!$F:$H,IF(E152="Premium",2,3),FALSE)</f>
        <v>1000</v>
      </c>
      <c r="H152">
        <f t="shared" ca="1" si="41"/>
        <v>418000</v>
      </c>
      <c r="I152">
        <f t="shared" ca="1" si="31"/>
        <v>4</v>
      </c>
      <c r="J152" t="str">
        <f t="shared" ca="1" si="32"/>
        <v>30_1</v>
      </c>
      <c r="K152">
        <f ca="1">COUNTIF(J$1:J152,J152)</f>
        <v>1</v>
      </c>
      <c r="L152" t="str">
        <f t="shared" ca="1" si="33"/>
        <v>30_1_Premium</v>
      </c>
      <c r="M152">
        <f ca="1">COUNTIF(L$1:L152,L152)</f>
        <v>1</v>
      </c>
      <c r="N152" t="str">
        <f t="shared" ca="1" si="34"/>
        <v>Inforce</v>
      </c>
      <c r="O152" t="str">
        <f t="shared" ca="1" si="35"/>
        <v>30_1_Inforce</v>
      </c>
      <c r="P152" s="1">
        <f t="shared" ca="1" si="36"/>
        <v>42704.438103548455</v>
      </c>
      <c r="Q152" s="1">
        <f ca="1">VLOOKUP(J152,Sheet2!$F:$I,4,FALSE)</f>
        <v>42800.334360190966</v>
      </c>
      <c r="R152" t="str">
        <f t="shared" ca="1" si="37"/>
        <v>Inforce</v>
      </c>
      <c r="S152" t="str">
        <f t="shared" ca="1" si="38"/>
        <v>30_1_Inforce</v>
      </c>
      <c r="T152">
        <f ca="1">COUNTIF(S$1:S152,S152)</f>
        <v>1</v>
      </c>
    </row>
    <row r="153" spans="1:20">
      <c r="A153">
        <f t="shared" si="39"/>
        <v>152</v>
      </c>
      <c r="B153" s="1">
        <f t="shared" ca="1" si="40"/>
        <v>42704.809495586815</v>
      </c>
      <c r="C153">
        <f t="shared" ca="1" si="29"/>
        <v>47</v>
      </c>
      <c r="D153">
        <f t="shared" ca="1" si="30"/>
        <v>4</v>
      </c>
      <c r="E153" t="str">
        <f ca="1">IF(COUNTIF(J$1:J153,J153)=1,"Premium",IF(I153&lt;6,"Premium","Claims"))</f>
        <v>Premium</v>
      </c>
      <c r="F153" t="str">
        <f ca="1">VLOOKUP(MOD(C153,D153),Sheet2!$A$2:$B$6,2,FALSE)</f>
        <v>Heart Attack</v>
      </c>
      <c r="G153">
        <f ca="1">VLOOKUP(J153,Sheet2!$F:$H,IF(E153="Premium",2,3),FALSE)</f>
        <v>2000</v>
      </c>
      <c r="H153">
        <f t="shared" ca="1" si="41"/>
        <v>420000</v>
      </c>
      <c r="I153">
        <f t="shared" ca="1" si="31"/>
        <v>3</v>
      </c>
      <c r="J153" t="str">
        <f t="shared" ca="1" si="32"/>
        <v>47_4</v>
      </c>
      <c r="K153">
        <f ca="1">COUNTIF(J$1:J153,J153)</f>
        <v>3</v>
      </c>
      <c r="L153" t="str">
        <f t="shared" ca="1" si="33"/>
        <v>47_4_Premium</v>
      </c>
      <c r="M153">
        <f ca="1">COUNTIF(L$1:L153,L153)</f>
        <v>3</v>
      </c>
      <c r="N153" t="str">
        <f t="shared" ca="1" si="34"/>
        <v>Inforce</v>
      </c>
      <c r="O153" t="str">
        <f t="shared" ca="1" si="35"/>
        <v>47_4_Inforce</v>
      </c>
      <c r="P153" s="1">
        <f t="shared" ca="1" si="36"/>
        <v>42704.809495586815</v>
      </c>
      <c r="Q153" s="1" t="e">
        <f ca="1">VLOOKUP(J153,Sheet2!$F:$I,4,FALSE)</f>
        <v>#N/A</v>
      </c>
      <c r="R153" t="str">
        <f t="shared" ca="1" si="37"/>
        <v>Inforce</v>
      </c>
      <c r="S153" t="str">
        <f t="shared" ca="1" si="38"/>
        <v>47_4_Inforce</v>
      </c>
      <c r="T153">
        <f ca="1">COUNTIF(S$1:S153,S153)</f>
        <v>3</v>
      </c>
    </row>
    <row r="154" spans="1:20">
      <c r="A154">
        <f t="shared" si="39"/>
        <v>153</v>
      </c>
      <c r="B154" s="1">
        <f t="shared" ca="1" si="40"/>
        <v>42705.482899778828</v>
      </c>
      <c r="C154">
        <f t="shared" ca="1" si="29"/>
        <v>88</v>
      </c>
      <c r="D154">
        <f t="shared" ca="1" si="30"/>
        <v>4</v>
      </c>
      <c r="E154" t="str">
        <f ca="1">IF(COUNTIF(J$1:J154,J154)=1,"Premium",IF(I154&lt;6,"Premium","Claims"))</f>
        <v>Premium</v>
      </c>
      <c r="F154" t="str">
        <f ca="1">VLOOKUP(MOD(C154,D154),Sheet2!$A$2:$B$6,2,FALSE)</f>
        <v>Kidney Failure</v>
      </c>
      <c r="G154">
        <f ca="1">VLOOKUP(J154,Sheet2!$F:$H,IF(E154="Premium",2,3),FALSE)</f>
        <v>2000</v>
      </c>
      <c r="H154">
        <f t="shared" ca="1" si="41"/>
        <v>422000</v>
      </c>
      <c r="I154">
        <f t="shared" ca="1" si="31"/>
        <v>2</v>
      </c>
      <c r="J154" t="str">
        <f t="shared" ca="1" si="32"/>
        <v>88_4</v>
      </c>
      <c r="K154">
        <f ca="1">COUNTIF(J$1:J154,J154)</f>
        <v>1</v>
      </c>
      <c r="L154" t="str">
        <f t="shared" ca="1" si="33"/>
        <v>88_4_Premium</v>
      </c>
      <c r="M154">
        <f ca="1">COUNTIF(L$1:L154,L154)</f>
        <v>1</v>
      </c>
      <c r="N154" t="str">
        <f t="shared" ca="1" si="34"/>
        <v>Inforce</v>
      </c>
      <c r="O154" t="str">
        <f t="shared" ca="1" si="35"/>
        <v>88_4_Inforce</v>
      </c>
      <c r="P154" s="1">
        <f t="shared" ca="1" si="36"/>
        <v>42705.482899778828</v>
      </c>
      <c r="Q154" s="1">
        <f ca="1">VLOOKUP(J154,Sheet2!$F:$I,4,FALSE)</f>
        <v>42739.17212408653</v>
      </c>
      <c r="R154" t="str">
        <f t="shared" ca="1" si="37"/>
        <v>Inforce</v>
      </c>
      <c r="S154" t="str">
        <f t="shared" ca="1" si="38"/>
        <v>88_4_Inforce</v>
      </c>
      <c r="T154">
        <f ca="1">COUNTIF(S$1:S154,S154)</f>
        <v>1</v>
      </c>
    </row>
    <row r="155" spans="1:20">
      <c r="A155">
        <f t="shared" si="39"/>
        <v>154</v>
      </c>
      <c r="B155" s="1">
        <f t="shared" ca="1" si="40"/>
        <v>42705.811619923945</v>
      </c>
      <c r="C155">
        <f t="shared" ca="1" si="29"/>
        <v>83</v>
      </c>
      <c r="D155">
        <f t="shared" ca="1" si="30"/>
        <v>1</v>
      </c>
      <c r="E155" t="str">
        <f ca="1">IF(COUNTIF(J$1:J155,J155)=1,"Premium",IF(I155&lt;6,"Premium","Claims"))</f>
        <v>Premium</v>
      </c>
      <c r="F155" t="str">
        <f ca="1">VLOOKUP(MOD(C155,D155),Sheet2!$A$2:$B$6,2,FALSE)</f>
        <v>Kidney Failure</v>
      </c>
      <c r="G155">
        <f ca="1">VLOOKUP(J155,Sheet2!$F:$H,IF(E155="Premium",2,3),FALSE)</f>
        <v>1000</v>
      </c>
      <c r="H155">
        <f t="shared" ca="1" si="41"/>
        <v>423000</v>
      </c>
      <c r="I155">
        <f t="shared" ca="1" si="31"/>
        <v>3</v>
      </c>
      <c r="J155" t="str">
        <f t="shared" ca="1" si="32"/>
        <v>83_1</v>
      </c>
      <c r="K155">
        <f ca="1">COUNTIF(J$1:J155,J155)</f>
        <v>1</v>
      </c>
      <c r="L155" t="str">
        <f t="shared" ca="1" si="33"/>
        <v>83_1_Premium</v>
      </c>
      <c r="M155">
        <f ca="1">COUNTIF(L$1:L155,L155)</f>
        <v>1</v>
      </c>
      <c r="N155" t="str">
        <f t="shared" ca="1" si="34"/>
        <v>Inforce</v>
      </c>
      <c r="O155" t="str">
        <f t="shared" ca="1" si="35"/>
        <v>83_1_Inforce</v>
      </c>
      <c r="P155" s="1">
        <f t="shared" ca="1" si="36"/>
        <v>42705.811619923945</v>
      </c>
      <c r="Q155" s="1" t="e">
        <f ca="1">VLOOKUP(J155,Sheet2!$F:$I,4,FALSE)</f>
        <v>#N/A</v>
      </c>
      <c r="R155" t="str">
        <f t="shared" ca="1" si="37"/>
        <v>Inforce</v>
      </c>
      <c r="S155" t="str">
        <f t="shared" ca="1" si="38"/>
        <v>83_1_Inforce</v>
      </c>
      <c r="T155">
        <f ca="1">COUNTIF(S$1:S155,S155)</f>
        <v>1</v>
      </c>
    </row>
    <row r="156" spans="1:20">
      <c r="A156">
        <f t="shared" si="39"/>
        <v>155</v>
      </c>
      <c r="B156" s="1">
        <f t="shared" ca="1" si="40"/>
        <v>42705.988752472178</v>
      </c>
      <c r="C156">
        <f t="shared" ca="1" si="29"/>
        <v>47</v>
      </c>
      <c r="D156">
        <f t="shared" ca="1" si="30"/>
        <v>3</v>
      </c>
      <c r="E156" t="str">
        <f ca="1">IF(COUNTIF(J$1:J156,J156)=1,"Premium",IF(I156&lt;6,"Premium","Claims"))</f>
        <v>Premium</v>
      </c>
      <c r="F156" t="str">
        <f ca="1">VLOOKUP(MOD(C156,D156),Sheet2!$A$2:$B$6,2,FALSE)</f>
        <v>Stroke</v>
      </c>
      <c r="G156">
        <f ca="1">VLOOKUP(J156,Sheet2!$F:$H,IF(E156="Premium",2,3),FALSE)</f>
        <v>2000</v>
      </c>
      <c r="H156">
        <f t="shared" ca="1" si="41"/>
        <v>425000</v>
      </c>
      <c r="I156">
        <f t="shared" ca="1" si="31"/>
        <v>1</v>
      </c>
      <c r="J156" t="str">
        <f t="shared" ca="1" si="32"/>
        <v>47_3</v>
      </c>
      <c r="K156">
        <f ca="1">COUNTIF(J$1:J156,J156)</f>
        <v>2</v>
      </c>
      <c r="L156" t="str">
        <f t="shared" ca="1" si="33"/>
        <v>47_3_Premium</v>
      </c>
      <c r="M156">
        <f ca="1">COUNTIF(L$1:L156,L156)</f>
        <v>2</v>
      </c>
      <c r="N156" t="str">
        <f t="shared" ca="1" si="34"/>
        <v>Inforce</v>
      </c>
      <c r="O156" t="str">
        <f t="shared" ca="1" si="35"/>
        <v>47_3_Inforce</v>
      </c>
      <c r="P156" s="1">
        <f t="shared" ca="1" si="36"/>
        <v>42705.988752472178</v>
      </c>
      <c r="Q156" s="1" t="e">
        <f ca="1">VLOOKUP(J156,Sheet2!$F:$I,4,FALSE)</f>
        <v>#N/A</v>
      </c>
      <c r="R156" t="str">
        <f t="shared" ca="1" si="37"/>
        <v>Inforce</v>
      </c>
      <c r="S156" t="str">
        <f t="shared" ca="1" si="38"/>
        <v>47_3_Inforce</v>
      </c>
      <c r="T156">
        <f ca="1">COUNTIF(S$1:S156,S156)</f>
        <v>2</v>
      </c>
    </row>
    <row r="157" spans="1:20">
      <c r="A157">
        <f t="shared" si="39"/>
        <v>156</v>
      </c>
      <c r="B157" s="1">
        <f t="shared" ca="1" si="40"/>
        <v>42706.307710302375</v>
      </c>
      <c r="C157">
        <f t="shared" ca="1" si="29"/>
        <v>83</v>
      </c>
      <c r="D157">
        <f t="shared" ca="1" si="30"/>
        <v>4</v>
      </c>
      <c r="E157" t="str">
        <f ca="1">IF(COUNTIF(J$1:J157,J157)=1,"Premium",IF(I157&lt;6,"Premium","Claims"))</f>
        <v>Premium</v>
      </c>
      <c r="F157" t="str">
        <f ca="1">VLOOKUP(MOD(C157,D157),Sheet2!$A$2:$B$6,2,FALSE)</f>
        <v>Heart Attack</v>
      </c>
      <c r="G157">
        <f ca="1">VLOOKUP(J157,Sheet2!$F:$H,IF(E157="Premium",2,3),FALSE)</f>
        <v>2000</v>
      </c>
      <c r="H157">
        <f t="shared" ca="1" si="41"/>
        <v>427000</v>
      </c>
      <c r="I157">
        <f t="shared" ca="1" si="31"/>
        <v>1</v>
      </c>
      <c r="J157" t="str">
        <f t="shared" ca="1" si="32"/>
        <v>83_4</v>
      </c>
      <c r="K157">
        <f ca="1">COUNTIF(J$1:J157,J157)</f>
        <v>1</v>
      </c>
      <c r="L157" t="str">
        <f t="shared" ca="1" si="33"/>
        <v>83_4_Premium</v>
      </c>
      <c r="M157">
        <f ca="1">COUNTIF(L$1:L157,L157)</f>
        <v>1</v>
      </c>
      <c r="N157" t="str">
        <f t="shared" ca="1" si="34"/>
        <v>Inforce</v>
      </c>
      <c r="O157" t="str">
        <f t="shared" ca="1" si="35"/>
        <v>83_4_Inforce</v>
      </c>
      <c r="P157" s="1">
        <f t="shared" ca="1" si="36"/>
        <v>42706.307710302375</v>
      </c>
      <c r="Q157" s="1" t="e">
        <f ca="1">VLOOKUP(J157,Sheet2!$F:$I,4,FALSE)</f>
        <v>#N/A</v>
      </c>
      <c r="R157" t="str">
        <f t="shared" ca="1" si="37"/>
        <v>Inforce</v>
      </c>
      <c r="S157" t="str">
        <f t="shared" ca="1" si="38"/>
        <v>83_4_Inforce</v>
      </c>
      <c r="T157">
        <f ca="1">COUNTIF(S$1:S157,S157)</f>
        <v>1</v>
      </c>
    </row>
    <row r="158" spans="1:20">
      <c r="A158">
        <f t="shared" si="39"/>
        <v>157</v>
      </c>
      <c r="B158" s="1">
        <f t="shared" ca="1" si="40"/>
        <v>42706.670851855786</v>
      </c>
      <c r="C158">
        <f t="shared" ca="1" si="29"/>
        <v>3</v>
      </c>
      <c r="D158">
        <f t="shared" ca="1" si="30"/>
        <v>2</v>
      </c>
      <c r="E158" t="str">
        <f ca="1">IF(COUNTIF(J$1:J158,J158)=1,"Premium",IF(I158&lt;6,"Premium","Claims"))</f>
        <v>Premium</v>
      </c>
      <c r="F158" t="str">
        <f ca="1">VLOOKUP(MOD(C158,D158),Sheet2!$A$2:$B$6,2,FALSE)</f>
        <v>Cancer</v>
      </c>
      <c r="G158">
        <f ca="1">VLOOKUP(J158,Sheet2!$F:$H,IF(E158="Premium",2,3),FALSE)</f>
        <v>5000</v>
      </c>
      <c r="H158">
        <f t="shared" ca="1" si="41"/>
        <v>432000</v>
      </c>
      <c r="I158">
        <f t="shared" ca="1" si="31"/>
        <v>2</v>
      </c>
      <c r="J158" t="str">
        <f t="shared" ca="1" si="32"/>
        <v>3_2</v>
      </c>
      <c r="K158">
        <f ca="1">COUNTIF(J$1:J158,J158)</f>
        <v>1</v>
      </c>
      <c r="L158" t="str">
        <f t="shared" ca="1" si="33"/>
        <v>3_2_Premium</v>
      </c>
      <c r="M158">
        <f ca="1">COUNTIF(L$1:L158,L158)</f>
        <v>1</v>
      </c>
      <c r="N158" t="str">
        <f t="shared" ca="1" si="34"/>
        <v>Inforce</v>
      </c>
      <c r="O158" t="str">
        <f t="shared" ca="1" si="35"/>
        <v>3_2_Inforce</v>
      </c>
      <c r="P158" s="1">
        <f t="shared" ca="1" si="36"/>
        <v>42706.670851855786</v>
      </c>
      <c r="Q158" s="1">
        <f ca="1">VLOOKUP(J158,Sheet2!$F:$I,4,FALSE)</f>
        <v>42717.917338822401</v>
      </c>
      <c r="R158" t="str">
        <f t="shared" ca="1" si="37"/>
        <v>Inforce</v>
      </c>
      <c r="S158" t="str">
        <f t="shared" ca="1" si="38"/>
        <v>3_2_Inforce</v>
      </c>
      <c r="T158">
        <f ca="1">COUNTIF(S$1:S158,S158)</f>
        <v>1</v>
      </c>
    </row>
    <row r="159" spans="1:20">
      <c r="A159">
        <f t="shared" si="39"/>
        <v>158</v>
      </c>
      <c r="B159" s="1">
        <f t="shared" ca="1" si="40"/>
        <v>42706.85267516665</v>
      </c>
      <c r="C159">
        <f t="shared" ca="1" si="29"/>
        <v>119</v>
      </c>
      <c r="D159">
        <f t="shared" ca="1" si="30"/>
        <v>3</v>
      </c>
      <c r="E159" t="str">
        <f ca="1">IF(COUNTIF(J$1:J159,J159)=1,"Premium",IF(I159&lt;6,"Premium","Claims"))</f>
        <v>Premium</v>
      </c>
      <c r="F159" t="str">
        <f ca="1">VLOOKUP(MOD(C159,D159),Sheet2!$A$2:$B$6,2,FALSE)</f>
        <v>Stroke</v>
      </c>
      <c r="G159">
        <f ca="1">VLOOKUP(J159,Sheet2!$F:$H,IF(E159="Premium",2,3),FALSE)</f>
        <v>4000</v>
      </c>
      <c r="H159">
        <f t="shared" ca="1" si="41"/>
        <v>436000</v>
      </c>
      <c r="I159">
        <f t="shared" ca="1" si="31"/>
        <v>2</v>
      </c>
      <c r="J159" t="str">
        <f t="shared" ca="1" si="32"/>
        <v>119_3</v>
      </c>
      <c r="K159">
        <f ca="1">COUNTIF(J$1:J159,J159)</f>
        <v>1</v>
      </c>
      <c r="L159" t="str">
        <f t="shared" ca="1" si="33"/>
        <v>119_3_Premium</v>
      </c>
      <c r="M159">
        <f ca="1">COUNTIF(L$1:L159,L159)</f>
        <v>1</v>
      </c>
      <c r="N159" t="str">
        <f t="shared" ca="1" si="34"/>
        <v>Inforce</v>
      </c>
      <c r="O159" t="str">
        <f t="shared" ca="1" si="35"/>
        <v>119_3_Inforce</v>
      </c>
      <c r="P159" s="1">
        <f t="shared" ca="1" si="36"/>
        <v>42706.85267516665</v>
      </c>
      <c r="Q159" s="1" t="e">
        <f ca="1">VLOOKUP(J159,Sheet2!$F:$I,4,FALSE)</f>
        <v>#N/A</v>
      </c>
      <c r="R159" t="str">
        <f t="shared" ca="1" si="37"/>
        <v>Inforce</v>
      </c>
      <c r="S159" t="str">
        <f t="shared" ca="1" si="38"/>
        <v>119_3_Inforce</v>
      </c>
      <c r="T159">
        <f ca="1">COUNTIF(S$1:S159,S159)</f>
        <v>1</v>
      </c>
    </row>
    <row r="160" spans="1:20">
      <c r="A160">
        <f>A159+1</f>
        <v>159</v>
      </c>
      <c r="B160" s="1">
        <f ca="1">B159+RAND()</f>
        <v>42707.333009686328</v>
      </c>
      <c r="C160">
        <f t="shared" ca="1" si="29"/>
        <v>74</v>
      </c>
      <c r="D160">
        <f t="shared" ca="1" si="30"/>
        <v>4</v>
      </c>
      <c r="E160" t="str">
        <f ca="1">IF(COUNTIF(J$1:J160,J160)=1,"Premium",IF(I160&lt;6,"Premium","Claims"))</f>
        <v>Premium</v>
      </c>
      <c r="F160" t="str">
        <f ca="1">VLOOKUP(MOD(C160,D160),Sheet2!$A$2:$B$6,2,FALSE)</f>
        <v>Stroke</v>
      </c>
      <c r="G160">
        <f ca="1">VLOOKUP(J160,Sheet2!$F:$H,IF(E160="Premium",2,3),FALSE)</f>
        <v>2000</v>
      </c>
      <c r="H160">
        <f ca="1">IF(E160="Premium",IFERROR(H159+G160,G160),IFERROR(H159-G160,-G160))</f>
        <v>438000</v>
      </c>
      <c r="I160">
        <f t="shared" ca="1" si="31"/>
        <v>2</v>
      </c>
      <c r="J160" t="str">
        <f t="shared" ca="1" si="32"/>
        <v>74_4</v>
      </c>
      <c r="K160">
        <f ca="1">COUNTIF(J$1:J160,J160)</f>
        <v>1</v>
      </c>
      <c r="L160" t="str">
        <f t="shared" ca="1" si="33"/>
        <v>74_4_Premium</v>
      </c>
      <c r="M160">
        <f ca="1">COUNTIF(L$1:L160,L160)</f>
        <v>1</v>
      </c>
      <c r="N160" t="str">
        <f t="shared" ca="1" si="34"/>
        <v>Inforce</v>
      </c>
      <c r="O160" t="str">
        <f t="shared" ca="1" si="35"/>
        <v>74_4_Inforce</v>
      </c>
      <c r="P160" s="1">
        <f t="shared" ca="1" si="36"/>
        <v>42707.333009686328</v>
      </c>
      <c r="Q160" s="1">
        <f ca="1">VLOOKUP(J160,Sheet2!$F:$I,4,FALSE)</f>
        <v>42978.520018927826</v>
      </c>
      <c r="R160" t="str">
        <f t="shared" ca="1" si="37"/>
        <v>Inforce</v>
      </c>
      <c r="S160" t="str">
        <f t="shared" ca="1" si="38"/>
        <v>74_4_Inforce</v>
      </c>
      <c r="T160">
        <f ca="1">COUNTIF(S$1:S160,S160)</f>
        <v>1</v>
      </c>
    </row>
    <row r="161" spans="1:20">
      <c r="A161">
        <f t="shared" si="39"/>
        <v>160</v>
      </c>
      <c r="B161" s="1">
        <f t="shared" ca="1" si="40"/>
        <v>42707.978179685844</v>
      </c>
      <c r="C161">
        <f t="shared" ca="1" si="29"/>
        <v>98</v>
      </c>
      <c r="D161">
        <f t="shared" ca="1" si="30"/>
        <v>2</v>
      </c>
      <c r="E161" t="str">
        <f ca="1">IF(COUNTIF(J$1:J161,J161)=1,"Premium",IF(I161&lt;6,"Premium","Claims"))</f>
        <v>Premium</v>
      </c>
      <c r="F161" t="str">
        <f ca="1">VLOOKUP(MOD(C161,D161),Sheet2!$A$2:$B$6,2,FALSE)</f>
        <v>Kidney Failure</v>
      </c>
      <c r="G161">
        <f ca="1">VLOOKUP(J161,Sheet2!$F:$H,IF(E161="Premium",2,3),FALSE)</f>
        <v>5000</v>
      </c>
      <c r="H161">
        <f t="shared" ca="1" si="41"/>
        <v>443000</v>
      </c>
      <c r="I161">
        <f t="shared" ca="1" si="31"/>
        <v>4</v>
      </c>
      <c r="J161" t="str">
        <f t="shared" ca="1" si="32"/>
        <v>98_2</v>
      </c>
      <c r="K161">
        <f ca="1">COUNTIF(J$1:J161,J161)</f>
        <v>3</v>
      </c>
      <c r="L161" t="str">
        <f t="shared" ca="1" si="33"/>
        <v>98_2_Premium</v>
      </c>
      <c r="M161">
        <f ca="1">COUNTIF(L$1:L161,L161)</f>
        <v>2</v>
      </c>
      <c r="N161" t="str">
        <f t="shared" ca="1" si="34"/>
        <v>Inforce</v>
      </c>
      <c r="O161" t="str">
        <f t="shared" ca="1" si="35"/>
        <v>98_2_Inforce</v>
      </c>
      <c r="P161" s="1">
        <f t="shared" ca="1" si="36"/>
        <v>42707.978179685844</v>
      </c>
      <c r="Q161" s="1">
        <f ca="1">VLOOKUP(J161,Sheet2!$F:$I,4,FALSE)</f>
        <v>42640.886155648106</v>
      </c>
      <c r="R161" t="str">
        <f t="shared" ca="1" si="37"/>
        <v>Lapse</v>
      </c>
      <c r="S161" t="str">
        <f t="shared" ca="1" si="38"/>
        <v>98_2_Lapse</v>
      </c>
      <c r="T161">
        <f ca="1">COUNTIF(S$1:S161,S161)</f>
        <v>2</v>
      </c>
    </row>
    <row r="162" spans="1:20">
      <c r="A162">
        <f t="shared" si="39"/>
        <v>161</v>
      </c>
      <c r="B162" s="1">
        <f t="shared" ca="1" si="40"/>
        <v>42708.796294394117</v>
      </c>
      <c r="C162">
        <f t="shared" ca="1" si="29"/>
        <v>127</v>
      </c>
      <c r="D162">
        <f t="shared" ca="1" si="30"/>
        <v>4</v>
      </c>
      <c r="E162" t="str">
        <f ca="1">IF(COUNTIF(J$1:J162,J162)=1,"Premium",IF(I162&lt;6,"Premium","Claims"))</f>
        <v>Premium</v>
      </c>
      <c r="F162" t="str">
        <f ca="1">VLOOKUP(MOD(C162,D162),Sheet2!$A$2:$B$6,2,FALSE)</f>
        <v>Heart Attack</v>
      </c>
      <c r="G162">
        <f ca="1">VLOOKUP(J162,Sheet2!$F:$H,IF(E162="Premium",2,3),FALSE)</f>
        <v>5000</v>
      </c>
      <c r="H162">
        <f t="shared" ca="1" si="41"/>
        <v>448000</v>
      </c>
      <c r="I162">
        <f t="shared" ca="1" si="31"/>
        <v>5</v>
      </c>
      <c r="J162" t="str">
        <f t="shared" ca="1" si="32"/>
        <v>127_4</v>
      </c>
      <c r="K162">
        <f ca="1">COUNTIF(J$1:J162,J162)</f>
        <v>1</v>
      </c>
      <c r="L162" t="str">
        <f t="shared" ca="1" si="33"/>
        <v>127_4_Premium</v>
      </c>
      <c r="M162">
        <f ca="1">COUNTIF(L$1:L162,L162)</f>
        <v>1</v>
      </c>
      <c r="N162" t="str">
        <f t="shared" ca="1" si="34"/>
        <v>Inforce</v>
      </c>
      <c r="O162" t="str">
        <f t="shared" ca="1" si="35"/>
        <v>127_4_Inforce</v>
      </c>
      <c r="P162" s="1">
        <f t="shared" ca="1" si="36"/>
        <v>42708.796294394117</v>
      </c>
      <c r="Q162" s="1" t="e">
        <f ca="1">VLOOKUP(J162,Sheet2!$F:$I,4,FALSE)</f>
        <v>#N/A</v>
      </c>
      <c r="R162" t="str">
        <f t="shared" ca="1" si="37"/>
        <v>Inforce</v>
      </c>
      <c r="S162" t="str">
        <f t="shared" ca="1" si="38"/>
        <v>127_4_Inforce</v>
      </c>
      <c r="T162">
        <f ca="1">COUNTIF(S$1:S162,S162)</f>
        <v>1</v>
      </c>
    </row>
    <row r="163" spans="1:20">
      <c r="A163">
        <f t="shared" si="39"/>
        <v>162</v>
      </c>
      <c r="B163" s="1">
        <f t="shared" ca="1" si="40"/>
        <v>42708.986887753119</v>
      </c>
      <c r="C163">
        <f t="shared" ca="1" si="29"/>
        <v>43</v>
      </c>
      <c r="D163">
        <f t="shared" ca="1" si="30"/>
        <v>3</v>
      </c>
      <c r="E163" t="str">
        <f ca="1">IF(COUNTIF(J$1:J163,J163)=1,"Premium",IF(I163&lt;6,"Premium","Claims"))</f>
        <v>Premium</v>
      </c>
      <c r="F163" t="str">
        <f ca="1">VLOOKUP(MOD(C163,D163),Sheet2!$A$2:$B$6,2,FALSE)</f>
        <v>Cancer</v>
      </c>
      <c r="G163">
        <f ca="1">VLOOKUP(J163,Sheet2!$F:$H,IF(E163="Premium",2,3),FALSE)</f>
        <v>1000</v>
      </c>
      <c r="H163">
        <f t="shared" ca="1" si="41"/>
        <v>449000</v>
      </c>
      <c r="I163">
        <f t="shared" ca="1" si="31"/>
        <v>5</v>
      </c>
      <c r="J163" t="str">
        <f t="shared" ca="1" si="32"/>
        <v>43_3</v>
      </c>
      <c r="K163">
        <f ca="1">COUNTIF(J$1:J163,J163)</f>
        <v>2</v>
      </c>
      <c r="L163" t="str">
        <f t="shared" ca="1" si="33"/>
        <v>43_3_Premium</v>
      </c>
      <c r="M163">
        <f ca="1">COUNTIF(L$1:L163,L163)</f>
        <v>2</v>
      </c>
      <c r="N163" t="str">
        <f t="shared" ca="1" si="34"/>
        <v>Inforce</v>
      </c>
      <c r="O163" t="str">
        <f t="shared" ca="1" si="35"/>
        <v>43_3_Inforce</v>
      </c>
      <c r="P163" s="1">
        <f t="shared" ca="1" si="36"/>
        <v>42708.986887753119</v>
      </c>
      <c r="Q163" s="1" t="e">
        <f ca="1">VLOOKUP(J163,Sheet2!$F:$I,4,FALSE)</f>
        <v>#N/A</v>
      </c>
      <c r="R163" t="str">
        <f t="shared" ca="1" si="37"/>
        <v>Inforce</v>
      </c>
      <c r="S163" t="str">
        <f t="shared" ca="1" si="38"/>
        <v>43_3_Inforce</v>
      </c>
      <c r="T163">
        <f ca="1">COUNTIF(S$1:S163,S163)</f>
        <v>2</v>
      </c>
    </row>
    <row r="164" spans="1:20">
      <c r="A164">
        <f>A163+1</f>
        <v>163</v>
      </c>
      <c r="B164" s="1">
        <f ca="1">B163+RAND()</f>
        <v>42709.862742408826</v>
      </c>
      <c r="C164">
        <f t="shared" ca="1" si="29"/>
        <v>46</v>
      </c>
      <c r="D164">
        <f t="shared" ca="1" si="30"/>
        <v>1</v>
      </c>
      <c r="E164" t="str">
        <f ca="1">IF(COUNTIF(J$1:J164,J164)=1,"Premium",IF(I164&lt;6,"Premium","Claims"))</f>
        <v>Premium</v>
      </c>
      <c r="F164" t="str">
        <f ca="1">VLOOKUP(MOD(C164,D164),Sheet2!$A$2:$B$6,2,FALSE)</f>
        <v>Kidney Failure</v>
      </c>
      <c r="G164">
        <f ca="1">VLOOKUP(J164,Sheet2!$F:$H,IF(E164="Premium",2,3),FALSE)</f>
        <v>4000</v>
      </c>
      <c r="H164">
        <f ca="1">IF(E164="Premium",IFERROR(H163+G164,G164),IFERROR(H163-G164,-G164))</f>
        <v>453000</v>
      </c>
      <c r="I164">
        <f t="shared" ca="1" si="31"/>
        <v>2</v>
      </c>
      <c r="J164" t="str">
        <f t="shared" ca="1" si="32"/>
        <v>46_1</v>
      </c>
      <c r="K164">
        <f ca="1">COUNTIF(J$1:J164,J164)</f>
        <v>2</v>
      </c>
      <c r="L164" t="str">
        <f t="shared" ca="1" si="33"/>
        <v>46_1_Premium</v>
      </c>
      <c r="M164">
        <f ca="1">COUNTIF(L$1:L164,L164)</f>
        <v>2</v>
      </c>
      <c r="N164" t="str">
        <f t="shared" ca="1" si="34"/>
        <v>Inforce</v>
      </c>
      <c r="O164" t="str">
        <f t="shared" ca="1" si="35"/>
        <v>46_1_Inforce</v>
      </c>
      <c r="P164" s="1">
        <f t="shared" ca="1" si="36"/>
        <v>42709.862742408826</v>
      </c>
      <c r="Q164" s="1" t="e">
        <f ca="1">VLOOKUP(J164,Sheet2!$F:$I,4,FALSE)</f>
        <v>#N/A</v>
      </c>
      <c r="R164" t="str">
        <f t="shared" ca="1" si="37"/>
        <v>Inforce</v>
      </c>
      <c r="S164" t="str">
        <f t="shared" ca="1" si="38"/>
        <v>46_1_Inforce</v>
      </c>
      <c r="T164">
        <f ca="1">COUNTIF(S$1:S164,S164)</f>
        <v>2</v>
      </c>
    </row>
    <row r="165" spans="1:20">
      <c r="A165">
        <f t="shared" si="39"/>
        <v>164</v>
      </c>
      <c r="B165" s="1">
        <f t="shared" ca="1" si="40"/>
        <v>42710.557528496509</v>
      </c>
      <c r="C165">
        <f t="shared" ca="1" si="29"/>
        <v>18</v>
      </c>
      <c r="D165">
        <f t="shared" ca="1" si="30"/>
        <v>1</v>
      </c>
      <c r="E165" t="str">
        <f ca="1">IF(COUNTIF(J$1:J165,J165)=1,"Premium",IF(I165&lt;6,"Premium","Claims"))</f>
        <v>Premium</v>
      </c>
      <c r="F165" t="str">
        <f ca="1">VLOOKUP(MOD(C165,D165),Sheet2!$A$2:$B$6,2,FALSE)</f>
        <v>Kidney Failure</v>
      </c>
      <c r="G165">
        <f ca="1">VLOOKUP(J165,Sheet2!$F:$H,IF(E165="Premium",2,3),FALSE)</f>
        <v>5000</v>
      </c>
      <c r="H165">
        <f t="shared" ca="1" si="41"/>
        <v>458000</v>
      </c>
      <c r="I165">
        <f t="shared" ca="1" si="31"/>
        <v>5</v>
      </c>
      <c r="J165" t="str">
        <f t="shared" ca="1" si="32"/>
        <v>18_1</v>
      </c>
      <c r="K165">
        <f ca="1">COUNTIF(J$1:J165,J165)</f>
        <v>1</v>
      </c>
      <c r="L165" t="str">
        <f t="shared" ca="1" si="33"/>
        <v>18_1_Premium</v>
      </c>
      <c r="M165">
        <f ca="1">COUNTIF(L$1:L165,L165)</f>
        <v>1</v>
      </c>
      <c r="N165" t="str">
        <f t="shared" ca="1" si="34"/>
        <v>Inforce</v>
      </c>
      <c r="O165" t="str">
        <f t="shared" ca="1" si="35"/>
        <v>18_1_Inforce</v>
      </c>
      <c r="P165" s="1">
        <f t="shared" ca="1" si="36"/>
        <v>42710.557528496509</v>
      </c>
      <c r="Q165" s="1">
        <f ca="1">VLOOKUP(J165,Sheet2!$F:$I,4,FALSE)</f>
        <v>43238.089026463153</v>
      </c>
      <c r="R165" t="str">
        <f t="shared" ca="1" si="37"/>
        <v>Inforce</v>
      </c>
      <c r="S165" t="str">
        <f t="shared" ca="1" si="38"/>
        <v>18_1_Inforce</v>
      </c>
      <c r="T165">
        <f ca="1">COUNTIF(S$1:S165,S165)</f>
        <v>1</v>
      </c>
    </row>
    <row r="166" spans="1:20">
      <c r="A166">
        <f t="shared" si="39"/>
        <v>165</v>
      </c>
      <c r="B166" s="1">
        <f t="shared" ca="1" si="40"/>
        <v>42710.983225745564</v>
      </c>
      <c r="C166">
        <f t="shared" ca="1" si="29"/>
        <v>85</v>
      </c>
      <c r="D166">
        <f t="shared" ca="1" si="30"/>
        <v>1</v>
      </c>
      <c r="E166" t="str">
        <f ca="1">IF(COUNTIF(J$1:J166,J166)=1,"Premium",IF(I166&lt;6,"Premium","Claims"))</f>
        <v>Premium</v>
      </c>
      <c r="F166" t="str">
        <f ca="1">VLOOKUP(MOD(C166,D166),Sheet2!$A$2:$B$6,2,FALSE)</f>
        <v>Kidney Failure</v>
      </c>
      <c r="G166">
        <f ca="1">VLOOKUP(J166,Sheet2!$F:$H,IF(E166="Premium",2,3),FALSE)</f>
        <v>2000</v>
      </c>
      <c r="H166">
        <f t="shared" ca="1" si="41"/>
        <v>460000</v>
      </c>
      <c r="I166">
        <f t="shared" ca="1" si="31"/>
        <v>5</v>
      </c>
      <c r="J166" t="str">
        <f t="shared" ca="1" si="32"/>
        <v>85_1</v>
      </c>
      <c r="K166">
        <f ca="1">COUNTIF(J$1:J166,J166)</f>
        <v>1</v>
      </c>
      <c r="L166" t="str">
        <f t="shared" ca="1" si="33"/>
        <v>85_1_Premium</v>
      </c>
      <c r="M166">
        <f ca="1">COUNTIF(L$1:L166,L166)</f>
        <v>1</v>
      </c>
      <c r="N166" t="str">
        <f t="shared" ca="1" si="34"/>
        <v>Inforce</v>
      </c>
      <c r="O166" t="str">
        <f t="shared" ca="1" si="35"/>
        <v>85_1_Inforce</v>
      </c>
      <c r="P166" s="1">
        <f t="shared" ca="1" si="36"/>
        <v>42710.983225745564</v>
      </c>
      <c r="Q166" s="1" t="e">
        <f ca="1">VLOOKUP(J166,Sheet2!$F:$I,4,FALSE)</f>
        <v>#N/A</v>
      </c>
      <c r="R166" t="str">
        <f t="shared" ca="1" si="37"/>
        <v>Inforce</v>
      </c>
      <c r="S166" t="str">
        <f t="shared" ca="1" si="38"/>
        <v>85_1_Inforce</v>
      </c>
      <c r="T166">
        <f ca="1">COUNTIF(S$1:S166,S166)</f>
        <v>1</v>
      </c>
    </row>
    <row r="167" spans="1:20">
      <c r="A167">
        <f t="shared" si="39"/>
        <v>166</v>
      </c>
      <c r="B167" s="1">
        <f t="shared" ca="1" si="40"/>
        <v>42711.665884886927</v>
      </c>
      <c r="C167">
        <f t="shared" ca="1" si="29"/>
        <v>64</v>
      </c>
      <c r="D167">
        <f t="shared" ca="1" si="30"/>
        <v>2</v>
      </c>
      <c r="E167" t="str">
        <f ca="1">IF(COUNTIF(J$1:J167,J167)=1,"Premium",IF(I167&lt;6,"Premium","Claims"))</f>
        <v>Premium</v>
      </c>
      <c r="F167" t="str">
        <f ca="1">VLOOKUP(MOD(C167,D167),Sheet2!$A$2:$B$6,2,FALSE)</f>
        <v>Kidney Failure</v>
      </c>
      <c r="G167">
        <f ca="1">VLOOKUP(J167,Sheet2!$F:$H,IF(E167="Premium",2,3),FALSE)</f>
        <v>3000</v>
      </c>
      <c r="H167">
        <f t="shared" ca="1" si="41"/>
        <v>463000</v>
      </c>
      <c r="I167">
        <f t="shared" ca="1" si="31"/>
        <v>1</v>
      </c>
      <c r="J167" t="str">
        <f t="shared" ca="1" si="32"/>
        <v>64_2</v>
      </c>
      <c r="K167">
        <f ca="1">COUNTIF(J$1:J167,J167)</f>
        <v>1</v>
      </c>
      <c r="L167" t="str">
        <f t="shared" ca="1" si="33"/>
        <v>64_2_Premium</v>
      </c>
      <c r="M167">
        <f ca="1">COUNTIF(L$1:L167,L167)</f>
        <v>1</v>
      </c>
      <c r="N167" t="str">
        <f t="shared" ca="1" si="34"/>
        <v>Inforce</v>
      </c>
      <c r="O167" t="str">
        <f t="shared" ca="1" si="35"/>
        <v>64_2_Inforce</v>
      </c>
      <c r="P167" s="1">
        <f t="shared" ca="1" si="36"/>
        <v>42711.665884886927</v>
      </c>
      <c r="Q167" s="1" t="e">
        <f ca="1">VLOOKUP(J167,Sheet2!$F:$I,4,FALSE)</f>
        <v>#N/A</v>
      </c>
      <c r="R167" t="str">
        <f t="shared" ca="1" si="37"/>
        <v>Inforce</v>
      </c>
      <c r="S167" t="str">
        <f t="shared" ca="1" si="38"/>
        <v>64_2_Inforce</v>
      </c>
      <c r="T167">
        <f ca="1">COUNTIF(S$1:S167,S167)</f>
        <v>1</v>
      </c>
    </row>
    <row r="168" spans="1:20">
      <c r="A168">
        <f t="shared" si="39"/>
        <v>167</v>
      </c>
      <c r="B168" s="1">
        <f t="shared" ca="1" si="40"/>
        <v>42711.967714827217</v>
      </c>
      <c r="C168">
        <f t="shared" ca="1" si="29"/>
        <v>141</v>
      </c>
      <c r="D168">
        <f t="shared" ca="1" si="30"/>
        <v>1</v>
      </c>
      <c r="E168" t="str">
        <f ca="1">IF(COUNTIF(J$1:J168,J168)=1,"Premium",IF(I168&lt;6,"Premium","Claims"))</f>
        <v>Premium</v>
      </c>
      <c r="F168" t="str">
        <f ca="1">VLOOKUP(MOD(C168,D168),Sheet2!$A$2:$B$6,2,FALSE)</f>
        <v>Kidney Failure</v>
      </c>
      <c r="G168">
        <f ca="1">VLOOKUP(J168,Sheet2!$F:$H,IF(E168="Premium",2,3),FALSE)</f>
        <v>1000</v>
      </c>
      <c r="H168">
        <f t="shared" ca="1" si="41"/>
        <v>464000</v>
      </c>
      <c r="I168">
        <f t="shared" ca="1" si="31"/>
        <v>1</v>
      </c>
      <c r="J168" t="str">
        <f t="shared" ca="1" si="32"/>
        <v>141_1</v>
      </c>
      <c r="K168">
        <f ca="1">COUNTIF(J$1:J168,J168)</f>
        <v>2</v>
      </c>
      <c r="L168" t="str">
        <f t="shared" ca="1" si="33"/>
        <v>141_1_Premium</v>
      </c>
      <c r="M168">
        <f ca="1">COUNTIF(L$1:L168,L168)</f>
        <v>2</v>
      </c>
      <c r="N168" t="str">
        <f t="shared" ca="1" si="34"/>
        <v>Inforce</v>
      </c>
      <c r="O168" t="str">
        <f t="shared" ca="1" si="35"/>
        <v>141_1_Inforce</v>
      </c>
      <c r="P168" s="1">
        <f t="shared" ca="1" si="36"/>
        <v>42711.967714827217</v>
      </c>
      <c r="Q168" s="1" t="e">
        <f ca="1">VLOOKUP(J168,Sheet2!$F:$I,4,FALSE)</f>
        <v>#N/A</v>
      </c>
      <c r="R168" t="str">
        <f t="shared" ca="1" si="37"/>
        <v>Inforce</v>
      </c>
      <c r="S168" t="str">
        <f t="shared" ca="1" si="38"/>
        <v>141_1_Inforce</v>
      </c>
      <c r="T168">
        <f ca="1">COUNTIF(S$1:S168,S168)</f>
        <v>2</v>
      </c>
    </row>
    <row r="169" spans="1:20">
      <c r="A169">
        <f t="shared" si="39"/>
        <v>168</v>
      </c>
      <c r="B169" s="1">
        <f t="shared" ca="1" si="40"/>
        <v>42712.186951170865</v>
      </c>
      <c r="C169">
        <f t="shared" ca="1" si="29"/>
        <v>130</v>
      </c>
      <c r="D169">
        <f t="shared" ca="1" si="30"/>
        <v>4</v>
      </c>
      <c r="E169" t="str">
        <f ca="1">IF(COUNTIF(J$1:J169,J169)=1,"Premium",IF(I169&lt;6,"Premium","Claims"))</f>
        <v>Premium</v>
      </c>
      <c r="F169" t="str">
        <f ca="1">VLOOKUP(MOD(C169,D169),Sheet2!$A$2:$B$6,2,FALSE)</f>
        <v>Stroke</v>
      </c>
      <c r="G169">
        <f ca="1">VLOOKUP(J169,Sheet2!$F:$H,IF(E169="Premium",2,3),FALSE)</f>
        <v>3000</v>
      </c>
      <c r="H169">
        <f t="shared" ca="1" si="41"/>
        <v>467000</v>
      </c>
      <c r="I169">
        <f t="shared" ca="1" si="31"/>
        <v>6</v>
      </c>
      <c r="J169" t="str">
        <f t="shared" ca="1" si="32"/>
        <v>130_4</v>
      </c>
      <c r="K169">
        <f ca="1">COUNTIF(J$1:J169,J169)</f>
        <v>1</v>
      </c>
      <c r="L169" t="str">
        <f t="shared" ca="1" si="33"/>
        <v>130_4_Premium</v>
      </c>
      <c r="M169">
        <f ca="1">COUNTIF(L$1:L169,L169)</f>
        <v>1</v>
      </c>
      <c r="N169" t="str">
        <f t="shared" ca="1" si="34"/>
        <v>Inforce</v>
      </c>
      <c r="O169" t="str">
        <f t="shared" ca="1" si="35"/>
        <v>130_4_Inforce</v>
      </c>
      <c r="P169" s="1">
        <f t="shared" ca="1" si="36"/>
        <v>42712.186951170865</v>
      </c>
      <c r="Q169" s="1">
        <f ca="1">VLOOKUP(J169,Sheet2!$F:$I,4,FALSE)</f>
        <v>43238.651093253284</v>
      </c>
      <c r="R169" t="str">
        <f t="shared" ca="1" si="37"/>
        <v>Inforce</v>
      </c>
      <c r="S169" t="str">
        <f t="shared" ca="1" si="38"/>
        <v>130_4_Inforce</v>
      </c>
      <c r="T169">
        <f ca="1">COUNTIF(S$1:S169,S169)</f>
        <v>1</v>
      </c>
    </row>
    <row r="170" spans="1:20">
      <c r="A170">
        <f t="shared" si="39"/>
        <v>169</v>
      </c>
      <c r="B170" s="1">
        <f t="shared" ca="1" si="40"/>
        <v>42712.978631320693</v>
      </c>
      <c r="C170">
        <f t="shared" ca="1" si="29"/>
        <v>47</v>
      </c>
      <c r="D170">
        <f t="shared" ca="1" si="30"/>
        <v>4</v>
      </c>
      <c r="E170" t="str">
        <f ca="1">IF(COUNTIF(J$1:J170,J170)=1,"Premium",IF(I170&lt;6,"Premium","Claims"))</f>
        <v>Premium</v>
      </c>
      <c r="F170" t="str">
        <f ca="1">VLOOKUP(MOD(C170,D170),Sheet2!$A$2:$B$6,2,FALSE)</f>
        <v>Heart Attack</v>
      </c>
      <c r="G170">
        <f ca="1">VLOOKUP(J170,Sheet2!$F:$H,IF(E170="Premium",2,3),FALSE)</f>
        <v>2000</v>
      </c>
      <c r="H170">
        <f t="shared" ca="1" si="41"/>
        <v>469000</v>
      </c>
      <c r="I170">
        <f t="shared" ca="1" si="31"/>
        <v>1</v>
      </c>
      <c r="J170" t="str">
        <f t="shared" ca="1" si="32"/>
        <v>47_4</v>
      </c>
      <c r="K170">
        <f ca="1">COUNTIF(J$1:J170,J170)</f>
        <v>4</v>
      </c>
      <c r="L170" t="str">
        <f t="shared" ca="1" si="33"/>
        <v>47_4_Premium</v>
      </c>
      <c r="M170">
        <f ca="1">COUNTIF(L$1:L170,L170)</f>
        <v>4</v>
      </c>
      <c r="N170" t="str">
        <f t="shared" ca="1" si="34"/>
        <v>Inforce</v>
      </c>
      <c r="O170" t="str">
        <f t="shared" ca="1" si="35"/>
        <v>47_4_Inforce</v>
      </c>
      <c r="P170" s="1">
        <f t="shared" ca="1" si="36"/>
        <v>42712.978631320693</v>
      </c>
      <c r="Q170" s="1" t="e">
        <f ca="1">VLOOKUP(J170,Sheet2!$F:$I,4,FALSE)</f>
        <v>#N/A</v>
      </c>
      <c r="R170" t="str">
        <f t="shared" ca="1" si="37"/>
        <v>Inforce</v>
      </c>
      <c r="S170" t="str">
        <f t="shared" ca="1" si="38"/>
        <v>47_4_Inforce</v>
      </c>
      <c r="T170">
        <f ca="1">COUNTIF(S$1:S170,S170)</f>
        <v>4</v>
      </c>
    </row>
    <row r="171" spans="1:20">
      <c r="A171">
        <f t="shared" si="39"/>
        <v>170</v>
      </c>
      <c r="B171" s="1">
        <f t="shared" ca="1" si="40"/>
        <v>42713.164198156897</v>
      </c>
      <c r="C171">
        <f t="shared" ca="1" si="29"/>
        <v>10</v>
      </c>
      <c r="D171">
        <f t="shared" ca="1" si="30"/>
        <v>4</v>
      </c>
      <c r="E171" t="str">
        <f ca="1">IF(COUNTIF(J$1:J171,J171)=1,"Premium",IF(I171&lt;6,"Premium","Claims"))</f>
        <v>Premium</v>
      </c>
      <c r="F171" t="str">
        <f ca="1">VLOOKUP(MOD(C171,D171),Sheet2!$A$2:$B$6,2,FALSE)</f>
        <v>Stroke</v>
      </c>
      <c r="G171">
        <f ca="1">VLOOKUP(J171,Sheet2!$F:$H,IF(E171="Premium",2,3),FALSE)</f>
        <v>5000</v>
      </c>
      <c r="H171">
        <f t="shared" ca="1" si="41"/>
        <v>474000</v>
      </c>
      <c r="I171">
        <f t="shared" ca="1" si="31"/>
        <v>1</v>
      </c>
      <c r="J171" t="str">
        <f t="shared" ca="1" si="32"/>
        <v>10_4</v>
      </c>
      <c r="K171">
        <f ca="1">COUNTIF(J$1:J171,J171)</f>
        <v>2</v>
      </c>
      <c r="L171" t="str">
        <f t="shared" ca="1" si="33"/>
        <v>10_4_Premium</v>
      </c>
      <c r="M171">
        <f ca="1">COUNTIF(L$1:L171,L171)</f>
        <v>2</v>
      </c>
      <c r="N171" t="str">
        <f t="shared" ca="1" si="34"/>
        <v>Inforce</v>
      </c>
      <c r="O171" t="str">
        <f t="shared" ca="1" si="35"/>
        <v>10_4_Inforce</v>
      </c>
      <c r="P171" s="1">
        <f t="shared" ca="1" si="36"/>
        <v>42713.164198156897</v>
      </c>
      <c r="Q171" s="1">
        <f ca="1">VLOOKUP(J171,Sheet2!$F:$I,4,FALSE)</f>
        <v>42782.418971158739</v>
      </c>
      <c r="R171" t="str">
        <f t="shared" ca="1" si="37"/>
        <v>Inforce</v>
      </c>
      <c r="S171" t="str">
        <f t="shared" ca="1" si="38"/>
        <v>10_4_Inforce</v>
      </c>
      <c r="T171">
        <f ca="1">COUNTIF(S$1:S171,S171)</f>
        <v>2</v>
      </c>
    </row>
    <row r="172" spans="1:20">
      <c r="A172">
        <f t="shared" si="39"/>
        <v>171</v>
      </c>
      <c r="B172" s="1">
        <f t="shared" ca="1" si="40"/>
        <v>42713.293407076286</v>
      </c>
      <c r="C172">
        <f t="shared" ca="1" si="29"/>
        <v>75</v>
      </c>
      <c r="D172">
        <f t="shared" ca="1" si="30"/>
        <v>2</v>
      </c>
      <c r="E172" t="str">
        <f ca="1">IF(COUNTIF(J$1:J172,J172)=1,"Premium",IF(I172&lt;6,"Premium","Claims"))</f>
        <v>Premium</v>
      </c>
      <c r="F172" t="str">
        <f ca="1">VLOOKUP(MOD(C172,D172),Sheet2!$A$2:$B$6,2,FALSE)</f>
        <v>Cancer</v>
      </c>
      <c r="G172">
        <f ca="1">VLOOKUP(J172,Sheet2!$F:$H,IF(E172="Premium",2,3),FALSE)</f>
        <v>4000</v>
      </c>
      <c r="H172">
        <f t="shared" ca="1" si="41"/>
        <v>478000</v>
      </c>
      <c r="I172">
        <f t="shared" ca="1" si="31"/>
        <v>6</v>
      </c>
      <c r="J172" t="str">
        <f t="shared" ca="1" si="32"/>
        <v>75_2</v>
      </c>
      <c r="K172">
        <f ca="1">COUNTIF(J$1:J172,J172)</f>
        <v>1</v>
      </c>
      <c r="L172" t="str">
        <f t="shared" ca="1" si="33"/>
        <v>75_2_Premium</v>
      </c>
      <c r="M172">
        <f ca="1">COUNTIF(L$1:L172,L172)</f>
        <v>1</v>
      </c>
      <c r="N172" t="str">
        <f t="shared" ca="1" si="34"/>
        <v>Inforce</v>
      </c>
      <c r="O172" t="str">
        <f t="shared" ca="1" si="35"/>
        <v>75_2_Inforce</v>
      </c>
      <c r="P172" s="1">
        <f t="shared" ca="1" si="36"/>
        <v>42713.293407076286</v>
      </c>
      <c r="Q172" s="1">
        <f ca="1">VLOOKUP(J172,Sheet2!$F:$I,4,FALSE)</f>
        <v>42954.223584863066</v>
      </c>
      <c r="R172" t="str">
        <f t="shared" ca="1" si="37"/>
        <v>Inforce</v>
      </c>
      <c r="S172" t="str">
        <f t="shared" ca="1" si="38"/>
        <v>75_2_Inforce</v>
      </c>
      <c r="T172">
        <f ca="1">COUNTIF(S$1:S172,S172)</f>
        <v>1</v>
      </c>
    </row>
    <row r="173" spans="1:20">
      <c r="A173">
        <f t="shared" si="39"/>
        <v>172</v>
      </c>
      <c r="B173" s="1">
        <f t="shared" ca="1" si="40"/>
        <v>42713.899512449148</v>
      </c>
      <c r="C173">
        <f t="shared" ca="1" si="29"/>
        <v>53</v>
      </c>
      <c r="D173">
        <f t="shared" ca="1" si="30"/>
        <v>2</v>
      </c>
      <c r="E173" t="str">
        <f ca="1">IF(COUNTIF(J$1:J173,J173)=1,"Premium",IF(I173&lt;6,"Premium","Claims"))</f>
        <v>Premium</v>
      </c>
      <c r="F173" t="str">
        <f ca="1">VLOOKUP(MOD(C173,D173),Sheet2!$A$2:$B$6,2,FALSE)</f>
        <v>Cancer</v>
      </c>
      <c r="G173">
        <f ca="1">VLOOKUP(J173,Sheet2!$F:$H,IF(E173="Premium",2,3),FALSE)</f>
        <v>5000</v>
      </c>
      <c r="H173">
        <f t="shared" ca="1" si="41"/>
        <v>483000</v>
      </c>
      <c r="I173">
        <f t="shared" ca="1" si="31"/>
        <v>3</v>
      </c>
      <c r="J173" t="str">
        <f t="shared" ca="1" si="32"/>
        <v>53_2</v>
      </c>
      <c r="K173">
        <f ca="1">COUNTIF(J$1:J173,J173)</f>
        <v>1</v>
      </c>
      <c r="L173" t="str">
        <f t="shared" ca="1" si="33"/>
        <v>53_2_Premium</v>
      </c>
      <c r="M173">
        <f ca="1">COUNTIF(L$1:L173,L173)</f>
        <v>1</v>
      </c>
      <c r="N173" t="str">
        <f t="shared" ca="1" si="34"/>
        <v>Inforce</v>
      </c>
      <c r="O173" t="str">
        <f t="shared" ca="1" si="35"/>
        <v>53_2_Inforce</v>
      </c>
      <c r="P173" s="1">
        <f t="shared" ca="1" si="36"/>
        <v>42713.899512449148</v>
      </c>
      <c r="Q173" s="1" t="e">
        <f ca="1">VLOOKUP(J173,Sheet2!$F:$I,4,FALSE)</f>
        <v>#N/A</v>
      </c>
      <c r="R173" t="str">
        <f t="shared" ca="1" si="37"/>
        <v>Inforce</v>
      </c>
      <c r="S173" t="str">
        <f t="shared" ca="1" si="38"/>
        <v>53_2_Inforce</v>
      </c>
      <c r="T173">
        <f ca="1">COUNTIF(S$1:S173,S173)</f>
        <v>1</v>
      </c>
    </row>
    <row r="174" spans="1:20">
      <c r="A174">
        <f t="shared" si="39"/>
        <v>173</v>
      </c>
      <c r="B174" s="1">
        <f t="shared" ca="1" si="40"/>
        <v>42714.62477071445</v>
      </c>
      <c r="C174">
        <f t="shared" ca="1" si="29"/>
        <v>120</v>
      </c>
      <c r="D174">
        <f t="shared" ca="1" si="30"/>
        <v>2</v>
      </c>
      <c r="E174" t="str">
        <f ca="1">IF(COUNTIF(J$1:J174,J174)=1,"Premium",IF(I174&lt;6,"Premium","Claims"))</f>
        <v>Premium</v>
      </c>
      <c r="F174" t="str">
        <f ca="1">VLOOKUP(MOD(C174,D174),Sheet2!$A$2:$B$6,2,FALSE)</f>
        <v>Kidney Failure</v>
      </c>
      <c r="G174">
        <f ca="1">VLOOKUP(J174,Sheet2!$F:$H,IF(E174="Premium",2,3),FALSE)</f>
        <v>1000</v>
      </c>
      <c r="H174">
        <f t="shared" ca="1" si="41"/>
        <v>484000</v>
      </c>
      <c r="I174">
        <f t="shared" ca="1" si="31"/>
        <v>5</v>
      </c>
      <c r="J174" t="str">
        <f t="shared" ca="1" si="32"/>
        <v>120_2</v>
      </c>
      <c r="K174">
        <f ca="1">COUNTIF(J$1:J174,J174)</f>
        <v>1</v>
      </c>
      <c r="L174" t="str">
        <f t="shared" ca="1" si="33"/>
        <v>120_2_Premium</v>
      </c>
      <c r="M174">
        <f ca="1">COUNTIF(L$1:L174,L174)</f>
        <v>1</v>
      </c>
      <c r="N174" t="str">
        <f t="shared" ca="1" si="34"/>
        <v>Inforce</v>
      </c>
      <c r="O174" t="str">
        <f t="shared" ca="1" si="35"/>
        <v>120_2_Inforce</v>
      </c>
      <c r="P174" s="1">
        <f t="shared" ca="1" si="36"/>
        <v>42714.62477071445</v>
      </c>
      <c r="Q174" s="1" t="e">
        <f ca="1">VLOOKUP(J174,Sheet2!$F:$I,4,FALSE)</f>
        <v>#N/A</v>
      </c>
      <c r="R174" t="str">
        <f t="shared" ca="1" si="37"/>
        <v>Inforce</v>
      </c>
      <c r="S174" t="str">
        <f t="shared" ca="1" si="38"/>
        <v>120_2_Inforce</v>
      </c>
      <c r="T174">
        <f ca="1">COUNTIF(S$1:S174,S174)</f>
        <v>1</v>
      </c>
    </row>
    <row r="175" spans="1:20">
      <c r="A175">
        <f t="shared" si="39"/>
        <v>174</v>
      </c>
      <c r="B175" s="1">
        <f t="shared" ca="1" si="40"/>
        <v>42714.752730238659</v>
      </c>
      <c r="C175">
        <f t="shared" ca="1" si="29"/>
        <v>49</v>
      </c>
      <c r="D175">
        <f t="shared" ca="1" si="30"/>
        <v>1</v>
      </c>
      <c r="E175" t="str">
        <f ca="1">IF(COUNTIF(J$1:J175,J175)=1,"Premium",IF(I175&lt;6,"Premium","Claims"))</f>
        <v>Premium</v>
      </c>
      <c r="F175" t="str">
        <f ca="1">VLOOKUP(MOD(C175,D175),Sheet2!$A$2:$B$6,2,FALSE)</f>
        <v>Kidney Failure</v>
      </c>
      <c r="G175">
        <f ca="1">VLOOKUP(J175,Sheet2!$F:$H,IF(E175="Premium",2,3),FALSE)</f>
        <v>3000</v>
      </c>
      <c r="H175">
        <f t="shared" ca="1" si="41"/>
        <v>487000</v>
      </c>
      <c r="I175">
        <f t="shared" ca="1" si="31"/>
        <v>3</v>
      </c>
      <c r="J175" t="str">
        <f t="shared" ca="1" si="32"/>
        <v>49_1</v>
      </c>
      <c r="K175">
        <f ca="1">COUNTIF(J$1:J175,J175)</f>
        <v>1</v>
      </c>
      <c r="L175" t="str">
        <f t="shared" ca="1" si="33"/>
        <v>49_1_Premium</v>
      </c>
      <c r="M175">
        <f ca="1">COUNTIF(L$1:L175,L175)</f>
        <v>1</v>
      </c>
      <c r="N175" t="str">
        <f t="shared" ca="1" si="34"/>
        <v>Inforce</v>
      </c>
      <c r="O175" t="str">
        <f t="shared" ca="1" si="35"/>
        <v>49_1_Inforce</v>
      </c>
      <c r="P175" s="1">
        <f t="shared" ca="1" si="36"/>
        <v>42714.752730238659</v>
      </c>
      <c r="Q175" s="1">
        <f ca="1">VLOOKUP(J175,Sheet2!$F:$I,4,FALSE)</f>
        <v>42906.979924551</v>
      </c>
      <c r="R175" t="str">
        <f t="shared" ca="1" si="37"/>
        <v>Inforce</v>
      </c>
      <c r="S175" t="str">
        <f t="shared" ca="1" si="38"/>
        <v>49_1_Inforce</v>
      </c>
      <c r="T175">
        <f ca="1">COUNTIF(S$1:S175,S175)</f>
        <v>1</v>
      </c>
    </row>
    <row r="176" spans="1:20">
      <c r="A176">
        <f t="shared" si="39"/>
        <v>175</v>
      </c>
      <c r="B176" s="1">
        <f t="shared" ca="1" si="40"/>
        <v>42715.724227160594</v>
      </c>
      <c r="C176">
        <f t="shared" ca="1" si="29"/>
        <v>56</v>
      </c>
      <c r="D176">
        <f t="shared" ca="1" si="30"/>
        <v>1</v>
      </c>
      <c r="E176" t="str">
        <f ca="1">IF(COUNTIF(J$1:J176,J176)=1,"Premium",IF(I176&lt;6,"Premium","Claims"))</f>
        <v>Premium</v>
      </c>
      <c r="F176" t="str">
        <f ca="1">VLOOKUP(MOD(C176,D176),Sheet2!$A$2:$B$6,2,FALSE)</f>
        <v>Kidney Failure</v>
      </c>
      <c r="G176">
        <f ca="1">VLOOKUP(J176,Sheet2!$F:$H,IF(E176="Premium",2,3),FALSE)</f>
        <v>3000</v>
      </c>
      <c r="H176">
        <f t="shared" ca="1" si="41"/>
        <v>490000</v>
      </c>
      <c r="I176">
        <f t="shared" ca="1" si="31"/>
        <v>2</v>
      </c>
      <c r="J176" t="str">
        <f t="shared" ca="1" si="32"/>
        <v>56_1</v>
      </c>
      <c r="K176">
        <f ca="1">COUNTIF(J$1:J176,J176)</f>
        <v>1</v>
      </c>
      <c r="L176" t="str">
        <f t="shared" ca="1" si="33"/>
        <v>56_1_Premium</v>
      </c>
      <c r="M176">
        <f ca="1">COUNTIF(L$1:L176,L176)</f>
        <v>1</v>
      </c>
      <c r="N176" t="str">
        <f t="shared" ca="1" si="34"/>
        <v>Inforce</v>
      </c>
      <c r="O176" t="str">
        <f t="shared" ca="1" si="35"/>
        <v>56_1_Inforce</v>
      </c>
      <c r="P176" s="1">
        <f t="shared" ca="1" si="36"/>
        <v>42715.724227160594</v>
      </c>
      <c r="Q176" s="1" t="e">
        <f ca="1">VLOOKUP(J176,Sheet2!$F:$I,4,FALSE)</f>
        <v>#N/A</v>
      </c>
      <c r="R176" t="str">
        <f t="shared" ca="1" si="37"/>
        <v>Inforce</v>
      </c>
      <c r="S176" t="str">
        <f t="shared" ca="1" si="38"/>
        <v>56_1_Inforce</v>
      </c>
      <c r="T176">
        <f ca="1">COUNTIF(S$1:S176,S176)</f>
        <v>1</v>
      </c>
    </row>
    <row r="177" spans="1:20">
      <c r="A177">
        <f t="shared" si="39"/>
        <v>176</v>
      </c>
      <c r="B177" s="1">
        <f t="shared" ca="1" si="40"/>
        <v>42715.970958278456</v>
      </c>
      <c r="C177">
        <f t="shared" ca="1" si="29"/>
        <v>63</v>
      </c>
      <c r="D177">
        <f t="shared" ca="1" si="30"/>
        <v>4</v>
      </c>
      <c r="E177" t="str">
        <f ca="1">IF(COUNTIF(J$1:J177,J177)=1,"Premium",IF(I177&lt;6,"Premium","Claims"))</f>
        <v>Premium</v>
      </c>
      <c r="F177" t="str">
        <f ca="1">VLOOKUP(MOD(C177,D177),Sheet2!$A$2:$B$6,2,FALSE)</f>
        <v>Heart Attack</v>
      </c>
      <c r="G177">
        <f ca="1">VLOOKUP(J177,Sheet2!$F:$H,IF(E177="Premium",2,3),FALSE)</f>
        <v>4000</v>
      </c>
      <c r="H177">
        <f t="shared" ca="1" si="41"/>
        <v>494000</v>
      </c>
      <c r="I177">
        <f t="shared" ca="1" si="31"/>
        <v>4</v>
      </c>
      <c r="J177" t="str">
        <f t="shared" ca="1" si="32"/>
        <v>63_4</v>
      </c>
      <c r="K177">
        <f ca="1">COUNTIF(J$1:J177,J177)</f>
        <v>1</v>
      </c>
      <c r="L177" t="str">
        <f t="shared" ca="1" si="33"/>
        <v>63_4_Premium</v>
      </c>
      <c r="M177">
        <f ca="1">COUNTIF(L$1:L177,L177)</f>
        <v>1</v>
      </c>
      <c r="N177" t="str">
        <f t="shared" ca="1" si="34"/>
        <v>Inforce</v>
      </c>
      <c r="O177" t="str">
        <f t="shared" ca="1" si="35"/>
        <v>63_4_Inforce</v>
      </c>
      <c r="P177" s="1">
        <f t="shared" ca="1" si="36"/>
        <v>42715.970958278456</v>
      </c>
      <c r="Q177" s="1">
        <f ca="1">VLOOKUP(J177,Sheet2!$F:$I,4,FALSE)</f>
        <v>42910.944295392088</v>
      </c>
      <c r="R177" t="str">
        <f t="shared" ca="1" si="37"/>
        <v>Inforce</v>
      </c>
      <c r="S177" t="str">
        <f t="shared" ca="1" si="38"/>
        <v>63_4_Inforce</v>
      </c>
      <c r="T177">
        <f ca="1">COUNTIF(S$1:S177,S177)</f>
        <v>1</v>
      </c>
    </row>
    <row r="178" spans="1:20">
      <c r="A178">
        <f t="shared" si="39"/>
        <v>177</v>
      </c>
      <c r="B178" s="1">
        <f t="shared" ca="1" si="40"/>
        <v>42716.391153856996</v>
      </c>
      <c r="C178">
        <f t="shared" ca="1" si="29"/>
        <v>38</v>
      </c>
      <c r="D178">
        <f t="shared" ca="1" si="30"/>
        <v>1</v>
      </c>
      <c r="E178" t="str">
        <f ca="1">IF(COUNTIF(J$1:J178,J178)=1,"Premium",IF(I178&lt;6,"Premium","Claims"))</f>
        <v>Premium</v>
      </c>
      <c r="F178" t="str">
        <f ca="1">VLOOKUP(MOD(C178,D178),Sheet2!$A$2:$B$6,2,FALSE)</f>
        <v>Kidney Failure</v>
      </c>
      <c r="G178">
        <f ca="1">VLOOKUP(J178,Sheet2!$F:$H,IF(E178="Premium",2,3),FALSE)</f>
        <v>1000</v>
      </c>
      <c r="H178">
        <f t="shared" ca="1" si="41"/>
        <v>495000</v>
      </c>
      <c r="I178">
        <f t="shared" ca="1" si="31"/>
        <v>2</v>
      </c>
      <c r="J178" t="str">
        <f t="shared" ca="1" si="32"/>
        <v>38_1</v>
      </c>
      <c r="K178">
        <f ca="1">COUNTIF(J$1:J178,J178)</f>
        <v>1</v>
      </c>
      <c r="L178" t="str">
        <f t="shared" ca="1" si="33"/>
        <v>38_1_Premium</v>
      </c>
      <c r="M178">
        <f ca="1">COUNTIF(L$1:L178,L178)</f>
        <v>1</v>
      </c>
      <c r="N178" t="str">
        <f t="shared" ca="1" si="34"/>
        <v>Inforce</v>
      </c>
      <c r="O178" t="str">
        <f t="shared" ca="1" si="35"/>
        <v>38_1_Inforce</v>
      </c>
      <c r="P178" s="1">
        <f t="shared" ca="1" si="36"/>
        <v>42716.391153856996</v>
      </c>
      <c r="Q178" s="1" t="e">
        <f ca="1">VLOOKUP(J178,Sheet2!$F:$I,4,FALSE)</f>
        <v>#N/A</v>
      </c>
      <c r="R178" t="str">
        <f t="shared" ca="1" si="37"/>
        <v>Inforce</v>
      </c>
      <c r="S178" t="str">
        <f t="shared" ca="1" si="38"/>
        <v>38_1_Inforce</v>
      </c>
      <c r="T178">
        <f ca="1">COUNTIF(S$1:S178,S178)</f>
        <v>1</v>
      </c>
    </row>
    <row r="179" spans="1:20">
      <c r="A179">
        <f t="shared" si="39"/>
        <v>178</v>
      </c>
      <c r="B179" s="1">
        <f t="shared" ca="1" si="40"/>
        <v>42717.154466235363</v>
      </c>
      <c r="C179">
        <f t="shared" ca="1" si="29"/>
        <v>27</v>
      </c>
      <c r="D179">
        <f t="shared" ca="1" si="30"/>
        <v>1</v>
      </c>
      <c r="E179" t="str">
        <f ca="1">IF(COUNTIF(J$1:J179,J179)=1,"Premium",IF(I179&lt;6,"Premium","Claims"))</f>
        <v>Premium</v>
      </c>
      <c r="F179" t="str">
        <f ca="1">VLOOKUP(MOD(C179,D179),Sheet2!$A$2:$B$6,2,FALSE)</f>
        <v>Kidney Failure</v>
      </c>
      <c r="G179">
        <f ca="1">VLOOKUP(J179,Sheet2!$F:$H,IF(E179="Premium",2,3),FALSE)</f>
        <v>2000</v>
      </c>
      <c r="H179">
        <f t="shared" ca="1" si="41"/>
        <v>497000</v>
      </c>
      <c r="I179">
        <f t="shared" ca="1" si="31"/>
        <v>2</v>
      </c>
      <c r="J179" t="str">
        <f t="shared" ca="1" si="32"/>
        <v>27_1</v>
      </c>
      <c r="K179">
        <f ca="1">COUNTIF(J$1:J179,J179)</f>
        <v>2</v>
      </c>
      <c r="L179" t="str">
        <f t="shared" ca="1" si="33"/>
        <v>27_1_Premium</v>
      </c>
      <c r="M179">
        <f ca="1">COUNTIF(L$1:L179,L179)</f>
        <v>2</v>
      </c>
      <c r="N179" t="str">
        <f t="shared" ca="1" si="34"/>
        <v>Inforce</v>
      </c>
      <c r="O179" t="str">
        <f t="shared" ca="1" si="35"/>
        <v>27_1_Inforce</v>
      </c>
      <c r="P179" s="1">
        <f t="shared" ca="1" si="36"/>
        <v>42717.154466235363</v>
      </c>
      <c r="Q179" s="1" t="e">
        <f ca="1">VLOOKUP(J179,Sheet2!$F:$I,4,FALSE)</f>
        <v>#N/A</v>
      </c>
      <c r="R179" t="str">
        <f t="shared" ca="1" si="37"/>
        <v>Inforce</v>
      </c>
      <c r="S179" t="str">
        <f t="shared" ca="1" si="38"/>
        <v>27_1_Inforce</v>
      </c>
      <c r="T179">
        <f ca="1">COUNTIF(S$1:S179,S179)</f>
        <v>2</v>
      </c>
    </row>
    <row r="180" spans="1:20">
      <c r="A180">
        <f>A179+1</f>
        <v>179</v>
      </c>
      <c r="B180" s="1">
        <f ca="1">B179+RAND()</f>
        <v>42717.917338822401</v>
      </c>
      <c r="C180">
        <f t="shared" ca="1" si="29"/>
        <v>3</v>
      </c>
      <c r="D180">
        <f t="shared" ca="1" si="30"/>
        <v>2</v>
      </c>
      <c r="E180" t="str">
        <f ca="1">IF(COUNTIF(J$1:J180,J180)=1,"Premium",IF(I180&lt;6,"Premium","Claims"))</f>
        <v>Claims</v>
      </c>
      <c r="F180" t="str">
        <f ca="1">VLOOKUP(MOD(C180,D180),Sheet2!$A$2:$B$6,2,FALSE)</f>
        <v>Cancer</v>
      </c>
      <c r="G180">
        <f ca="1">VLOOKUP(J180,Sheet2!$F:$H,IF(E180="Premium",2,3),FALSE)</f>
        <v>20000</v>
      </c>
      <c r="H180">
        <f ca="1">IF(E180="Premium",IFERROR(H179+G180,G180),IFERROR(H179-G180,-G180))</f>
        <v>477000</v>
      </c>
      <c r="I180">
        <f t="shared" ca="1" si="31"/>
        <v>6</v>
      </c>
      <c r="J180" t="str">
        <f t="shared" ca="1" si="32"/>
        <v>3_2</v>
      </c>
      <c r="K180">
        <f ca="1">COUNTIF(J$1:J180,J180)</f>
        <v>2</v>
      </c>
      <c r="L180" t="str">
        <f t="shared" ca="1" si="33"/>
        <v>3_2_Claims</v>
      </c>
      <c r="M180">
        <f ca="1">COUNTIF(L$1:L180,L180)</f>
        <v>1</v>
      </c>
      <c r="N180" t="str">
        <f t="shared" ca="1" si="34"/>
        <v>Lapse</v>
      </c>
      <c r="O180" t="str">
        <f t="shared" ca="1" si="35"/>
        <v>3_2_Lapse</v>
      </c>
      <c r="P180" s="1">
        <f t="shared" ca="1" si="36"/>
        <v>42717.917338822401</v>
      </c>
      <c r="Q180" s="1">
        <f ca="1">VLOOKUP(J180,Sheet2!$F:$I,4,FALSE)</f>
        <v>42717.917338822401</v>
      </c>
      <c r="R180" t="str">
        <f t="shared" ca="1" si="37"/>
        <v>Lapse</v>
      </c>
      <c r="S180" t="str">
        <f t="shared" ca="1" si="38"/>
        <v>3_2_Lapse</v>
      </c>
      <c r="T180">
        <f ca="1">COUNTIF(S$1:S180,S180)</f>
        <v>1</v>
      </c>
    </row>
    <row r="181" spans="1:20">
      <c r="A181">
        <f t="shared" si="39"/>
        <v>180</v>
      </c>
      <c r="B181" s="1">
        <f t="shared" ca="1" si="40"/>
        <v>42718.360436067465</v>
      </c>
      <c r="C181">
        <f t="shared" ca="1" si="29"/>
        <v>9</v>
      </c>
      <c r="D181">
        <f t="shared" ca="1" si="30"/>
        <v>3</v>
      </c>
      <c r="E181" t="str">
        <f ca="1">IF(COUNTIF(J$1:J181,J181)=1,"Premium",IF(I181&lt;6,"Premium","Claims"))</f>
        <v>Premium</v>
      </c>
      <c r="F181" t="str">
        <f ca="1">VLOOKUP(MOD(C181,D181),Sheet2!$A$2:$B$6,2,FALSE)</f>
        <v>Kidney Failure</v>
      </c>
      <c r="G181">
        <f ca="1">VLOOKUP(J181,Sheet2!$F:$H,IF(E181="Premium",2,3),FALSE)</f>
        <v>1000</v>
      </c>
      <c r="H181">
        <f t="shared" ca="1" si="41"/>
        <v>478000</v>
      </c>
      <c r="I181">
        <f t="shared" ca="1" si="31"/>
        <v>3</v>
      </c>
      <c r="J181" t="str">
        <f t="shared" ca="1" si="32"/>
        <v>9_3</v>
      </c>
      <c r="K181">
        <f ca="1">COUNTIF(J$1:J181,J181)</f>
        <v>1</v>
      </c>
      <c r="L181" t="str">
        <f t="shared" ca="1" si="33"/>
        <v>9_3_Premium</v>
      </c>
      <c r="M181">
        <f ca="1">COUNTIF(L$1:L181,L181)</f>
        <v>1</v>
      </c>
      <c r="N181" t="str">
        <f t="shared" ca="1" si="34"/>
        <v>Inforce</v>
      </c>
      <c r="O181" t="str">
        <f t="shared" ca="1" si="35"/>
        <v>9_3_Inforce</v>
      </c>
      <c r="P181" s="1">
        <f t="shared" ca="1" si="36"/>
        <v>42718.360436067465</v>
      </c>
      <c r="Q181" s="1">
        <f ca="1">VLOOKUP(J181,Sheet2!$F:$I,4,FALSE)</f>
        <v>43257.483373047064</v>
      </c>
      <c r="R181" t="str">
        <f t="shared" ca="1" si="37"/>
        <v>Inforce</v>
      </c>
      <c r="S181" t="str">
        <f t="shared" ca="1" si="38"/>
        <v>9_3_Inforce</v>
      </c>
      <c r="T181">
        <f ca="1">COUNTIF(S$1:S181,S181)</f>
        <v>1</v>
      </c>
    </row>
    <row r="182" spans="1:20">
      <c r="A182">
        <f t="shared" si="39"/>
        <v>181</v>
      </c>
      <c r="B182" s="1">
        <f t="shared" ca="1" si="40"/>
        <v>42719.23992522146</v>
      </c>
      <c r="C182">
        <f t="shared" ca="1" si="29"/>
        <v>140</v>
      </c>
      <c r="D182">
        <f t="shared" ca="1" si="30"/>
        <v>4</v>
      </c>
      <c r="E182" t="str">
        <f ca="1">IF(COUNTIF(J$1:J182,J182)=1,"Premium",IF(I182&lt;6,"Premium","Claims"))</f>
        <v>Premium</v>
      </c>
      <c r="F182" t="str">
        <f ca="1">VLOOKUP(MOD(C182,D182),Sheet2!$A$2:$B$6,2,FALSE)</f>
        <v>Kidney Failure</v>
      </c>
      <c r="G182">
        <f ca="1">VLOOKUP(J182,Sheet2!$F:$H,IF(E182="Premium",2,3),FALSE)</f>
        <v>4000</v>
      </c>
      <c r="H182">
        <f t="shared" ca="1" si="41"/>
        <v>482000</v>
      </c>
      <c r="I182">
        <f t="shared" ca="1" si="31"/>
        <v>1</v>
      </c>
      <c r="J182" t="str">
        <f t="shared" ca="1" si="32"/>
        <v>140_4</v>
      </c>
      <c r="K182">
        <f ca="1">COUNTIF(J$1:J182,J182)</f>
        <v>1</v>
      </c>
      <c r="L182" t="str">
        <f t="shared" ca="1" si="33"/>
        <v>140_4_Premium</v>
      </c>
      <c r="M182">
        <f ca="1">COUNTIF(L$1:L182,L182)</f>
        <v>1</v>
      </c>
      <c r="N182" t="str">
        <f t="shared" ca="1" si="34"/>
        <v>Inforce</v>
      </c>
      <c r="O182" t="str">
        <f t="shared" ca="1" si="35"/>
        <v>140_4_Inforce</v>
      </c>
      <c r="P182" s="1">
        <f t="shared" ca="1" si="36"/>
        <v>42719.23992522146</v>
      </c>
      <c r="Q182" s="1">
        <f ca="1">VLOOKUP(J182,Sheet2!$F:$I,4,FALSE)</f>
        <v>43246.737134404175</v>
      </c>
      <c r="R182" t="str">
        <f t="shared" ca="1" si="37"/>
        <v>Inforce</v>
      </c>
      <c r="S182" t="str">
        <f t="shared" ca="1" si="38"/>
        <v>140_4_Inforce</v>
      </c>
      <c r="T182">
        <f ca="1">COUNTIF(S$1:S182,S182)</f>
        <v>1</v>
      </c>
    </row>
    <row r="183" spans="1:20">
      <c r="A183">
        <f>A182+1</f>
        <v>182</v>
      </c>
      <c r="B183" s="1">
        <f ca="1">B182+RAND()</f>
        <v>42719.504113726536</v>
      </c>
      <c r="C183">
        <f t="shared" ca="1" si="29"/>
        <v>72</v>
      </c>
      <c r="D183">
        <f t="shared" ca="1" si="30"/>
        <v>3</v>
      </c>
      <c r="E183" t="str">
        <f ca="1">IF(COUNTIF(J$1:J183,J183)=1,"Premium",IF(I183&lt;6,"Premium","Claims"))</f>
        <v>Premium</v>
      </c>
      <c r="F183" t="str">
        <f ca="1">VLOOKUP(MOD(C183,D183),Sheet2!$A$2:$B$6,2,FALSE)</f>
        <v>Kidney Failure</v>
      </c>
      <c r="G183">
        <f ca="1">VLOOKUP(J183,Sheet2!$F:$H,IF(E183="Premium",2,3),FALSE)</f>
        <v>1000</v>
      </c>
      <c r="H183">
        <f ca="1">IF(E183="Premium",IFERROR(H182+G183,G183),IFERROR(H182-G183,-G183))</f>
        <v>483000</v>
      </c>
      <c r="I183">
        <f t="shared" ca="1" si="31"/>
        <v>2</v>
      </c>
      <c r="J183" t="str">
        <f t="shared" ca="1" si="32"/>
        <v>72_3</v>
      </c>
      <c r="K183">
        <f ca="1">COUNTIF(J$1:J183,J183)</f>
        <v>2</v>
      </c>
      <c r="L183" t="str">
        <f t="shared" ca="1" si="33"/>
        <v>72_3_Premium</v>
      </c>
      <c r="M183">
        <f ca="1">COUNTIF(L$1:L183,L183)</f>
        <v>2</v>
      </c>
      <c r="N183" t="str">
        <f t="shared" ca="1" si="34"/>
        <v>Inforce</v>
      </c>
      <c r="O183" t="str">
        <f t="shared" ca="1" si="35"/>
        <v>72_3_Inforce</v>
      </c>
      <c r="P183" s="1">
        <f t="shared" ca="1" si="36"/>
        <v>42719.504113726536</v>
      </c>
      <c r="Q183" s="1" t="e">
        <f ca="1">VLOOKUP(J183,Sheet2!$F:$I,4,FALSE)</f>
        <v>#N/A</v>
      </c>
      <c r="R183" t="str">
        <f t="shared" ca="1" si="37"/>
        <v>Inforce</v>
      </c>
      <c r="S183" t="str">
        <f t="shared" ca="1" si="38"/>
        <v>72_3_Inforce</v>
      </c>
      <c r="T183">
        <f ca="1">COUNTIF(S$1:S183,S183)</f>
        <v>2</v>
      </c>
    </row>
    <row r="184" spans="1:20">
      <c r="A184">
        <f t="shared" si="39"/>
        <v>183</v>
      </c>
      <c r="B184" s="1">
        <f t="shared" ca="1" si="40"/>
        <v>42720.43538310461</v>
      </c>
      <c r="C184">
        <f t="shared" ca="1" si="29"/>
        <v>42</v>
      </c>
      <c r="D184">
        <f t="shared" ca="1" si="30"/>
        <v>2</v>
      </c>
      <c r="E184" t="str">
        <f ca="1">IF(COUNTIF(J$1:J184,J184)=1,"Premium",IF(I184&lt;6,"Premium","Claims"))</f>
        <v>Premium</v>
      </c>
      <c r="F184" t="str">
        <f ca="1">VLOOKUP(MOD(C184,D184),Sheet2!$A$2:$B$6,2,FALSE)</f>
        <v>Kidney Failure</v>
      </c>
      <c r="G184">
        <f ca="1">VLOOKUP(J184,Sheet2!$F:$H,IF(E184="Premium",2,3),FALSE)</f>
        <v>1000</v>
      </c>
      <c r="H184">
        <f t="shared" ca="1" si="41"/>
        <v>484000</v>
      </c>
      <c r="I184">
        <f t="shared" ca="1" si="31"/>
        <v>6</v>
      </c>
      <c r="J184" t="str">
        <f t="shared" ca="1" si="32"/>
        <v>42_2</v>
      </c>
      <c r="K184">
        <f ca="1">COUNTIF(J$1:J184,J184)</f>
        <v>1</v>
      </c>
      <c r="L184" t="str">
        <f t="shared" ca="1" si="33"/>
        <v>42_2_Premium</v>
      </c>
      <c r="M184">
        <f ca="1">COUNTIF(L$1:L184,L184)</f>
        <v>1</v>
      </c>
      <c r="N184" t="str">
        <f t="shared" ca="1" si="34"/>
        <v>Inforce</v>
      </c>
      <c r="O184" t="str">
        <f t="shared" ca="1" si="35"/>
        <v>42_2_Inforce</v>
      </c>
      <c r="P184" s="1">
        <f t="shared" ca="1" si="36"/>
        <v>42720.43538310461</v>
      </c>
      <c r="Q184" s="1" t="e">
        <f ca="1">VLOOKUP(J184,Sheet2!$F:$I,4,FALSE)</f>
        <v>#N/A</v>
      </c>
      <c r="R184" t="str">
        <f t="shared" ca="1" si="37"/>
        <v>Inforce</v>
      </c>
      <c r="S184" t="str">
        <f t="shared" ca="1" si="38"/>
        <v>42_2_Inforce</v>
      </c>
      <c r="T184">
        <f ca="1">COUNTIF(S$1:S184,S184)</f>
        <v>1</v>
      </c>
    </row>
    <row r="185" spans="1:20">
      <c r="A185">
        <f>A184+1</f>
        <v>184</v>
      </c>
      <c r="B185" s="1">
        <f ca="1">B184+RAND()</f>
        <v>42720.704731320562</v>
      </c>
      <c r="C185">
        <f t="shared" ca="1" si="29"/>
        <v>90</v>
      </c>
      <c r="D185">
        <f t="shared" ca="1" si="30"/>
        <v>1</v>
      </c>
      <c r="E185" t="str">
        <f ca="1">IF(COUNTIF(J$1:J185,J185)=1,"Premium",IF(I185&lt;6,"Premium","Claims"))</f>
        <v>Premium</v>
      </c>
      <c r="F185" t="str">
        <f ca="1">VLOOKUP(MOD(C185,D185),Sheet2!$A$2:$B$6,2,FALSE)</f>
        <v>Kidney Failure</v>
      </c>
      <c r="G185">
        <f ca="1">VLOOKUP(J185,Sheet2!$F:$H,IF(E185="Premium",2,3),FALSE)</f>
        <v>2000</v>
      </c>
      <c r="H185">
        <f ca="1">IF(E185="Premium",IFERROR(H184+G185,G185),IFERROR(H184-G185,-G185))</f>
        <v>486000</v>
      </c>
      <c r="I185">
        <f t="shared" ca="1" si="31"/>
        <v>1</v>
      </c>
      <c r="J185" t="str">
        <f t="shared" ca="1" si="32"/>
        <v>90_1</v>
      </c>
      <c r="K185">
        <f ca="1">COUNTIF(J$1:J185,J185)</f>
        <v>1</v>
      </c>
      <c r="L185" t="str">
        <f t="shared" ca="1" si="33"/>
        <v>90_1_Premium</v>
      </c>
      <c r="M185">
        <f ca="1">COUNTIF(L$1:L185,L185)</f>
        <v>1</v>
      </c>
      <c r="N185" t="str">
        <f t="shared" ca="1" si="34"/>
        <v>Inforce</v>
      </c>
      <c r="O185" t="str">
        <f t="shared" ca="1" si="35"/>
        <v>90_1_Inforce</v>
      </c>
      <c r="P185" s="1">
        <f t="shared" ca="1" si="36"/>
        <v>42720.704731320562</v>
      </c>
      <c r="Q185" s="1" t="e">
        <f ca="1">VLOOKUP(J185,Sheet2!$F:$I,4,FALSE)</f>
        <v>#N/A</v>
      </c>
      <c r="R185" t="str">
        <f t="shared" ca="1" si="37"/>
        <v>Inforce</v>
      </c>
      <c r="S185" t="str">
        <f t="shared" ca="1" si="38"/>
        <v>90_1_Inforce</v>
      </c>
      <c r="T185">
        <f ca="1">COUNTIF(S$1:S185,S185)</f>
        <v>1</v>
      </c>
    </row>
    <row r="186" spans="1:20">
      <c r="A186">
        <f t="shared" si="39"/>
        <v>185</v>
      </c>
      <c r="B186" s="1">
        <f t="shared" ca="1" si="40"/>
        <v>42720.964333314027</v>
      </c>
      <c r="C186">
        <f t="shared" ca="1" si="29"/>
        <v>86</v>
      </c>
      <c r="D186">
        <f t="shared" ca="1" si="30"/>
        <v>2</v>
      </c>
      <c r="E186" t="str">
        <f ca="1">IF(COUNTIF(J$1:J186,J186)=1,"Premium",IF(I186&lt;6,"Premium","Claims"))</f>
        <v>Premium</v>
      </c>
      <c r="F186" t="str">
        <f ca="1">VLOOKUP(MOD(C186,D186),Sheet2!$A$2:$B$6,2,FALSE)</f>
        <v>Kidney Failure</v>
      </c>
      <c r="G186">
        <f ca="1">VLOOKUP(J186,Sheet2!$F:$H,IF(E186="Premium",2,3),FALSE)</f>
        <v>3000</v>
      </c>
      <c r="H186">
        <f t="shared" ca="1" si="41"/>
        <v>489000</v>
      </c>
      <c r="I186">
        <f t="shared" ca="1" si="31"/>
        <v>5</v>
      </c>
      <c r="J186" t="str">
        <f t="shared" ca="1" si="32"/>
        <v>86_2</v>
      </c>
      <c r="K186">
        <f ca="1">COUNTIF(J$1:J186,J186)</f>
        <v>1</v>
      </c>
      <c r="L186" t="str">
        <f t="shared" ca="1" si="33"/>
        <v>86_2_Premium</v>
      </c>
      <c r="M186">
        <f ca="1">COUNTIF(L$1:L186,L186)</f>
        <v>1</v>
      </c>
      <c r="N186" t="str">
        <f t="shared" ca="1" si="34"/>
        <v>Inforce</v>
      </c>
      <c r="O186" t="str">
        <f t="shared" ca="1" si="35"/>
        <v>86_2_Inforce</v>
      </c>
      <c r="P186" s="1">
        <f t="shared" ca="1" si="36"/>
        <v>42720.964333314027</v>
      </c>
      <c r="Q186" s="1" t="e">
        <f ca="1">VLOOKUP(J186,Sheet2!$F:$I,4,FALSE)</f>
        <v>#N/A</v>
      </c>
      <c r="R186" t="str">
        <f t="shared" ca="1" si="37"/>
        <v>Inforce</v>
      </c>
      <c r="S186" t="str">
        <f t="shared" ca="1" si="38"/>
        <v>86_2_Inforce</v>
      </c>
      <c r="T186">
        <f ca="1">COUNTIF(S$1:S186,S186)</f>
        <v>1</v>
      </c>
    </row>
    <row r="187" spans="1:20">
      <c r="A187">
        <f>A186+1</f>
        <v>186</v>
      </c>
      <c r="B187" s="1">
        <f ca="1">B186+RAND()</f>
        <v>42721.660598650422</v>
      </c>
      <c r="C187">
        <f t="shared" ca="1" si="29"/>
        <v>12</v>
      </c>
      <c r="D187">
        <f t="shared" ca="1" si="30"/>
        <v>1</v>
      </c>
      <c r="E187" t="str">
        <f ca="1">IF(COUNTIF(J$1:J187,J187)=1,"Premium",IF(I187&lt;6,"Premium","Claims"))</f>
        <v>Premium</v>
      </c>
      <c r="F187" t="str">
        <f ca="1">VLOOKUP(MOD(C187,D187),Sheet2!$A$2:$B$6,2,FALSE)</f>
        <v>Kidney Failure</v>
      </c>
      <c r="G187">
        <f ca="1">VLOOKUP(J187,Sheet2!$F:$H,IF(E187="Premium",2,3),FALSE)</f>
        <v>4000</v>
      </c>
      <c r="H187">
        <f ca="1">IF(E187="Premium",IFERROR(H186+G187,G187),IFERROR(H186-G187,-G187))</f>
        <v>493000</v>
      </c>
      <c r="I187">
        <f t="shared" ca="1" si="31"/>
        <v>5</v>
      </c>
      <c r="J187" t="str">
        <f t="shared" ca="1" si="32"/>
        <v>12_1</v>
      </c>
      <c r="K187">
        <f ca="1">COUNTIF(J$1:J187,J187)</f>
        <v>1</v>
      </c>
      <c r="L187" t="str">
        <f t="shared" ca="1" si="33"/>
        <v>12_1_Premium</v>
      </c>
      <c r="M187">
        <f ca="1">COUNTIF(L$1:L187,L187)</f>
        <v>1</v>
      </c>
      <c r="N187" t="str">
        <f t="shared" ca="1" si="34"/>
        <v>Inforce</v>
      </c>
      <c r="O187" t="str">
        <f t="shared" ca="1" si="35"/>
        <v>12_1_Inforce</v>
      </c>
      <c r="P187" s="1">
        <f t="shared" ca="1" si="36"/>
        <v>42721.660598650422</v>
      </c>
      <c r="Q187" s="1">
        <f ca="1">VLOOKUP(J187,Sheet2!$F:$I,4,FALSE)</f>
        <v>43115.141882394433</v>
      </c>
      <c r="R187" t="str">
        <f t="shared" ca="1" si="37"/>
        <v>Inforce</v>
      </c>
      <c r="S187" t="str">
        <f t="shared" ca="1" si="38"/>
        <v>12_1_Inforce</v>
      </c>
      <c r="T187">
        <f ca="1">COUNTIF(S$1:S187,S187)</f>
        <v>1</v>
      </c>
    </row>
    <row r="188" spans="1:20">
      <c r="A188">
        <f t="shared" si="39"/>
        <v>187</v>
      </c>
      <c r="B188" s="1">
        <f t="shared" ca="1" si="40"/>
        <v>42721.705764960345</v>
      </c>
      <c r="C188">
        <f t="shared" ca="1" si="29"/>
        <v>93</v>
      </c>
      <c r="D188">
        <f t="shared" ca="1" si="30"/>
        <v>1</v>
      </c>
      <c r="E188" t="str">
        <f ca="1">IF(COUNTIF(J$1:J188,J188)=1,"Premium",IF(I188&lt;6,"Premium","Claims"))</f>
        <v>Premium</v>
      </c>
      <c r="F188" t="str">
        <f ca="1">VLOOKUP(MOD(C188,D188),Sheet2!$A$2:$B$6,2,FALSE)</f>
        <v>Kidney Failure</v>
      </c>
      <c r="G188">
        <f ca="1">VLOOKUP(J188,Sheet2!$F:$H,IF(E188="Premium",2,3),FALSE)</f>
        <v>1000</v>
      </c>
      <c r="H188">
        <f t="shared" ca="1" si="41"/>
        <v>494000</v>
      </c>
      <c r="I188">
        <f t="shared" ca="1" si="31"/>
        <v>3</v>
      </c>
      <c r="J188" t="str">
        <f t="shared" ca="1" si="32"/>
        <v>93_1</v>
      </c>
      <c r="K188">
        <f ca="1">COUNTIF(J$1:J188,J188)</f>
        <v>1</v>
      </c>
      <c r="L188" t="str">
        <f t="shared" ca="1" si="33"/>
        <v>93_1_Premium</v>
      </c>
      <c r="M188">
        <f ca="1">COUNTIF(L$1:L188,L188)</f>
        <v>1</v>
      </c>
      <c r="N188" t="str">
        <f t="shared" ca="1" si="34"/>
        <v>Inforce</v>
      </c>
      <c r="O188" t="str">
        <f t="shared" ca="1" si="35"/>
        <v>93_1_Inforce</v>
      </c>
      <c r="P188" s="1">
        <f t="shared" ca="1" si="36"/>
        <v>42721.705764960345</v>
      </c>
      <c r="Q188" s="1" t="e">
        <f ca="1">VLOOKUP(J188,Sheet2!$F:$I,4,FALSE)</f>
        <v>#N/A</v>
      </c>
      <c r="R188" t="str">
        <f t="shared" ca="1" si="37"/>
        <v>Inforce</v>
      </c>
      <c r="S188" t="str">
        <f t="shared" ca="1" si="38"/>
        <v>93_1_Inforce</v>
      </c>
      <c r="T188">
        <f ca="1">COUNTIF(S$1:S188,S188)</f>
        <v>1</v>
      </c>
    </row>
    <row r="189" spans="1:20">
      <c r="A189">
        <f t="shared" si="39"/>
        <v>188</v>
      </c>
      <c r="B189" s="1">
        <f t="shared" ca="1" si="40"/>
        <v>42722.1123623276</v>
      </c>
      <c r="C189">
        <f t="shared" ca="1" si="29"/>
        <v>57</v>
      </c>
      <c r="D189">
        <f t="shared" ca="1" si="30"/>
        <v>4</v>
      </c>
      <c r="E189" t="str">
        <f ca="1">IF(COUNTIF(J$1:J189,J189)=1,"Premium",IF(I189&lt;6,"Premium","Claims"))</f>
        <v>Premium</v>
      </c>
      <c r="F189" t="str">
        <f ca="1">VLOOKUP(MOD(C189,D189),Sheet2!$A$2:$B$6,2,FALSE)</f>
        <v>Cancer</v>
      </c>
      <c r="G189">
        <f ca="1">VLOOKUP(J189,Sheet2!$F:$H,IF(E189="Premium",2,3),FALSE)</f>
        <v>2000</v>
      </c>
      <c r="H189">
        <f t="shared" ca="1" si="41"/>
        <v>496000</v>
      </c>
      <c r="I189">
        <f t="shared" ca="1" si="31"/>
        <v>2</v>
      </c>
      <c r="J189" t="str">
        <f t="shared" ca="1" si="32"/>
        <v>57_4</v>
      </c>
      <c r="K189">
        <f ca="1">COUNTIF(J$1:J189,J189)</f>
        <v>1</v>
      </c>
      <c r="L189" t="str">
        <f t="shared" ca="1" si="33"/>
        <v>57_4_Premium</v>
      </c>
      <c r="M189">
        <f ca="1">COUNTIF(L$1:L189,L189)</f>
        <v>1</v>
      </c>
      <c r="N189" t="str">
        <f t="shared" ca="1" si="34"/>
        <v>Inforce</v>
      </c>
      <c r="O189" t="str">
        <f t="shared" ca="1" si="35"/>
        <v>57_4_Inforce</v>
      </c>
      <c r="P189" s="1">
        <f t="shared" ca="1" si="36"/>
        <v>42722.1123623276</v>
      </c>
      <c r="Q189" s="1" t="e">
        <f ca="1">VLOOKUP(J189,Sheet2!$F:$I,4,FALSE)</f>
        <v>#N/A</v>
      </c>
      <c r="R189" t="str">
        <f t="shared" ca="1" si="37"/>
        <v>Inforce</v>
      </c>
      <c r="S189" t="str">
        <f t="shared" ca="1" si="38"/>
        <v>57_4_Inforce</v>
      </c>
      <c r="T189">
        <f ca="1">COUNTIF(S$1:S189,S189)</f>
        <v>1</v>
      </c>
    </row>
    <row r="190" spans="1:20">
      <c r="A190">
        <f t="shared" si="39"/>
        <v>189</v>
      </c>
      <c r="B190" s="1">
        <f t="shared" ca="1" si="40"/>
        <v>42722.744146687728</v>
      </c>
      <c r="C190">
        <f t="shared" ca="1" si="29"/>
        <v>89</v>
      </c>
      <c r="D190">
        <f t="shared" ca="1" si="30"/>
        <v>4</v>
      </c>
      <c r="E190" t="str">
        <f ca="1">IF(COUNTIF(J$1:J190,J190)=1,"Premium",IF(I190&lt;6,"Premium","Claims"))</f>
        <v>Premium</v>
      </c>
      <c r="F190" t="str">
        <f ca="1">VLOOKUP(MOD(C190,D190),Sheet2!$A$2:$B$6,2,FALSE)</f>
        <v>Cancer</v>
      </c>
      <c r="G190">
        <f ca="1">VLOOKUP(J190,Sheet2!$F:$H,IF(E190="Premium",2,3),FALSE)</f>
        <v>5000</v>
      </c>
      <c r="H190">
        <f t="shared" ca="1" si="41"/>
        <v>501000</v>
      </c>
      <c r="I190">
        <f t="shared" ca="1" si="31"/>
        <v>5</v>
      </c>
      <c r="J190" t="str">
        <f t="shared" ca="1" si="32"/>
        <v>89_4</v>
      </c>
      <c r="K190">
        <f ca="1">COUNTIF(J$1:J190,J190)</f>
        <v>1</v>
      </c>
      <c r="L190" t="str">
        <f t="shared" ca="1" si="33"/>
        <v>89_4_Premium</v>
      </c>
      <c r="M190">
        <f ca="1">COUNTIF(L$1:L190,L190)</f>
        <v>1</v>
      </c>
      <c r="N190" t="str">
        <f t="shared" ca="1" si="34"/>
        <v>Inforce</v>
      </c>
      <c r="O190" t="str">
        <f t="shared" ca="1" si="35"/>
        <v>89_4_Inforce</v>
      </c>
      <c r="P190" s="1">
        <f t="shared" ca="1" si="36"/>
        <v>42722.744146687728</v>
      </c>
      <c r="Q190" s="1" t="e">
        <f ca="1">VLOOKUP(J190,Sheet2!$F:$I,4,FALSE)</f>
        <v>#N/A</v>
      </c>
      <c r="R190" t="str">
        <f t="shared" ca="1" si="37"/>
        <v>Inforce</v>
      </c>
      <c r="S190" t="str">
        <f t="shared" ca="1" si="38"/>
        <v>89_4_Inforce</v>
      </c>
      <c r="T190">
        <f ca="1">COUNTIF(S$1:S190,S190)</f>
        <v>1</v>
      </c>
    </row>
    <row r="191" spans="1:20">
      <c r="A191">
        <f t="shared" si="39"/>
        <v>190</v>
      </c>
      <c r="B191" s="1">
        <f t="shared" ca="1" si="40"/>
        <v>42723.687963494951</v>
      </c>
      <c r="C191">
        <f t="shared" ca="1" si="29"/>
        <v>20</v>
      </c>
      <c r="D191">
        <f t="shared" ca="1" si="30"/>
        <v>3</v>
      </c>
      <c r="E191" t="str">
        <f ca="1">IF(COUNTIF(J$1:J191,J191)=1,"Premium",IF(I191&lt;6,"Premium","Claims"))</f>
        <v>Premium</v>
      </c>
      <c r="F191" t="str">
        <f ca="1">VLOOKUP(MOD(C191,D191),Sheet2!$A$2:$B$6,2,FALSE)</f>
        <v>Stroke</v>
      </c>
      <c r="G191">
        <f ca="1">VLOOKUP(J191,Sheet2!$F:$H,IF(E191="Premium",2,3),FALSE)</f>
        <v>4000</v>
      </c>
      <c r="H191">
        <f t="shared" ca="1" si="41"/>
        <v>505000</v>
      </c>
      <c r="I191">
        <f t="shared" ca="1" si="31"/>
        <v>1</v>
      </c>
      <c r="J191" t="str">
        <f t="shared" ca="1" si="32"/>
        <v>20_3</v>
      </c>
      <c r="K191">
        <f ca="1">COUNTIF(J$1:J191,J191)</f>
        <v>1</v>
      </c>
      <c r="L191" t="str">
        <f t="shared" ca="1" si="33"/>
        <v>20_3_Premium</v>
      </c>
      <c r="M191">
        <f ca="1">COUNTIF(L$1:L191,L191)</f>
        <v>1</v>
      </c>
      <c r="N191" t="str">
        <f t="shared" ca="1" si="34"/>
        <v>Inforce</v>
      </c>
      <c r="O191" t="str">
        <f t="shared" ca="1" si="35"/>
        <v>20_3_Inforce</v>
      </c>
      <c r="P191" s="1">
        <f t="shared" ca="1" si="36"/>
        <v>42723.687963494951</v>
      </c>
      <c r="Q191" s="1">
        <f ca="1">VLOOKUP(J191,Sheet2!$F:$I,4,FALSE)</f>
        <v>42979.149602634432</v>
      </c>
      <c r="R191" t="str">
        <f t="shared" ca="1" si="37"/>
        <v>Inforce</v>
      </c>
      <c r="S191" t="str">
        <f t="shared" ca="1" si="38"/>
        <v>20_3_Inforce</v>
      </c>
      <c r="T191">
        <f ca="1">COUNTIF(S$1:S191,S191)</f>
        <v>1</v>
      </c>
    </row>
    <row r="192" spans="1:20">
      <c r="A192">
        <f t="shared" si="39"/>
        <v>191</v>
      </c>
      <c r="B192" s="1">
        <f t="shared" ca="1" si="40"/>
        <v>42724.324593431847</v>
      </c>
      <c r="C192">
        <f t="shared" ca="1" si="29"/>
        <v>99</v>
      </c>
      <c r="D192">
        <f t="shared" ca="1" si="30"/>
        <v>3</v>
      </c>
      <c r="E192" t="str">
        <f ca="1">IF(COUNTIF(J$1:J192,J192)=1,"Premium",IF(I192&lt;6,"Premium","Claims"))</f>
        <v>Premium</v>
      </c>
      <c r="F192" t="str">
        <f ca="1">VLOOKUP(MOD(C192,D192),Sheet2!$A$2:$B$6,2,FALSE)</f>
        <v>Kidney Failure</v>
      </c>
      <c r="G192">
        <f ca="1">VLOOKUP(J192,Sheet2!$F:$H,IF(E192="Premium",2,3),FALSE)</f>
        <v>4000</v>
      </c>
      <c r="H192">
        <f t="shared" ca="1" si="41"/>
        <v>509000</v>
      </c>
      <c r="I192">
        <f t="shared" ca="1" si="31"/>
        <v>6</v>
      </c>
      <c r="J192" t="str">
        <f t="shared" ca="1" si="32"/>
        <v>99_3</v>
      </c>
      <c r="K192">
        <f ca="1">COUNTIF(J$1:J192,J192)</f>
        <v>1</v>
      </c>
      <c r="L192" t="str">
        <f t="shared" ca="1" si="33"/>
        <v>99_3_Premium</v>
      </c>
      <c r="M192">
        <f ca="1">COUNTIF(L$1:L192,L192)</f>
        <v>1</v>
      </c>
      <c r="N192" t="str">
        <f t="shared" ca="1" si="34"/>
        <v>Inforce</v>
      </c>
      <c r="O192" t="str">
        <f t="shared" ca="1" si="35"/>
        <v>99_3_Inforce</v>
      </c>
      <c r="P192" s="1">
        <f t="shared" ca="1" si="36"/>
        <v>42724.324593431847</v>
      </c>
      <c r="Q192" s="1" t="e">
        <f ca="1">VLOOKUP(J192,Sheet2!$F:$I,4,FALSE)</f>
        <v>#N/A</v>
      </c>
      <c r="R192" t="str">
        <f t="shared" ca="1" si="37"/>
        <v>Inforce</v>
      </c>
      <c r="S192" t="str">
        <f t="shared" ca="1" si="38"/>
        <v>99_3_Inforce</v>
      </c>
      <c r="T192">
        <f ca="1">COUNTIF(S$1:S192,S192)</f>
        <v>1</v>
      </c>
    </row>
    <row r="193" spans="1:20">
      <c r="A193">
        <f t="shared" si="39"/>
        <v>192</v>
      </c>
      <c r="B193" s="1">
        <f t="shared" ca="1" si="40"/>
        <v>42724.786129320048</v>
      </c>
      <c r="C193">
        <f t="shared" ca="1" si="29"/>
        <v>78</v>
      </c>
      <c r="D193">
        <f t="shared" ca="1" si="30"/>
        <v>3</v>
      </c>
      <c r="E193" t="str">
        <f ca="1">IF(COUNTIF(J$1:J193,J193)=1,"Premium",IF(I193&lt;6,"Premium","Claims"))</f>
        <v>Premium</v>
      </c>
      <c r="F193" t="str">
        <f ca="1">VLOOKUP(MOD(C193,D193),Sheet2!$A$2:$B$6,2,FALSE)</f>
        <v>Kidney Failure</v>
      </c>
      <c r="G193">
        <f ca="1">VLOOKUP(J193,Sheet2!$F:$H,IF(E193="Premium",2,3),FALSE)</f>
        <v>5000</v>
      </c>
      <c r="H193">
        <f t="shared" ca="1" si="41"/>
        <v>514000</v>
      </c>
      <c r="I193">
        <f t="shared" ca="1" si="31"/>
        <v>2</v>
      </c>
      <c r="J193" t="str">
        <f t="shared" ca="1" si="32"/>
        <v>78_3</v>
      </c>
      <c r="K193">
        <f ca="1">COUNTIF(J$1:J193,J193)</f>
        <v>1</v>
      </c>
      <c r="L193" t="str">
        <f t="shared" ca="1" si="33"/>
        <v>78_3_Premium</v>
      </c>
      <c r="M193">
        <f ca="1">COUNTIF(L$1:L193,L193)</f>
        <v>1</v>
      </c>
      <c r="N193" t="str">
        <f t="shared" ca="1" si="34"/>
        <v>Inforce</v>
      </c>
      <c r="O193" t="str">
        <f t="shared" ca="1" si="35"/>
        <v>78_3_Inforce</v>
      </c>
      <c r="P193" s="1">
        <f t="shared" ca="1" si="36"/>
        <v>42724.786129320048</v>
      </c>
      <c r="Q193" s="1" t="e">
        <f ca="1">VLOOKUP(J193,Sheet2!$F:$I,4,FALSE)</f>
        <v>#N/A</v>
      </c>
      <c r="R193" t="str">
        <f t="shared" ca="1" si="37"/>
        <v>Inforce</v>
      </c>
      <c r="S193" t="str">
        <f t="shared" ca="1" si="38"/>
        <v>78_3_Inforce</v>
      </c>
      <c r="T193">
        <f ca="1">COUNTIF(S$1:S193,S193)</f>
        <v>1</v>
      </c>
    </row>
    <row r="194" spans="1:20">
      <c r="A194">
        <f t="shared" si="39"/>
        <v>193</v>
      </c>
      <c r="B194" s="1">
        <f t="shared" ca="1" si="40"/>
        <v>42725.243515841423</v>
      </c>
      <c r="C194">
        <f t="shared" ca="1" si="29"/>
        <v>107</v>
      </c>
      <c r="D194">
        <f t="shared" ca="1" si="30"/>
        <v>4</v>
      </c>
      <c r="E194" t="str">
        <f ca="1">IF(COUNTIF(J$1:J194,J194)=1,"Premium",IF(I194&lt;6,"Premium","Claims"))</f>
        <v>Premium</v>
      </c>
      <c r="F194" t="str">
        <f ca="1">VLOOKUP(MOD(C194,D194),Sheet2!$A$2:$B$6,2,FALSE)</f>
        <v>Heart Attack</v>
      </c>
      <c r="G194">
        <f ca="1">VLOOKUP(J194,Sheet2!$F:$H,IF(E194="Premium",2,3),FALSE)</f>
        <v>5000</v>
      </c>
      <c r="H194">
        <f t="shared" ca="1" si="41"/>
        <v>519000</v>
      </c>
      <c r="I194">
        <f t="shared" ca="1" si="31"/>
        <v>2</v>
      </c>
      <c r="J194" t="str">
        <f t="shared" ca="1" si="32"/>
        <v>107_4</v>
      </c>
      <c r="K194">
        <f ca="1">COUNTIF(J$1:J194,J194)</f>
        <v>1</v>
      </c>
      <c r="L194" t="str">
        <f t="shared" ca="1" si="33"/>
        <v>107_4_Premium</v>
      </c>
      <c r="M194">
        <f ca="1">COUNTIF(L$1:L194,L194)</f>
        <v>1</v>
      </c>
      <c r="N194" t="str">
        <f t="shared" ca="1" si="34"/>
        <v>Inforce</v>
      </c>
      <c r="O194" t="str">
        <f t="shared" ca="1" si="35"/>
        <v>107_4_Inforce</v>
      </c>
      <c r="P194" s="1">
        <f t="shared" ca="1" si="36"/>
        <v>42725.243515841423</v>
      </c>
      <c r="Q194" s="1" t="e">
        <f ca="1">VLOOKUP(J194,Sheet2!$F:$I,4,FALSE)</f>
        <v>#N/A</v>
      </c>
      <c r="R194" t="str">
        <f t="shared" ca="1" si="37"/>
        <v>Inforce</v>
      </c>
      <c r="S194" t="str">
        <f t="shared" ca="1" si="38"/>
        <v>107_4_Inforce</v>
      </c>
      <c r="T194">
        <f ca="1">COUNTIF(S$1:S194,S194)</f>
        <v>1</v>
      </c>
    </row>
    <row r="195" spans="1:20">
      <c r="A195">
        <f>A194+1</f>
        <v>194</v>
      </c>
      <c r="B195" s="1">
        <f ca="1">B194+RAND()</f>
        <v>42726.030079583863</v>
      </c>
      <c r="C195">
        <f t="shared" ref="C195:C258" ca="1" si="42">RANDBETWEEN(1,141)</f>
        <v>28</v>
      </c>
      <c r="D195">
        <f t="shared" ref="D195:D258" ca="1" si="43">RANDBETWEEN(1,4)</f>
        <v>4</v>
      </c>
      <c r="E195" t="str">
        <f ca="1">IF(COUNTIF(J$1:J195,J195)=1,"Premium",IF(I195&lt;6,"Premium","Claims"))</f>
        <v>Premium</v>
      </c>
      <c r="F195" t="str">
        <f ca="1">VLOOKUP(MOD(C195,D195),Sheet2!$A$2:$B$6,2,FALSE)</f>
        <v>Kidney Failure</v>
      </c>
      <c r="G195">
        <f ca="1">VLOOKUP(J195,Sheet2!$F:$H,IF(E195="Premium",2,3),FALSE)</f>
        <v>5000</v>
      </c>
      <c r="H195">
        <f ca="1">IF(E195="Premium",IFERROR(H194+G195,G195),IFERROR(H194-G195,-G195))</f>
        <v>524000</v>
      </c>
      <c r="I195">
        <f t="shared" ref="I195:I258" ca="1" si="44">RANDBETWEEN(1,6)</f>
        <v>3</v>
      </c>
      <c r="J195" t="str">
        <f t="shared" ref="J195:J258" ca="1" si="45">C195&amp;"_"&amp;D195</f>
        <v>28_4</v>
      </c>
      <c r="K195">
        <f ca="1">COUNTIF(J$1:J195,J195)</f>
        <v>1</v>
      </c>
      <c r="L195" t="str">
        <f t="shared" ref="L195:L258" ca="1" si="46">J195&amp;"_"&amp;E195</f>
        <v>28_4_Premium</v>
      </c>
      <c r="M195">
        <f ca="1">COUNTIF(L$1:L195,L195)</f>
        <v>1</v>
      </c>
      <c r="N195" t="str">
        <f t="shared" ref="N195:N258" ca="1" si="47">IF(E195="Claims","Lapse","Inforce")</f>
        <v>Inforce</v>
      </c>
      <c r="O195" t="str">
        <f t="shared" ref="O195:O258" ca="1" si="48">J195&amp;"_"&amp;N195</f>
        <v>28_4_Inforce</v>
      </c>
      <c r="P195" s="1">
        <f t="shared" ref="P195:P258" ca="1" si="49">B195</f>
        <v>42726.030079583863</v>
      </c>
      <c r="Q195" s="1">
        <f ca="1">VLOOKUP(J195,Sheet2!$F:$I,4,FALSE)</f>
        <v>43047.287175138728</v>
      </c>
      <c r="R195" t="str">
        <f t="shared" ref="R195:R258" ca="1" si="50">IF(ISERROR(Q195),"Inforce",IF(Q195-P195&gt;0,"Inforce","Lapse"))</f>
        <v>Inforce</v>
      </c>
      <c r="S195" t="str">
        <f t="shared" ref="S195:S258" ca="1" si="51">J195&amp;"_"&amp;R195</f>
        <v>28_4_Inforce</v>
      </c>
      <c r="T195">
        <f ca="1">COUNTIF(S$1:S195,S195)</f>
        <v>1</v>
      </c>
    </row>
    <row r="196" spans="1:20">
      <c r="A196">
        <f t="shared" si="39"/>
        <v>195</v>
      </c>
      <c r="B196" s="1">
        <f t="shared" ca="1" si="40"/>
        <v>42726.293982764735</v>
      </c>
      <c r="C196">
        <f t="shared" ca="1" si="42"/>
        <v>47</v>
      </c>
      <c r="D196">
        <f t="shared" ca="1" si="43"/>
        <v>3</v>
      </c>
      <c r="E196" t="str">
        <f ca="1">IF(COUNTIF(J$1:J196,J196)=1,"Premium",IF(I196&lt;6,"Premium","Claims"))</f>
        <v>Premium</v>
      </c>
      <c r="F196" t="str">
        <f ca="1">VLOOKUP(MOD(C196,D196),Sheet2!$A$2:$B$6,2,FALSE)</f>
        <v>Stroke</v>
      </c>
      <c r="G196">
        <f ca="1">VLOOKUP(J196,Sheet2!$F:$H,IF(E196="Premium",2,3),FALSE)</f>
        <v>2000</v>
      </c>
      <c r="H196">
        <f t="shared" ca="1" si="41"/>
        <v>526000</v>
      </c>
      <c r="I196">
        <f t="shared" ca="1" si="44"/>
        <v>1</v>
      </c>
      <c r="J196" t="str">
        <f t="shared" ca="1" si="45"/>
        <v>47_3</v>
      </c>
      <c r="K196">
        <f ca="1">COUNTIF(J$1:J196,J196)</f>
        <v>3</v>
      </c>
      <c r="L196" t="str">
        <f t="shared" ca="1" si="46"/>
        <v>47_3_Premium</v>
      </c>
      <c r="M196">
        <f ca="1">COUNTIF(L$1:L196,L196)</f>
        <v>3</v>
      </c>
      <c r="N196" t="str">
        <f t="shared" ca="1" si="47"/>
        <v>Inforce</v>
      </c>
      <c r="O196" t="str">
        <f t="shared" ca="1" si="48"/>
        <v>47_3_Inforce</v>
      </c>
      <c r="P196" s="1">
        <f t="shared" ca="1" si="49"/>
        <v>42726.293982764735</v>
      </c>
      <c r="Q196" s="1" t="e">
        <f ca="1">VLOOKUP(J196,Sheet2!$F:$I,4,FALSE)</f>
        <v>#N/A</v>
      </c>
      <c r="R196" t="str">
        <f t="shared" ca="1" si="50"/>
        <v>Inforce</v>
      </c>
      <c r="S196" t="str">
        <f t="shared" ca="1" si="51"/>
        <v>47_3_Inforce</v>
      </c>
      <c r="T196">
        <f ca="1">COUNTIF(S$1:S196,S196)</f>
        <v>3</v>
      </c>
    </row>
    <row r="197" spans="1:20">
      <c r="A197">
        <f>A196+1</f>
        <v>196</v>
      </c>
      <c r="B197" s="1">
        <f ca="1">B196+RAND()</f>
        <v>42727.068571890959</v>
      </c>
      <c r="C197">
        <f t="shared" ca="1" si="42"/>
        <v>81</v>
      </c>
      <c r="D197">
        <f t="shared" ca="1" si="43"/>
        <v>2</v>
      </c>
      <c r="E197" t="str">
        <f ca="1">IF(COUNTIF(J$1:J197,J197)=1,"Premium",IF(I197&lt;6,"Premium","Claims"))</f>
        <v>Premium</v>
      </c>
      <c r="F197" t="str">
        <f ca="1">VLOOKUP(MOD(C197,D197),Sheet2!$A$2:$B$6,2,FALSE)</f>
        <v>Cancer</v>
      </c>
      <c r="G197">
        <f ca="1">VLOOKUP(J197,Sheet2!$F:$H,IF(E197="Premium",2,3),FALSE)</f>
        <v>1000</v>
      </c>
      <c r="H197">
        <f ca="1">IF(E197="Premium",IFERROR(H196+G197,G197),IFERROR(H196-G197,-G197))</f>
        <v>527000</v>
      </c>
      <c r="I197">
        <f t="shared" ca="1" si="44"/>
        <v>5</v>
      </c>
      <c r="J197" t="str">
        <f t="shared" ca="1" si="45"/>
        <v>81_2</v>
      </c>
      <c r="K197">
        <f ca="1">COUNTIF(J$1:J197,J197)</f>
        <v>2</v>
      </c>
      <c r="L197" t="str">
        <f t="shared" ca="1" si="46"/>
        <v>81_2_Premium</v>
      </c>
      <c r="M197">
        <f ca="1">COUNTIF(L$1:L197,L197)</f>
        <v>2</v>
      </c>
      <c r="N197" t="str">
        <f t="shared" ca="1" si="47"/>
        <v>Inforce</v>
      </c>
      <c r="O197" t="str">
        <f t="shared" ca="1" si="48"/>
        <v>81_2_Inforce</v>
      </c>
      <c r="P197" s="1">
        <f t="shared" ca="1" si="49"/>
        <v>42727.068571890959</v>
      </c>
      <c r="Q197" s="1" t="e">
        <f ca="1">VLOOKUP(J197,Sheet2!$F:$I,4,FALSE)</f>
        <v>#N/A</v>
      </c>
      <c r="R197" t="str">
        <f t="shared" ca="1" si="50"/>
        <v>Inforce</v>
      </c>
      <c r="S197" t="str">
        <f t="shared" ca="1" si="51"/>
        <v>81_2_Inforce</v>
      </c>
      <c r="T197">
        <f ca="1">COUNTIF(S$1:S197,S197)</f>
        <v>2</v>
      </c>
    </row>
    <row r="198" spans="1:20">
      <c r="A198">
        <f t="shared" si="39"/>
        <v>197</v>
      </c>
      <c r="B198" s="1">
        <f t="shared" ca="1" si="40"/>
        <v>42727.482483080195</v>
      </c>
      <c r="C198">
        <f t="shared" ca="1" si="42"/>
        <v>22</v>
      </c>
      <c r="D198">
        <f t="shared" ca="1" si="43"/>
        <v>3</v>
      </c>
      <c r="E198" t="str">
        <f ca="1">IF(COUNTIF(J$1:J198,J198)=1,"Premium",IF(I198&lt;6,"Premium","Claims"))</f>
        <v>Premium</v>
      </c>
      <c r="F198" t="str">
        <f ca="1">VLOOKUP(MOD(C198,D198),Sheet2!$A$2:$B$6,2,FALSE)</f>
        <v>Cancer</v>
      </c>
      <c r="G198">
        <f ca="1">VLOOKUP(J198,Sheet2!$F:$H,IF(E198="Premium",2,3),FALSE)</f>
        <v>1000</v>
      </c>
      <c r="H198">
        <f t="shared" ca="1" si="41"/>
        <v>528000</v>
      </c>
      <c r="I198">
        <f t="shared" ca="1" si="44"/>
        <v>1</v>
      </c>
      <c r="J198" t="str">
        <f t="shared" ca="1" si="45"/>
        <v>22_3</v>
      </c>
      <c r="K198">
        <f ca="1">COUNTIF(J$1:J198,J198)</f>
        <v>1</v>
      </c>
      <c r="L198" t="str">
        <f t="shared" ca="1" si="46"/>
        <v>22_3_Premium</v>
      </c>
      <c r="M198">
        <f ca="1">COUNTIF(L$1:L198,L198)</f>
        <v>1</v>
      </c>
      <c r="N198" t="str">
        <f t="shared" ca="1" si="47"/>
        <v>Inforce</v>
      </c>
      <c r="O198" t="str">
        <f t="shared" ca="1" si="48"/>
        <v>22_3_Inforce</v>
      </c>
      <c r="P198" s="1">
        <f t="shared" ca="1" si="49"/>
        <v>42727.482483080195</v>
      </c>
      <c r="Q198" s="1" t="e">
        <f ca="1">VLOOKUP(J198,Sheet2!$F:$I,4,FALSE)</f>
        <v>#N/A</v>
      </c>
      <c r="R198" t="str">
        <f t="shared" ca="1" si="50"/>
        <v>Inforce</v>
      </c>
      <c r="S198" t="str">
        <f t="shared" ca="1" si="51"/>
        <v>22_3_Inforce</v>
      </c>
      <c r="T198">
        <f ca="1">COUNTIF(S$1:S198,S198)</f>
        <v>1</v>
      </c>
    </row>
    <row r="199" spans="1:20">
      <c r="A199">
        <f t="shared" si="39"/>
        <v>198</v>
      </c>
      <c r="B199" s="1">
        <f t="shared" ca="1" si="40"/>
        <v>42727.533863554374</v>
      </c>
      <c r="C199">
        <f t="shared" ca="1" si="42"/>
        <v>95</v>
      </c>
      <c r="D199">
        <f t="shared" ca="1" si="43"/>
        <v>3</v>
      </c>
      <c r="E199" t="str">
        <f ca="1">IF(COUNTIF(J$1:J199,J199)=1,"Premium",IF(I199&lt;6,"Premium","Claims"))</f>
        <v>Premium</v>
      </c>
      <c r="F199" t="str">
        <f ca="1">VLOOKUP(MOD(C199,D199),Sheet2!$A$2:$B$6,2,FALSE)</f>
        <v>Stroke</v>
      </c>
      <c r="G199">
        <f ca="1">VLOOKUP(J199,Sheet2!$F:$H,IF(E199="Premium",2,3),FALSE)</f>
        <v>4000</v>
      </c>
      <c r="H199">
        <f t="shared" ca="1" si="41"/>
        <v>532000</v>
      </c>
      <c r="I199">
        <f t="shared" ca="1" si="44"/>
        <v>4</v>
      </c>
      <c r="J199" t="str">
        <f t="shared" ca="1" si="45"/>
        <v>95_3</v>
      </c>
      <c r="K199">
        <f ca="1">COUNTIF(J$1:J199,J199)</f>
        <v>1</v>
      </c>
      <c r="L199" t="str">
        <f t="shared" ca="1" si="46"/>
        <v>95_3_Premium</v>
      </c>
      <c r="M199">
        <f ca="1">COUNTIF(L$1:L199,L199)</f>
        <v>1</v>
      </c>
      <c r="N199" t="str">
        <f t="shared" ca="1" si="47"/>
        <v>Inforce</v>
      </c>
      <c r="O199" t="str">
        <f t="shared" ca="1" si="48"/>
        <v>95_3_Inforce</v>
      </c>
      <c r="P199" s="1">
        <f t="shared" ca="1" si="49"/>
        <v>42727.533863554374</v>
      </c>
      <c r="Q199" s="1" t="e">
        <f ca="1">VLOOKUP(J199,Sheet2!$F:$I,4,FALSE)</f>
        <v>#N/A</v>
      </c>
      <c r="R199" t="str">
        <f t="shared" ca="1" si="50"/>
        <v>Inforce</v>
      </c>
      <c r="S199" t="str">
        <f t="shared" ca="1" si="51"/>
        <v>95_3_Inforce</v>
      </c>
      <c r="T199">
        <f ca="1">COUNTIF(S$1:S199,S199)</f>
        <v>1</v>
      </c>
    </row>
    <row r="200" spans="1:20">
      <c r="A200">
        <f>A199+1</f>
        <v>199</v>
      </c>
      <c r="B200" s="1">
        <f ca="1">B199+RAND()</f>
        <v>42727.988553762181</v>
      </c>
      <c r="C200">
        <f t="shared" ca="1" si="42"/>
        <v>27</v>
      </c>
      <c r="D200">
        <f t="shared" ca="1" si="43"/>
        <v>4</v>
      </c>
      <c r="E200" t="str">
        <f ca="1">IF(COUNTIF(J$1:J200,J200)=1,"Premium",IF(I200&lt;6,"Premium","Claims"))</f>
        <v>Premium</v>
      </c>
      <c r="F200" t="str">
        <f ca="1">VLOOKUP(MOD(C200,D200),Sheet2!$A$2:$B$6,2,FALSE)</f>
        <v>Heart Attack</v>
      </c>
      <c r="G200">
        <f ca="1">VLOOKUP(J200,Sheet2!$F:$H,IF(E200="Premium",2,3),FALSE)</f>
        <v>4000</v>
      </c>
      <c r="H200">
        <f ca="1">IF(E200="Premium",IFERROR(H199+G200,G200),IFERROR(H199-G200,-G200))</f>
        <v>536000</v>
      </c>
      <c r="I200">
        <f t="shared" ca="1" si="44"/>
        <v>4</v>
      </c>
      <c r="J200" t="str">
        <f t="shared" ca="1" si="45"/>
        <v>27_4</v>
      </c>
      <c r="K200">
        <f ca="1">COUNTIF(J$1:J200,J200)</f>
        <v>1</v>
      </c>
      <c r="L200" t="str">
        <f t="shared" ca="1" si="46"/>
        <v>27_4_Premium</v>
      </c>
      <c r="M200">
        <f ca="1">COUNTIF(L$1:L200,L200)</f>
        <v>1</v>
      </c>
      <c r="N200" t="str">
        <f t="shared" ca="1" si="47"/>
        <v>Inforce</v>
      </c>
      <c r="O200" t="str">
        <f t="shared" ca="1" si="48"/>
        <v>27_4_Inforce</v>
      </c>
      <c r="P200" s="1">
        <f t="shared" ca="1" si="49"/>
        <v>42727.988553762181</v>
      </c>
      <c r="Q200" s="1">
        <f ca="1">VLOOKUP(J200,Sheet2!$F:$I,4,FALSE)</f>
        <v>43236.705882553746</v>
      </c>
      <c r="R200" t="str">
        <f t="shared" ca="1" si="50"/>
        <v>Inforce</v>
      </c>
      <c r="S200" t="str">
        <f t="shared" ca="1" si="51"/>
        <v>27_4_Inforce</v>
      </c>
      <c r="T200">
        <f ca="1">COUNTIF(S$1:S200,S200)</f>
        <v>1</v>
      </c>
    </row>
    <row r="201" spans="1:20">
      <c r="A201">
        <f t="shared" si="39"/>
        <v>200</v>
      </c>
      <c r="B201" s="1">
        <f t="shared" ca="1" si="40"/>
        <v>42728.384360532247</v>
      </c>
      <c r="C201">
        <f t="shared" ca="1" si="42"/>
        <v>73</v>
      </c>
      <c r="D201">
        <f t="shared" ca="1" si="43"/>
        <v>1</v>
      </c>
      <c r="E201" t="str">
        <f ca="1">IF(COUNTIF(J$1:J201,J201)=1,"Premium",IF(I201&lt;6,"Premium","Claims"))</f>
        <v>Premium</v>
      </c>
      <c r="F201" t="str">
        <f ca="1">VLOOKUP(MOD(C201,D201),Sheet2!$A$2:$B$6,2,FALSE)</f>
        <v>Kidney Failure</v>
      </c>
      <c r="G201">
        <f ca="1">VLOOKUP(J201,Sheet2!$F:$H,IF(E201="Premium",2,3),FALSE)</f>
        <v>4000</v>
      </c>
      <c r="H201">
        <f t="shared" ca="1" si="41"/>
        <v>540000</v>
      </c>
      <c r="I201">
        <f t="shared" ca="1" si="44"/>
        <v>4</v>
      </c>
      <c r="J201" t="str">
        <f t="shared" ca="1" si="45"/>
        <v>73_1</v>
      </c>
      <c r="K201">
        <f ca="1">COUNTIF(J$1:J201,J201)</f>
        <v>2</v>
      </c>
      <c r="L201" t="str">
        <f t="shared" ca="1" si="46"/>
        <v>73_1_Premium</v>
      </c>
      <c r="M201">
        <f ca="1">COUNTIF(L$1:L201,L201)</f>
        <v>2</v>
      </c>
      <c r="N201" t="str">
        <f t="shared" ca="1" si="47"/>
        <v>Inforce</v>
      </c>
      <c r="O201" t="str">
        <f t="shared" ca="1" si="48"/>
        <v>73_1_Inforce</v>
      </c>
      <c r="P201" s="1">
        <f t="shared" ca="1" si="49"/>
        <v>42728.384360532247</v>
      </c>
      <c r="Q201" s="1">
        <f ca="1">VLOOKUP(J201,Sheet2!$F:$I,4,FALSE)</f>
        <v>43073.331451451006</v>
      </c>
      <c r="R201" t="str">
        <f t="shared" ca="1" si="50"/>
        <v>Inforce</v>
      </c>
      <c r="S201" t="str">
        <f t="shared" ca="1" si="51"/>
        <v>73_1_Inforce</v>
      </c>
      <c r="T201">
        <f ca="1">COUNTIF(S$1:S201,S201)</f>
        <v>2</v>
      </c>
    </row>
    <row r="202" spans="1:20">
      <c r="A202">
        <f t="shared" si="39"/>
        <v>201</v>
      </c>
      <c r="B202" s="1">
        <f t="shared" ca="1" si="40"/>
        <v>42729.286742083234</v>
      </c>
      <c r="C202">
        <f t="shared" ca="1" si="42"/>
        <v>29</v>
      </c>
      <c r="D202">
        <f t="shared" ca="1" si="43"/>
        <v>1</v>
      </c>
      <c r="E202" t="str">
        <f ca="1">IF(COUNTIF(J$1:J202,J202)=1,"Premium",IF(I202&lt;6,"Premium","Claims"))</f>
        <v>Premium</v>
      </c>
      <c r="F202" t="str">
        <f ca="1">VLOOKUP(MOD(C202,D202),Sheet2!$A$2:$B$6,2,FALSE)</f>
        <v>Kidney Failure</v>
      </c>
      <c r="G202">
        <f ca="1">VLOOKUP(J202,Sheet2!$F:$H,IF(E202="Premium",2,3),FALSE)</f>
        <v>3000</v>
      </c>
      <c r="H202">
        <f t="shared" ca="1" si="41"/>
        <v>543000</v>
      </c>
      <c r="I202">
        <f t="shared" ca="1" si="44"/>
        <v>2</v>
      </c>
      <c r="J202" t="str">
        <f t="shared" ca="1" si="45"/>
        <v>29_1</v>
      </c>
      <c r="K202">
        <f ca="1">COUNTIF(J$1:J202,J202)</f>
        <v>4</v>
      </c>
      <c r="L202" t="str">
        <f t="shared" ca="1" si="46"/>
        <v>29_1_Premium</v>
      </c>
      <c r="M202">
        <f ca="1">COUNTIF(L$1:L202,L202)</f>
        <v>4</v>
      </c>
      <c r="N202" t="str">
        <f t="shared" ca="1" si="47"/>
        <v>Inforce</v>
      </c>
      <c r="O202" t="str">
        <f t="shared" ca="1" si="48"/>
        <v>29_1_Inforce</v>
      </c>
      <c r="P202" s="1">
        <f t="shared" ca="1" si="49"/>
        <v>42729.286742083234</v>
      </c>
      <c r="Q202" s="1">
        <f ca="1">VLOOKUP(J202,Sheet2!$F:$I,4,FALSE)</f>
        <v>43000.851277025497</v>
      </c>
      <c r="R202" t="str">
        <f t="shared" ca="1" si="50"/>
        <v>Inforce</v>
      </c>
      <c r="S202" t="str">
        <f t="shared" ca="1" si="51"/>
        <v>29_1_Inforce</v>
      </c>
      <c r="T202">
        <f ca="1">COUNTIF(S$1:S202,S202)</f>
        <v>4</v>
      </c>
    </row>
    <row r="203" spans="1:20">
      <c r="A203">
        <f>A202+1</f>
        <v>202</v>
      </c>
      <c r="B203" s="1">
        <f ca="1">B202+RAND()</f>
        <v>42729.667510131934</v>
      </c>
      <c r="C203">
        <f t="shared" ca="1" si="42"/>
        <v>44</v>
      </c>
      <c r="D203">
        <f t="shared" ca="1" si="43"/>
        <v>3</v>
      </c>
      <c r="E203" t="str">
        <f ca="1">IF(COUNTIF(J$1:J203,J203)=1,"Premium",IF(I203&lt;6,"Premium","Claims"))</f>
        <v>Premium</v>
      </c>
      <c r="F203" t="str">
        <f ca="1">VLOOKUP(MOD(C203,D203),Sheet2!$A$2:$B$6,2,FALSE)</f>
        <v>Stroke</v>
      </c>
      <c r="G203">
        <f ca="1">VLOOKUP(J203,Sheet2!$F:$H,IF(E203="Premium",2,3),FALSE)</f>
        <v>5000</v>
      </c>
      <c r="H203">
        <f ca="1">IF(E203="Premium",IFERROR(H202+G203,G203),IFERROR(H202-G203,-G203))</f>
        <v>548000</v>
      </c>
      <c r="I203">
        <f t="shared" ca="1" si="44"/>
        <v>1</v>
      </c>
      <c r="J203" t="str">
        <f t="shared" ca="1" si="45"/>
        <v>44_3</v>
      </c>
      <c r="K203">
        <f ca="1">COUNTIF(J$1:J203,J203)</f>
        <v>1</v>
      </c>
      <c r="L203" t="str">
        <f t="shared" ca="1" si="46"/>
        <v>44_3_Premium</v>
      </c>
      <c r="M203">
        <f ca="1">COUNTIF(L$1:L203,L203)</f>
        <v>1</v>
      </c>
      <c r="N203" t="str">
        <f t="shared" ca="1" si="47"/>
        <v>Inforce</v>
      </c>
      <c r="O203" t="str">
        <f t="shared" ca="1" si="48"/>
        <v>44_3_Inforce</v>
      </c>
      <c r="P203" s="1">
        <f t="shared" ca="1" si="49"/>
        <v>42729.667510131934</v>
      </c>
      <c r="Q203" s="1" t="e">
        <f ca="1">VLOOKUP(J203,Sheet2!$F:$I,4,FALSE)</f>
        <v>#N/A</v>
      </c>
      <c r="R203" t="str">
        <f t="shared" ca="1" si="50"/>
        <v>Inforce</v>
      </c>
      <c r="S203" t="str">
        <f t="shared" ca="1" si="51"/>
        <v>44_3_Inforce</v>
      </c>
      <c r="T203">
        <f ca="1">COUNTIF(S$1:S203,S203)</f>
        <v>1</v>
      </c>
    </row>
    <row r="204" spans="1:20">
      <c r="A204">
        <f t="shared" si="39"/>
        <v>203</v>
      </c>
      <c r="B204" s="1">
        <f t="shared" ca="1" si="40"/>
        <v>42730.142052585667</v>
      </c>
      <c r="C204">
        <f t="shared" ca="1" si="42"/>
        <v>15</v>
      </c>
      <c r="D204">
        <f t="shared" ca="1" si="43"/>
        <v>4</v>
      </c>
      <c r="E204" t="str">
        <f ca="1">IF(COUNTIF(J$1:J204,J204)=1,"Premium",IF(I204&lt;6,"Premium","Claims"))</f>
        <v>Premium</v>
      </c>
      <c r="F204" t="str">
        <f ca="1">VLOOKUP(MOD(C204,D204),Sheet2!$A$2:$B$6,2,FALSE)</f>
        <v>Heart Attack</v>
      </c>
      <c r="G204">
        <f ca="1">VLOOKUP(J204,Sheet2!$F:$H,IF(E204="Premium",2,3),FALSE)</f>
        <v>2000</v>
      </c>
      <c r="H204">
        <f t="shared" ca="1" si="41"/>
        <v>550000</v>
      </c>
      <c r="I204">
        <f t="shared" ca="1" si="44"/>
        <v>6</v>
      </c>
      <c r="J204" t="str">
        <f t="shared" ca="1" si="45"/>
        <v>15_4</v>
      </c>
      <c r="K204">
        <f ca="1">COUNTIF(J$1:J204,J204)</f>
        <v>1</v>
      </c>
      <c r="L204" t="str">
        <f t="shared" ca="1" si="46"/>
        <v>15_4_Premium</v>
      </c>
      <c r="M204">
        <f ca="1">COUNTIF(L$1:L204,L204)</f>
        <v>1</v>
      </c>
      <c r="N204" t="str">
        <f t="shared" ca="1" si="47"/>
        <v>Inforce</v>
      </c>
      <c r="O204" t="str">
        <f t="shared" ca="1" si="48"/>
        <v>15_4_Inforce</v>
      </c>
      <c r="P204" s="1">
        <f t="shared" ca="1" si="49"/>
        <v>42730.142052585667</v>
      </c>
      <c r="Q204" s="1" t="e">
        <f ca="1">VLOOKUP(J204,Sheet2!$F:$I,4,FALSE)</f>
        <v>#N/A</v>
      </c>
      <c r="R204" t="str">
        <f t="shared" ca="1" si="50"/>
        <v>Inforce</v>
      </c>
      <c r="S204" t="str">
        <f t="shared" ca="1" si="51"/>
        <v>15_4_Inforce</v>
      </c>
      <c r="T204">
        <f ca="1">COUNTIF(S$1:S204,S204)</f>
        <v>1</v>
      </c>
    </row>
    <row r="205" spans="1:20">
      <c r="A205">
        <f>A204+1</f>
        <v>204</v>
      </c>
      <c r="B205" s="1">
        <f ca="1">B204+RAND()</f>
        <v>42730.650570318023</v>
      </c>
      <c r="C205">
        <f t="shared" ca="1" si="42"/>
        <v>38</v>
      </c>
      <c r="D205">
        <f t="shared" ca="1" si="43"/>
        <v>4</v>
      </c>
      <c r="E205" t="str">
        <f ca="1">IF(COUNTIF(J$1:J205,J205)=1,"Premium",IF(I205&lt;6,"Premium","Claims"))</f>
        <v>Premium</v>
      </c>
      <c r="F205" t="str">
        <f ca="1">VLOOKUP(MOD(C205,D205),Sheet2!$A$2:$B$6,2,FALSE)</f>
        <v>Stroke</v>
      </c>
      <c r="G205">
        <f ca="1">VLOOKUP(J205,Sheet2!$F:$H,IF(E205="Premium",2,3),FALSE)</f>
        <v>3000</v>
      </c>
      <c r="H205">
        <f ca="1">IF(E205="Premium",IFERROR(H204+G205,G205),IFERROR(H204-G205,-G205))</f>
        <v>553000</v>
      </c>
      <c r="I205">
        <f t="shared" ca="1" si="44"/>
        <v>3</v>
      </c>
      <c r="J205" t="str">
        <f t="shared" ca="1" si="45"/>
        <v>38_4</v>
      </c>
      <c r="K205">
        <f ca="1">COUNTIF(J$1:J205,J205)</f>
        <v>1</v>
      </c>
      <c r="L205" t="str">
        <f t="shared" ca="1" si="46"/>
        <v>38_4_Premium</v>
      </c>
      <c r="M205">
        <f ca="1">COUNTIF(L$1:L205,L205)</f>
        <v>1</v>
      </c>
      <c r="N205" t="str">
        <f t="shared" ca="1" si="47"/>
        <v>Inforce</v>
      </c>
      <c r="O205" t="str">
        <f t="shared" ca="1" si="48"/>
        <v>38_4_Inforce</v>
      </c>
      <c r="P205" s="1">
        <f t="shared" ca="1" si="49"/>
        <v>42730.650570318023</v>
      </c>
      <c r="Q205" s="1" t="e">
        <f ca="1">VLOOKUP(J205,Sheet2!$F:$I,4,FALSE)</f>
        <v>#N/A</v>
      </c>
      <c r="R205" t="str">
        <f t="shared" ca="1" si="50"/>
        <v>Inforce</v>
      </c>
      <c r="S205" t="str">
        <f t="shared" ca="1" si="51"/>
        <v>38_4_Inforce</v>
      </c>
      <c r="T205">
        <f ca="1">COUNTIF(S$1:S205,S205)</f>
        <v>1</v>
      </c>
    </row>
    <row r="206" spans="1:20">
      <c r="A206">
        <f t="shared" si="39"/>
        <v>205</v>
      </c>
      <c r="B206" s="1">
        <f t="shared" ca="1" si="40"/>
        <v>42731.460988625025</v>
      </c>
      <c r="C206">
        <f t="shared" ca="1" si="42"/>
        <v>106</v>
      </c>
      <c r="D206">
        <f t="shared" ca="1" si="43"/>
        <v>3</v>
      </c>
      <c r="E206" t="str">
        <f ca="1">IF(COUNTIF(J$1:J206,J206)=1,"Premium",IF(I206&lt;6,"Premium","Claims"))</f>
        <v>Premium</v>
      </c>
      <c r="F206" t="str">
        <f ca="1">VLOOKUP(MOD(C206,D206),Sheet2!$A$2:$B$6,2,FALSE)</f>
        <v>Cancer</v>
      </c>
      <c r="G206">
        <f ca="1">VLOOKUP(J206,Sheet2!$F:$H,IF(E206="Premium",2,3),FALSE)</f>
        <v>5000</v>
      </c>
      <c r="H206">
        <f t="shared" ca="1" si="41"/>
        <v>558000</v>
      </c>
      <c r="I206">
        <f t="shared" ca="1" si="44"/>
        <v>1</v>
      </c>
      <c r="J206" t="str">
        <f t="shared" ca="1" si="45"/>
        <v>106_3</v>
      </c>
      <c r="K206">
        <f ca="1">COUNTIF(J$1:J206,J206)</f>
        <v>2</v>
      </c>
      <c r="L206" t="str">
        <f t="shared" ca="1" si="46"/>
        <v>106_3_Premium</v>
      </c>
      <c r="M206">
        <f ca="1">COUNTIF(L$1:L206,L206)</f>
        <v>2</v>
      </c>
      <c r="N206" t="str">
        <f t="shared" ca="1" si="47"/>
        <v>Inforce</v>
      </c>
      <c r="O206" t="str">
        <f t="shared" ca="1" si="48"/>
        <v>106_3_Inforce</v>
      </c>
      <c r="P206" s="1">
        <f t="shared" ca="1" si="49"/>
        <v>42731.460988625025</v>
      </c>
      <c r="Q206" s="1" t="e">
        <f ca="1">VLOOKUP(J206,Sheet2!$F:$I,4,FALSE)</f>
        <v>#N/A</v>
      </c>
      <c r="R206" t="str">
        <f t="shared" ca="1" si="50"/>
        <v>Inforce</v>
      </c>
      <c r="S206" t="str">
        <f t="shared" ca="1" si="51"/>
        <v>106_3_Inforce</v>
      </c>
      <c r="T206">
        <f ca="1">COUNTIF(S$1:S206,S206)</f>
        <v>2</v>
      </c>
    </row>
    <row r="207" spans="1:20">
      <c r="A207">
        <f>A206+1</f>
        <v>206</v>
      </c>
      <c r="B207" s="1">
        <f ca="1">B206+RAND()</f>
        <v>42731.599267321486</v>
      </c>
      <c r="C207">
        <f t="shared" ca="1" si="42"/>
        <v>19</v>
      </c>
      <c r="D207">
        <f t="shared" ca="1" si="43"/>
        <v>3</v>
      </c>
      <c r="E207" t="str">
        <f ca="1">IF(COUNTIF(J$1:J207,J207)=1,"Premium",IF(I207&lt;6,"Premium","Claims"))</f>
        <v>Premium</v>
      </c>
      <c r="F207" t="str">
        <f ca="1">VLOOKUP(MOD(C207,D207),Sheet2!$A$2:$B$6,2,FALSE)</f>
        <v>Cancer</v>
      </c>
      <c r="G207">
        <f ca="1">VLOOKUP(J207,Sheet2!$F:$H,IF(E207="Premium",2,3),FALSE)</f>
        <v>5000</v>
      </c>
      <c r="H207">
        <f ca="1">IF(E207="Premium",IFERROR(H206+G207,G207),IFERROR(H206-G207,-G207))</f>
        <v>563000</v>
      </c>
      <c r="I207">
        <f t="shared" ca="1" si="44"/>
        <v>2</v>
      </c>
      <c r="J207" t="str">
        <f t="shared" ca="1" si="45"/>
        <v>19_3</v>
      </c>
      <c r="K207">
        <f ca="1">COUNTIF(J$1:J207,J207)</f>
        <v>2</v>
      </c>
      <c r="L207" t="str">
        <f t="shared" ca="1" si="46"/>
        <v>19_3_Premium</v>
      </c>
      <c r="M207">
        <f ca="1">COUNTIF(L$1:L207,L207)</f>
        <v>2</v>
      </c>
      <c r="N207" t="str">
        <f t="shared" ca="1" si="47"/>
        <v>Inforce</v>
      </c>
      <c r="O207" t="str">
        <f t="shared" ca="1" si="48"/>
        <v>19_3_Inforce</v>
      </c>
      <c r="P207" s="1">
        <f t="shared" ca="1" si="49"/>
        <v>42731.599267321486</v>
      </c>
      <c r="Q207" s="1" t="e">
        <f ca="1">VLOOKUP(J207,Sheet2!$F:$I,4,FALSE)</f>
        <v>#N/A</v>
      </c>
      <c r="R207" t="str">
        <f t="shared" ca="1" si="50"/>
        <v>Inforce</v>
      </c>
      <c r="S207" t="str">
        <f t="shared" ca="1" si="51"/>
        <v>19_3_Inforce</v>
      </c>
      <c r="T207">
        <f ca="1">COUNTIF(S$1:S207,S207)</f>
        <v>2</v>
      </c>
    </row>
    <row r="208" spans="1:20">
      <c r="A208">
        <f t="shared" si="39"/>
        <v>207</v>
      </c>
      <c r="B208" s="1">
        <f t="shared" ca="1" si="40"/>
        <v>42732.380104131313</v>
      </c>
      <c r="C208">
        <f t="shared" ca="1" si="42"/>
        <v>139</v>
      </c>
      <c r="D208">
        <f t="shared" ca="1" si="43"/>
        <v>2</v>
      </c>
      <c r="E208" t="str">
        <f ca="1">IF(COUNTIF(J$1:J208,J208)=1,"Premium",IF(I208&lt;6,"Premium","Claims"))</f>
        <v>Premium</v>
      </c>
      <c r="F208" t="str">
        <f ca="1">VLOOKUP(MOD(C208,D208),Sheet2!$A$2:$B$6,2,FALSE)</f>
        <v>Cancer</v>
      </c>
      <c r="G208">
        <f ca="1">VLOOKUP(J208,Sheet2!$F:$H,IF(E208="Premium",2,3),FALSE)</f>
        <v>2000</v>
      </c>
      <c r="H208">
        <f t="shared" ca="1" si="41"/>
        <v>565000</v>
      </c>
      <c r="I208">
        <f t="shared" ca="1" si="44"/>
        <v>4</v>
      </c>
      <c r="J208" t="str">
        <f t="shared" ca="1" si="45"/>
        <v>139_2</v>
      </c>
      <c r="K208">
        <f ca="1">COUNTIF(J$1:J208,J208)</f>
        <v>1</v>
      </c>
      <c r="L208" t="str">
        <f t="shared" ca="1" si="46"/>
        <v>139_2_Premium</v>
      </c>
      <c r="M208">
        <f ca="1">COUNTIF(L$1:L208,L208)</f>
        <v>1</v>
      </c>
      <c r="N208" t="str">
        <f t="shared" ca="1" si="47"/>
        <v>Inforce</v>
      </c>
      <c r="O208" t="str">
        <f t="shared" ca="1" si="48"/>
        <v>139_2_Inforce</v>
      </c>
      <c r="P208" s="1">
        <f t="shared" ca="1" si="49"/>
        <v>42732.380104131313</v>
      </c>
      <c r="Q208" s="1" t="e">
        <f ca="1">VLOOKUP(J208,Sheet2!$F:$I,4,FALSE)</f>
        <v>#N/A</v>
      </c>
      <c r="R208" t="str">
        <f t="shared" ca="1" si="50"/>
        <v>Inforce</v>
      </c>
      <c r="S208" t="str">
        <f t="shared" ca="1" si="51"/>
        <v>139_2_Inforce</v>
      </c>
      <c r="T208">
        <f ca="1">COUNTIF(S$1:S208,S208)</f>
        <v>1</v>
      </c>
    </row>
    <row r="209" spans="1:20">
      <c r="A209">
        <f t="shared" si="39"/>
        <v>208</v>
      </c>
      <c r="B209" s="1">
        <f t="shared" ca="1" si="40"/>
        <v>42732.582990158982</v>
      </c>
      <c r="C209">
        <f t="shared" ca="1" si="42"/>
        <v>12</v>
      </c>
      <c r="D209">
        <f t="shared" ca="1" si="43"/>
        <v>2</v>
      </c>
      <c r="E209" t="str">
        <f ca="1">IF(COUNTIF(J$1:J209,J209)=1,"Premium",IF(I209&lt;6,"Premium","Claims"))</f>
        <v>Premium</v>
      </c>
      <c r="F209" t="str">
        <f ca="1">VLOOKUP(MOD(C209,D209),Sheet2!$A$2:$B$6,2,FALSE)</f>
        <v>Kidney Failure</v>
      </c>
      <c r="G209">
        <f ca="1">VLOOKUP(J209,Sheet2!$F:$H,IF(E209="Premium",2,3),FALSE)</f>
        <v>3000</v>
      </c>
      <c r="H209">
        <f t="shared" ca="1" si="41"/>
        <v>568000</v>
      </c>
      <c r="I209">
        <f t="shared" ca="1" si="44"/>
        <v>1</v>
      </c>
      <c r="J209" t="str">
        <f t="shared" ca="1" si="45"/>
        <v>12_2</v>
      </c>
      <c r="K209">
        <f ca="1">COUNTIF(J$1:J209,J209)</f>
        <v>2</v>
      </c>
      <c r="L209" t="str">
        <f t="shared" ca="1" si="46"/>
        <v>12_2_Premium</v>
      </c>
      <c r="M209">
        <f ca="1">COUNTIF(L$1:L209,L209)</f>
        <v>2</v>
      </c>
      <c r="N209" t="str">
        <f t="shared" ca="1" si="47"/>
        <v>Inforce</v>
      </c>
      <c r="O209" t="str">
        <f t="shared" ca="1" si="48"/>
        <v>12_2_Inforce</v>
      </c>
      <c r="P209" s="1">
        <f t="shared" ca="1" si="49"/>
        <v>42732.582990158982</v>
      </c>
      <c r="Q209" s="1">
        <f ca="1">VLOOKUP(J209,Sheet2!$F:$I,4,FALSE)</f>
        <v>43027.385524818768</v>
      </c>
      <c r="R209" t="str">
        <f t="shared" ca="1" si="50"/>
        <v>Inforce</v>
      </c>
      <c r="S209" t="str">
        <f t="shared" ca="1" si="51"/>
        <v>12_2_Inforce</v>
      </c>
      <c r="T209">
        <f ca="1">COUNTIF(S$1:S209,S209)</f>
        <v>2</v>
      </c>
    </row>
    <row r="210" spans="1:20">
      <c r="A210">
        <f t="shared" si="39"/>
        <v>209</v>
      </c>
      <c r="B210" s="1">
        <f t="shared" ca="1" si="40"/>
        <v>42733.325645697863</v>
      </c>
      <c r="C210">
        <f t="shared" ca="1" si="42"/>
        <v>24</v>
      </c>
      <c r="D210">
        <f t="shared" ca="1" si="43"/>
        <v>4</v>
      </c>
      <c r="E210" t="str">
        <f ca="1">IF(COUNTIF(J$1:J210,J210)=1,"Premium",IF(I210&lt;6,"Premium","Claims"))</f>
        <v>Premium</v>
      </c>
      <c r="F210" t="str">
        <f ca="1">VLOOKUP(MOD(C210,D210),Sheet2!$A$2:$B$6,2,FALSE)</f>
        <v>Kidney Failure</v>
      </c>
      <c r="G210">
        <f ca="1">VLOOKUP(J210,Sheet2!$F:$H,IF(E210="Premium",2,3),FALSE)</f>
        <v>3000</v>
      </c>
      <c r="H210">
        <f t="shared" ca="1" si="41"/>
        <v>571000</v>
      </c>
      <c r="I210">
        <f t="shared" ca="1" si="44"/>
        <v>1</v>
      </c>
      <c r="J210" t="str">
        <f t="shared" ca="1" si="45"/>
        <v>24_4</v>
      </c>
      <c r="K210">
        <f ca="1">COUNTIF(J$1:J210,J210)</f>
        <v>1</v>
      </c>
      <c r="L210" t="str">
        <f t="shared" ca="1" si="46"/>
        <v>24_4_Premium</v>
      </c>
      <c r="M210">
        <f ca="1">COUNTIF(L$1:L210,L210)</f>
        <v>1</v>
      </c>
      <c r="N210" t="str">
        <f t="shared" ca="1" si="47"/>
        <v>Inforce</v>
      </c>
      <c r="O210" t="str">
        <f t="shared" ca="1" si="48"/>
        <v>24_4_Inforce</v>
      </c>
      <c r="P210" s="1">
        <f t="shared" ca="1" si="49"/>
        <v>42733.325645697863</v>
      </c>
      <c r="Q210" s="1">
        <f ca="1">VLOOKUP(J210,Sheet2!$F:$I,4,FALSE)</f>
        <v>43157.944713351957</v>
      </c>
      <c r="R210" t="str">
        <f t="shared" ca="1" si="50"/>
        <v>Inforce</v>
      </c>
      <c r="S210" t="str">
        <f t="shared" ca="1" si="51"/>
        <v>24_4_Inforce</v>
      </c>
      <c r="T210">
        <f ca="1">COUNTIF(S$1:S210,S210)</f>
        <v>1</v>
      </c>
    </row>
    <row r="211" spans="1:20">
      <c r="A211">
        <f t="shared" si="39"/>
        <v>210</v>
      </c>
      <c r="B211" s="1">
        <f t="shared" ca="1" si="40"/>
        <v>42733.575451163844</v>
      </c>
      <c r="C211">
        <f t="shared" ca="1" si="42"/>
        <v>137</v>
      </c>
      <c r="D211">
        <f t="shared" ca="1" si="43"/>
        <v>4</v>
      </c>
      <c r="E211" t="str">
        <f ca="1">IF(COUNTIF(J$1:J211,J211)=1,"Premium",IF(I211&lt;6,"Premium","Claims"))</f>
        <v>Premium</v>
      </c>
      <c r="F211" t="str">
        <f ca="1">VLOOKUP(MOD(C211,D211),Sheet2!$A$2:$B$6,2,FALSE)</f>
        <v>Cancer</v>
      </c>
      <c r="G211">
        <f ca="1">VLOOKUP(J211,Sheet2!$F:$H,IF(E211="Premium",2,3),FALSE)</f>
        <v>1000</v>
      </c>
      <c r="H211">
        <f t="shared" ca="1" si="41"/>
        <v>572000</v>
      </c>
      <c r="I211">
        <f t="shared" ca="1" si="44"/>
        <v>4</v>
      </c>
      <c r="J211" t="str">
        <f t="shared" ca="1" si="45"/>
        <v>137_4</v>
      </c>
      <c r="K211">
        <f ca="1">COUNTIF(J$1:J211,J211)</f>
        <v>1</v>
      </c>
      <c r="L211" t="str">
        <f t="shared" ca="1" si="46"/>
        <v>137_4_Premium</v>
      </c>
      <c r="M211">
        <f ca="1">COUNTIF(L$1:L211,L211)</f>
        <v>1</v>
      </c>
      <c r="N211" t="str">
        <f t="shared" ca="1" si="47"/>
        <v>Inforce</v>
      </c>
      <c r="O211" t="str">
        <f t="shared" ca="1" si="48"/>
        <v>137_4_Inforce</v>
      </c>
      <c r="P211" s="1">
        <f t="shared" ca="1" si="49"/>
        <v>42733.575451163844</v>
      </c>
      <c r="Q211" s="1" t="e">
        <f ca="1">VLOOKUP(J211,Sheet2!$F:$I,4,FALSE)</f>
        <v>#N/A</v>
      </c>
      <c r="R211" t="str">
        <f t="shared" ca="1" si="50"/>
        <v>Inforce</v>
      </c>
      <c r="S211" t="str">
        <f t="shared" ca="1" si="51"/>
        <v>137_4_Inforce</v>
      </c>
      <c r="T211">
        <f ca="1">COUNTIF(S$1:S211,S211)</f>
        <v>1</v>
      </c>
    </row>
    <row r="212" spans="1:20">
      <c r="A212">
        <f t="shared" ref="A212:A275" si="52">A211+1</f>
        <v>211</v>
      </c>
      <c r="B212" s="1">
        <f t="shared" ref="B212:B275" ca="1" si="53">B211+RAND()</f>
        <v>42733.699360132283</v>
      </c>
      <c r="C212">
        <f t="shared" ca="1" si="42"/>
        <v>58</v>
      </c>
      <c r="D212">
        <f t="shared" ca="1" si="43"/>
        <v>4</v>
      </c>
      <c r="E212" t="str">
        <f ca="1">IF(COUNTIF(J$1:J212,J212)=1,"Premium",IF(I212&lt;6,"Premium","Claims"))</f>
        <v>Premium</v>
      </c>
      <c r="F212" t="str">
        <f ca="1">VLOOKUP(MOD(C212,D212),Sheet2!$A$2:$B$6,2,FALSE)</f>
        <v>Stroke</v>
      </c>
      <c r="G212">
        <f ca="1">VLOOKUP(J212,Sheet2!$F:$H,IF(E212="Premium",2,3),FALSE)</f>
        <v>3000</v>
      </c>
      <c r="H212">
        <f t="shared" ref="H212:H275" ca="1" si="54">IF(E212="Premium",IFERROR(H211+G212,G212),IFERROR(H211-G212,-G212))</f>
        <v>575000</v>
      </c>
      <c r="I212">
        <f t="shared" ca="1" si="44"/>
        <v>5</v>
      </c>
      <c r="J212" t="str">
        <f t="shared" ca="1" si="45"/>
        <v>58_4</v>
      </c>
      <c r="K212">
        <f ca="1">COUNTIF(J$1:J212,J212)</f>
        <v>1</v>
      </c>
      <c r="L212" t="str">
        <f t="shared" ca="1" si="46"/>
        <v>58_4_Premium</v>
      </c>
      <c r="M212">
        <f ca="1">COUNTIF(L$1:L212,L212)</f>
        <v>1</v>
      </c>
      <c r="N212" t="str">
        <f t="shared" ca="1" si="47"/>
        <v>Inforce</v>
      </c>
      <c r="O212" t="str">
        <f t="shared" ca="1" si="48"/>
        <v>58_4_Inforce</v>
      </c>
      <c r="P212" s="1">
        <f t="shared" ca="1" si="49"/>
        <v>42733.699360132283</v>
      </c>
      <c r="Q212" s="1" t="e">
        <f ca="1">VLOOKUP(J212,Sheet2!$F:$I,4,FALSE)</f>
        <v>#N/A</v>
      </c>
      <c r="R212" t="str">
        <f t="shared" ca="1" si="50"/>
        <v>Inforce</v>
      </c>
      <c r="S212" t="str">
        <f t="shared" ca="1" si="51"/>
        <v>58_4_Inforce</v>
      </c>
      <c r="T212">
        <f ca="1">COUNTIF(S$1:S212,S212)</f>
        <v>1</v>
      </c>
    </row>
    <row r="213" spans="1:20">
      <c r="A213">
        <f t="shared" si="52"/>
        <v>212</v>
      </c>
      <c r="B213" s="1">
        <f t="shared" ca="1" si="53"/>
        <v>42733.972651564945</v>
      </c>
      <c r="C213">
        <f t="shared" ca="1" si="42"/>
        <v>7</v>
      </c>
      <c r="D213">
        <f t="shared" ca="1" si="43"/>
        <v>1</v>
      </c>
      <c r="E213" t="str">
        <f ca="1">IF(COUNTIF(J$1:J213,J213)=1,"Premium",IF(I213&lt;6,"Premium","Claims"))</f>
        <v>Premium</v>
      </c>
      <c r="F213" t="str">
        <f ca="1">VLOOKUP(MOD(C213,D213),Sheet2!$A$2:$B$6,2,FALSE)</f>
        <v>Kidney Failure</v>
      </c>
      <c r="G213">
        <f ca="1">VLOOKUP(J213,Sheet2!$F:$H,IF(E213="Premium",2,3),FALSE)</f>
        <v>3000</v>
      </c>
      <c r="H213">
        <f t="shared" ca="1" si="54"/>
        <v>578000</v>
      </c>
      <c r="I213">
        <f t="shared" ca="1" si="44"/>
        <v>4</v>
      </c>
      <c r="J213" t="str">
        <f t="shared" ca="1" si="45"/>
        <v>7_1</v>
      </c>
      <c r="K213">
        <f ca="1">COUNTIF(J$1:J213,J213)</f>
        <v>1</v>
      </c>
      <c r="L213" t="str">
        <f t="shared" ca="1" si="46"/>
        <v>7_1_Premium</v>
      </c>
      <c r="M213">
        <f ca="1">COUNTIF(L$1:L213,L213)</f>
        <v>1</v>
      </c>
      <c r="N213" t="str">
        <f t="shared" ca="1" si="47"/>
        <v>Inforce</v>
      </c>
      <c r="O213" t="str">
        <f t="shared" ca="1" si="48"/>
        <v>7_1_Inforce</v>
      </c>
      <c r="P213" s="1">
        <f t="shared" ca="1" si="49"/>
        <v>42733.972651564945</v>
      </c>
      <c r="Q213" s="1" t="e">
        <f ca="1">VLOOKUP(J213,Sheet2!$F:$I,4,FALSE)</f>
        <v>#N/A</v>
      </c>
      <c r="R213" t="str">
        <f t="shared" ca="1" si="50"/>
        <v>Inforce</v>
      </c>
      <c r="S213" t="str">
        <f t="shared" ca="1" si="51"/>
        <v>7_1_Inforce</v>
      </c>
      <c r="T213">
        <f ca="1">COUNTIF(S$1:S213,S213)</f>
        <v>1</v>
      </c>
    </row>
    <row r="214" spans="1:20">
      <c r="A214">
        <f t="shared" si="52"/>
        <v>213</v>
      </c>
      <c r="B214" s="1">
        <f t="shared" ca="1" si="53"/>
        <v>42734.347431808754</v>
      </c>
      <c r="C214">
        <f t="shared" ca="1" si="42"/>
        <v>89</v>
      </c>
      <c r="D214">
        <f t="shared" ca="1" si="43"/>
        <v>3</v>
      </c>
      <c r="E214" t="str">
        <f ca="1">IF(COUNTIF(J$1:J214,J214)=1,"Premium",IF(I214&lt;6,"Premium","Claims"))</f>
        <v>Premium</v>
      </c>
      <c r="F214" t="str">
        <f ca="1">VLOOKUP(MOD(C214,D214),Sheet2!$A$2:$B$6,2,FALSE)</f>
        <v>Stroke</v>
      </c>
      <c r="G214">
        <f ca="1">VLOOKUP(J214,Sheet2!$F:$H,IF(E214="Premium",2,3),FALSE)</f>
        <v>1000</v>
      </c>
      <c r="H214">
        <f t="shared" ca="1" si="54"/>
        <v>579000</v>
      </c>
      <c r="I214">
        <f t="shared" ca="1" si="44"/>
        <v>1</v>
      </c>
      <c r="J214" t="str">
        <f t="shared" ca="1" si="45"/>
        <v>89_3</v>
      </c>
      <c r="K214">
        <f ca="1">COUNTIF(J$1:J214,J214)</f>
        <v>1</v>
      </c>
      <c r="L214" t="str">
        <f t="shared" ca="1" si="46"/>
        <v>89_3_Premium</v>
      </c>
      <c r="M214">
        <f ca="1">COUNTIF(L$1:L214,L214)</f>
        <v>1</v>
      </c>
      <c r="N214" t="str">
        <f t="shared" ca="1" si="47"/>
        <v>Inforce</v>
      </c>
      <c r="O214" t="str">
        <f t="shared" ca="1" si="48"/>
        <v>89_3_Inforce</v>
      </c>
      <c r="P214" s="1">
        <f t="shared" ca="1" si="49"/>
        <v>42734.347431808754</v>
      </c>
      <c r="Q214" s="1">
        <f ca="1">VLOOKUP(J214,Sheet2!$F:$I,4,FALSE)</f>
        <v>42989.495585929719</v>
      </c>
      <c r="R214" t="str">
        <f t="shared" ca="1" si="50"/>
        <v>Inforce</v>
      </c>
      <c r="S214" t="str">
        <f t="shared" ca="1" si="51"/>
        <v>89_3_Inforce</v>
      </c>
      <c r="T214">
        <f ca="1">COUNTIF(S$1:S214,S214)</f>
        <v>1</v>
      </c>
    </row>
    <row r="215" spans="1:20">
      <c r="A215">
        <f t="shared" si="52"/>
        <v>214</v>
      </c>
      <c r="B215" s="1">
        <f t="shared" ca="1" si="53"/>
        <v>42734.836648287135</v>
      </c>
      <c r="C215">
        <f t="shared" ca="1" si="42"/>
        <v>7</v>
      </c>
      <c r="D215">
        <f t="shared" ca="1" si="43"/>
        <v>2</v>
      </c>
      <c r="E215" t="str">
        <f ca="1">IF(COUNTIF(J$1:J215,J215)=1,"Premium",IF(I215&lt;6,"Premium","Claims"))</f>
        <v>Premium</v>
      </c>
      <c r="F215" t="str">
        <f ca="1">VLOOKUP(MOD(C215,D215),Sheet2!$A$2:$B$6,2,FALSE)</f>
        <v>Cancer</v>
      </c>
      <c r="G215">
        <f ca="1">VLOOKUP(J215,Sheet2!$F:$H,IF(E215="Premium",2,3),FALSE)</f>
        <v>4000</v>
      </c>
      <c r="H215">
        <f t="shared" ca="1" si="54"/>
        <v>583000</v>
      </c>
      <c r="I215">
        <f t="shared" ca="1" si="44"/>
        <v>4</v>
      </c>
      <c r="J215" t="str">
        <f t="shared" ca="1" si="45"/>
        <v>7_2</v>
      </c>
      <c r="K215">
        <f ca="1">COUNTIF(J$1:J215,J215)</f>
        <v>2</v>
      </c>
      <c r="L215" t="str">
        <f t="shared" ca="1" si="46"/>
        <v>7_2_Premium</v>
      </c>
      <c r="M215">
        <f ca="1">COUNTIF(L$1:L215,L215)</f>
        <v>2</v>
      </c>
      <c r="N215" t="str">
        <f t="shared" ca="1" si="47"/>
        <v>Inforce</v>
      </c>
      <c r="O215" t="str">
        <f t="shared" ca="1" si="48"/>
        <v>7_2_Inforce</v>
      </c>
      <c r="P215" s="1">
        <f t="shared" ca="1" si="49"/>
        <v>42734.836648287135</v>
      </c>
      <c r="Q215" s="1" t="e">
        <f ca="1">VLOOKUP(J215,Sheet2!$F:$I,4,FALSE)</f>
        <v>#N/A</v>
      </c>
      <c r="R215" t="str">
        <f t="shared" ca="1" si="50"/>
        <v>Inforce</v>
      </c>
      <c r="S215" t="str">
        <f t="shared" ca="1" si="51"/>
        <v>7_2_Inforce</v>
      </c>
      <c r="T215">
        <f ca="1">COUNTIF(S$1:S215,S215)</f>
        <v>2</v>
      </c>
    </row>
    <row r="216" spans="1:20">
      <c r="A216">
        <f>A215+1</f>
        <v>215</v>
      </c>
      <c r="B216" s="1">
        <f ca="1">B215+RAND()</f>
        <v>42735.642030520292</v>
      </c>
      <c r="C216">
        <f t="shared" ca="1" si="42"/>
        <v>117</v>
      </c>
      <c r="D216">
        <f t="shared" ca="1" si="43"/>
        <v>4</v>
      </c>
      <c r="E216" t="str">
        <f ca="1">IF(COUNTIF(J$1:J216,J216)=1,"Premium",IF(I216&lt;6,"Premium","Claims"))</f>
        <v>Premium</v>
      </c>
      <c r="F216" t="str">
        <f ca="1">VLOOKUP(MOD(C216,D216),Sheet2!$A$2:$B$6,2,FALSE)</f>
        <v>Cancer</v>
      </c>
      <c r="G216">
        <f ca="1">VLOOKUP(J216,Sheet2!$F:$H,IF(E216="Premium",2,3),FALSE)</f>
        <v>3000</v>
      </c>
      <c r="H216">
        <f ca="1">IF(E216="Premium",IFERROR(H215+G216,G216),IFERROR(H215-G216,-G216))</f>
        <v>586000</v>
      </c>
      <c r="I216">
        <f t="shared" ca="1" si="44"/>
        <v>2</v>
      </c>
      <c r="J216" t="str">
        <f t="shared" ca="1" si="45"/>
        <v>117_4</v>
      </c>
      <c r="K216">
        <f ca="1">COUNTIF(J$1:J216,J216)</f>
        <v>1</v>
      </c>
      <c r="L216" t="str">
        <f t="shared" ca="1" si="46"/>
        <v>117_4_Premium</v>
      </c>
      <c r="M216">
        <f ca="1">COUNTIF(L$1:L216,L216)</f>
        <v>1</v>
      </c>
      <c r="N216" t="str">
        <f t="shared" ca="1" si="47"/>
        <v>Inforce</v>
      </c>
      <c r="O216" t="str">
        <f t="shared" ca="1" si="48"/>
        <v>117_4_Inforce</v>
      </c>
      <c r="P216" s="1">
        <f t="shared" ca="1" si="49"/>
        <v>42735.642030520292</v>
      </c>
      <c r="Q216" s="1">
        <f ca="1">VLOOKUP(J216,Sheet2!$F:$I,4,FALSE)</f>
        <v>42901.398875296283</v>
      </c>
      <c r="R216" t="str">
        <f t="shared" ca="1" si="50"/>
        <v>Inforce</v>
      </c>
      <c r="S216" t="str">
        <f t="shared" ca="1" si="51"/>
        <v>117_4_Inforce</v>
      </c>
      <c r="T216">
        <f ca="1">COUNTIF(S$1:S216,S216)</f>
        <v>1</v>
      </c>
    </row>
    <row r="217" spans="1:20">
      <c r="A217">
        <f t="shared" si="52"/>
        <v>216</v>
      </c>
      <c r="B217" s="1">
        <f t="shared" ca="1" si="53"/>
        <v>42735.768733575074</v>
      </c>
      <c r="C217">
        <f t="shared" ca="1" si="42"/>
        <v>22</v>
      </c>
      <c r="D217">
        <f t="shared" ca="1" si="43"/>
        <v>3</v>
      </c>
      <c r="E217" t="str">
        <f ca="1">IF(COUNTIF(J$1:J217,J217)=1,"Premium",IF(I217&lt;6,"Premium","Claims"))</f>
        <v>Premium</v>
      </c>
      <c r="F217" t="str">
        <f ca="1">VLOOKUP(MOD(C217,D217),Sheet2!$A$2:$B$6,2,FALSE)</f>
        <v>Cancer</v>
      </c>
      <c r="G217">
        <f ca="1">VLOOKUP(J217,Sheet2!$F:$H,IF(E217="Premium",2,3),FALSE)</f>
        <v>1000</v>
      </c>
      <c r="H217">
        <f t="shared" ca="1" si="54"/>
        <v>587000</v>
      </c>
      <c r="I217">
        <f t="shared" ca="1" si="44"/>
        <v>1</v>
      </c>
      <c r="J217" t="str">
        <f t="shared" ca="1" si="45"/>
        <v>22_3</v>
      </c>
      <c r="K217">
        <f ca="1">COUNTIF(J$1:J217,J217)</f>
        <v>2</v>
      </c>
      <c r="L217" t="str">
        <f t="shared" ca="1" si="46"/>
        <v>22_3_Premium</v>
      </c>
      <c r="M217">
        <f ca="1">COUNTIF(L$1:L217,L217)</f>
        <v>2</v>
      </c>
      <c r="N217" t="str">
        <f t="shared" ca="1" si="47"/>
        <v>Inforce</v>
      </c>
      <c r="O217" t="str">
        <f t="shared" ca="1" si="48"/>
        <v>22_3_Inforce</v>
      </c>
      <c r="P217" s="1">
        <f t="shared" ca="1" si="49"/>
        <v>42735.768733575074</v>
      </c>
      <c r="Q217" s="1" t="e">
        <f ca="1">VLOOKUP(J217,Sheet2!$F:$I,4,FALSE)</f>
        <v>#N/A</v>
      </c>
      <c r="R217" t="str">
        <f t="shared" ca="1" si="50"/>
        <v>Inforce</v>
      </c>
      <c r="S217" t="str">
        <f t="shared" ca="1" si="51"/>
        <v>22_3_Inforce</v>
      </c>
      <c r="T217">
        <f ca="1">COUNTIF(S$1:S217,S217)</f>
        <v>2</v>
      </c>
    </row>
    <row r="218" spans="1:20">
      <c r="A218">
        <f t="shared" si="52"/>
        <v>217</v>
      </c>
      <c r="B218" s="1">
        <f t="shared" ca="1" si="53"/>
        <v>42736.629046216789</v>
      </c>
      <c r="C218">
        <f t="shared" ca="1" si="42"/>
        <v>105</v>
      </c>
      <c r="D218">
        <f t="shared" ca="1" si="43"/>
        <v>1</v>
      </c>
      <c r="E218" t="str">
        <f ca="1">IF(COUNTIF(J$1:J218,J218)=1,"Premium",IF(I218&lt;6,"Premium","Claims"))</f>
        <v>Premium</v>
      </c>
      <c r="F218" t="str">
        <f ca="1">VLOOKUP(MOD(C218,D218),Sheet2!$A$2:$B$6,2,FALSE)</f>
        <v>Kidney Failure</v>
      </c>
      <c r="G218">
        <f ca="1">VLOOKUP(J218,Sheet2!$F:$H,IF(E218="Premium",2,3),FALSE)</f>
        <v>1000</v>
      </c>
      <c r="H218">
        <f t="shared" ca="1" si="54"/>
        <v>588000</v>
      </c>
      <c r="I218">
        <f t="shared" ca="1" si="44"/>
        <v>2</v>
      </c>
      <c r="J218" t="str">
        <f t="shared" ca="1" si="45"/>
        <v>105_1</v>
      </c>
      <c r="K218">
        <f ca="1">COUNTIF(J$1:J218,J218)</f>
        <v>2</v>
      </c>
      <c r="L218" t="str">
        <f t="shared" ca="1" si="46"/>
        <v>105_1_Premium</v>
      </c>
      <c r="M218">
        <f ca="1">COUNTIF(L$1:L218,L218)</f>
        <v>2</v>
      </c>
      <c r="N218" t="str">
        <f t="shared" ca="1" si="47"/>
        <v>Inforce</v>
      </c>
      <c r="O218" t="str">
        <f t="shared" ca="1" si="48"/>
        <v>105_1_Inforce</v>
      </c>
      <c r="P218" s="1">
        <f t="shared" ca="1" si="49"/>
        <v>42736.629046216789</v>
      </c>
      <c r="Q218" s="1">
        <f ca="1">VLOOKUP(J218,Sheet2!$F:$I,4,FALSE)</f>
        <v>43201.505296390518</v>
      </c>
      <c r="R218" t="str">
        <f t="shared" ca="1" si="50"/>
        <v>Inforce</v>
      </c>
      <c r="S218" t="str">
        <f t="shared" ca="1" si="51"/>
        <v>105_1_Inforce</v>
      </c>
      <c r="T218">
        <f ca="1">COUNTIF(S$1:S218,S218)</f>
        <v>2</v>
      </c>
    </row>
    <row r="219" spans="1:20">
      <c r="A219">
        <f t="shared" si="52"/>
        <v>218</v>
      </c>
      <c r="B219" s="1">
        <f t="shared" ca="1" si="53"/>
        <v>42737.516696684594</v>
      </c>
      <c r="C219">
        <f t="shared" ca="1" si="42"/>
        <v>39</v>
      </c>
      <c r="D219">
        <f t="shared" ca="1" si="43"/>
        <v>2</v>
      </c>
      <c r="E219" t="str">
        <f ca="1">IF(COUNTIF(J$1:J219,J219)=1,"Premium",IF(I219&lt;6,"Premium","Claims"))</f>
        <v>Premium</v>
      </c>
      <c r="F219" t="str">
        <f ca="1">VLOOKUP(MOD(C219,D219),Sheet2!$A$2:$B$6,2,FALSE)</f>
        <v>Cancer</v>
      </c>
      <c r="G219">
        <f ca="1">VLOOKUP(J219,Sheet2!$F:$H,IF(E219="Premium",2,3),FALSE)</f>
        <v>4000</v>
      </c>
      <c r="H219">
        <f t="shared" ca="1" si="54"/>
        <v>592000</v>
      </c>
      <c r="I219">
        <f t="shared" ca="1" si="44"/>
        <v>2</v>
      </c>
      <c r="J219" t="str">
        <f t="shared" ca="1" si="45"/>
        <v>39_2</v>
      </c>
      <c r="K219">
        <f ca="1">COUNTIF(J$1:J219,J219)</f>
        <v>2</v>
      </c>
      <c r="L219" t="str">
        <f t="shared" ca="1" si="46"/>
        <v>39_2_Premium</v>
      </c>
      <c r="M219">
        <f ca="1">COUNTIF(L$1:L219,L219)</f>
        <v>2</v>
      </c>
      <c r="N219" t="str">
        <f t="shared" ca="1" si="47"/>
        <v>Inforce</v>
      </c>
      <c r="O219" t="str">
        <f t="shared" ca="1" si="48"/>
        <v>39_2_Inforce</v>
      </c>
      <c r="P219" s="1">
        <f t="shared" ca="1" si="49"/>
        <v>42737.516696684594</v>
      </c>
      <c r="Q219" s="1" t="e">
        <f ca="1">VLOOKUP(J219,Sheet2!$F:$I,4,FALSE)</f>
        <v>#N/A</v>
      </c>
      <c r="R219" t="str">
        <f t="shared" ca="1" si="50"/>
        <v>Inforce</v>
      </c>
      <c r="S219" t="str">
        <f t="shared" ca="1" si="51"/>
        <v>39_2_Inforce</v>
      </c>
      <c r="T219">
        <f ca="1">COUNTIF(S$1:S219,S219)</f>
        <v>2</v>
      </c>
    </row>
    <row r="220" spans="1:20">
      <c r="A220">
        <f>A219+1</f>
        <v>219</v>
      </c>
      <c r="B220" s="1">
        <f ca="1">B219+RAND()</f>
        <v>42738.010032277387</v>
      </c>
      <c r="C220">
        <f t="shared" ca="1" si="42"/>
        <v>58</v>
      </c>
      <c r="D220">
        <f t="shared" ca="1" si="43"/>
        <v>3</v>
      </c>
      <c r="E220" t="str">
        <f ca="1">IF(COUNTIF(J$1:J220,J220)=1,"Premium",IF(I220&lt;6,"Premium","Claims"))</f>
        <v>Premium</v>
      </c>
      <c r="F220" t="str">
        <f ca="1">VLOOKUP(MOD(C220,D220),Sheet2!$A$2:$B$6,2,FALSE)</f>
        <v>Cancer</v>
      </c>
      <c r="G220">
        <f ca="1">VLOOKUP(J220,Sheet2!$F:$H,IF(E220="Premium",2,3),FALSE)</f>
        <v>3000</v>
      </c>
      <c r="H220">
        <f ca="1">IF(E220="Premium",IFERROR(H219+G220,G220),IFERROR(H219-G220,-G220))</f>
        <v>595000</v>
      </c>
      <c r="I220">
        <f t="shared" ca="1" si="44"/>
        <v>4</v>
      </c>
      <c r="J220" t="str">
        <f t="shared" ca="1" si="45"/>
        <v>58_3</v>
      </c>
      <c r="K220">
        <f ca="1">COUNTIF(J$1:J220,J220)</f>
        <v>1</v>
      </c>
      <c r="L220" t="str">
        <f t="shared" ca="1" si="46"/>
        <v>58_3_Premium</v>
      </c>
      <c r="M220">
        <f ca="1">COUNTIF(L$1:L220,L220)</f>
        <v>1</v>
      </c>
      <c r="N220" t="str">
        <f t="shared" ca="1" si="47"/>
        <v>Inforce</v>
      </c>
      <c r="O220" t="str">
        <f t="shared" ca="1" si="48"/>
        <v>58_3_Inforce</v>
      </c>
      <c r="P220" s="1">
        <f t="shared" ca="1" si="49"/>
        <v>42738.010032277387</v>
      </c>
      <c r="Q220" s="1" t="e">
        <f ca="1">VLOOKUP(J220,Sheet2!$F:$I,4,FALSE)</f>
        <v>#N/A</v>
      </c>
      <c r="R220" t="str">
        <f t="shared" ca="1" si="50"/>
        <v>Inforce</v>
      </c>
      <c r="S220" t="str">
        <f t="shared" ca="1" si="51"/>
        <v>58_3_Inforce</v>
      </c>
      <c r="T220">
        <f ca="1">COUNTIF(S$1:S220,S220)</f>
        <v>1</v>
      </c>
    </row>
    <row r="221" spans="1:20">
      <c r="A221">
        <f t="shared" si="52"/>
        <v>220</v>
      </c>
      <c r="B221" s="1">
        <f t="shared" ca="1" si="53"/>
        <v>42738.420917977579</v>
      </c>
      <c r="C221">
        <f t="shared" ca="1" si="42"/>
        <v>70</v>
      </c>
      <c r="D221">
        <f t="shared" ca="1" si="43"/>
        <v>1</v>
      </c>
      <c r="E221" t="str">
        <f ca="1">IF(COUNTIF(J$1:J221,J221)=1,"Premium",IF(I221&lt;6,"Premium","Claims"))</f>
        <v>Premium</v>
      </c>
      <c r="F221" t="str">
        <f ca="1">VLOOKUP(MOD(C221,D221),Sheet2!$A$2:$B$6,2,FALSE)</f>
        <v>Kidney Failure</v>
      </c>
      <c r="G221">
        <f ca="1">VLOOKUP(J221,Sheet2!$F:$H,IF(E221="Premium",2,3),FALSE)</f>
        <v>4000</v>
      </c>
      <c r="H221">
        <f t="shared" ca="1" si="54"/>
        <v>599000</v>
      </c>
      <c r="I221">
        <f t="shared" ca="1" si="44"/>
        <v>5</v>
      </c>
      <c r="J221" t="str">
        <f t="shared" ca="1" si="45"/>
        <v>70_1</v>
      </c>
      <c r="K221">
        <f ca="1">COUNTIF(J$1:J221,J221)</f>
        <v>1</v>
      </c>
      <c r="L221" t="str">
        <f t="shared" ca="1" si="46"/>
        <v>70_1_Premium</v>
      </c>
      <c r="M221">
        <f ca="1">COUNTIF(L$1:L221,L221)</f>
        <v>1</v>
      </c>
      <c r="N221" t="str">
        <f t="shared" ca="1" si="47"/>
        <v>Inforce</v>
      </c>
      <c r="O221" t="str">
        <f t="shared" ca="1" si="48"/>
        <v>70_1_Inforce</v>
      </c>
      <c r="P221" s="1">
        <f t="shared" ca="1" si="49"/>
        <v>42738.420917977579</v>
      </c>
      <c r="Q221" s="1" t="e">
        <f ca="1">VLOOKUP(J221,Sheet2!$F:$I,4,FALSE)</f>
        <v>#N/A</v>
      </c>
      <c r="R221" t="str">
        <f t="shared" ca="1" si="50"/>
        <v>Inforce</v>
      </c>
      <c r="S221" t="str">
        <f t="shared" ca="1" si="51"/>
        <v>70_1_Inforce</v>
      </c>
      <c r="T221">
        <f ca="1">COUNTIF(S$1:S221,S221)</f>
        <v>1</v>
      </c>
    </row>
    <row r="222" spans="1:20">
      <c r="A222">
        <f t="shared" si="52"/>
        <v>221</v>
      </c>
      <c r="B222" s="1">
        <f t="shared" ca="1" si="53"/>
        <v>42739.159804347109</v>
      </c>
      <c r="C222">
        <f t="shared" ca="1" si="42"/>
        <v>91</v>
      </c>
      <c r="D222">
        <f t="shared" ca="1" si="43"/>
        <v>3</v>
      </c>
      <c r="E222" t="str">
        <f ca="1">IF(COUNTIF(J$1:J222,J222)=1,"Premium",IF(I222&lt;6,"Premium","Claims"))</f>
        <v>Premium</v>
      </c>
      <c r="F222" t="str">
        <f ca="1">VLOOKUP(MOD(C222,D222),Sheet2!$A$2:$B$6,2,FALSE)</f>
        <v>Cancer</v>
      </c>
      <c r="G222">
        <f ca="1">VLOOKUP(J222,Sheet2!$F:$H,IF(E222="Premium",2,3),FALSE)</f>
        <v>2000</v>
      </c>
      <c r="H222">
        <f t="shared" ca="1" si="54"/>
        <v>601000</v>
      </c>
      <c r="I222">
        <f t="shared" ca="1" si="44"/>
        <v>5</v>
      </c>
      <c r="J222" t="str">
        <f t="shared" ca="1" si="45"/>
        <v>91_3</v>
      </c>
      <c r="K222">
        <f ca="1">COUNTIF(J$1:J222,J222)</f>
        <v>1</v>
      </c>
      <c r="L222" t="str">
        <f t="shared" ca="1" si="46"/>
        <v>91_3_Premium</v>
      </c>
      <c r="M222">
        <f ca="1">COUNTIF(L$1:L222,L222)</f>
        <v>1</v>
      </c>
      <c r="N222" t="str">
        <f t="shared" ca="1" si="47"/>
        <v>Inforce</v>
      </c>
      <c r="O222" t="str">
        <f t="shared" ca="1" si="48"/>
        <v>91_3_Inforce</v>
      </c>
      <c r="P222" s="1">
        <f t="shared" ca="1" si="49"/>
        <v>42739.159804347109</v>
      </c>
      <c r="Q222" s="1" t="e">
        <f ca="1">VLOOKUP(J222,Sheet2!$F:$I,4,FALSE)</f>
        <v>#N/A</v>
      </c>
      <c r="R222" t="str">
        <f t="shared" ca="1" si="50"/>
        <v>Inforce</v>
      </c>
      <c r="S222" t="str">
        <f t="shared" ca="1" si="51"/>
        <v>91_3_Inforce</v>
      </c>
      <c r="T222">
        <f ca="1">COUNTIF(S$1:S222,S222)</f>
        <v>1</v>
      </c>
    </row>
    <row r="223" spans="1:20">
      <c r="A223">
        <f t="shared" si="52"/>
        <v>222</v>
      </c>
      <c r="B223" s="1">
        <f t="shared" ca="1" si="53"/>
        <v>42739.17212408653</v>
      </c>
      <c r="C223">
        <f t="shared" ca="1" si="42"/>
        <v>88</v>
      </c>
      <c r="D223">
        <f t="shared" ca="1" si="43"/>
        <v>4</v>
      </c>
      <c r="E223" t="str">
        <f ca="1">IF(COUNTIF(J$1:J223,J223)=1,"Premium",IF(I223&lt;6,"Premium","Claims"))</f>
        <v>Claims</v>
      </c>
      <c r="F223" t="str">
        <f ca="1">VLOOKUP(MOD(C223,D223),Sheet2!$A$2:$B$6,2,FALSE)</f>
        <v>Kidney Failure</v>
      </c>
      <c r="G223">
        <f ca="1">VLOOKUP(J223,Sheet2!$F:$H,IF(E223="Premium",2,3),FALSE)</f>
        <v>8000</v>
      </c>
      <c r="H223">
        <f t="shared" ca="1" si="54"/>
        <v>593000</v>
      </c>
      <c r="I223">
        <f t="shared" ca="1" si="44"/>
        <v>6</v>
      </c>
      <c r="J223" t="str">
        <f t="shared" ca="1" si="45"/>
        <v>88_4</v>
      </c>
      <c r="K223">
        <f ca="1">COUNTIF(J$1:J223,J223)</f>
        <v>2</v>
      </c>
      <c r="L223" t="str">
        <f t="shared" ca="1" si="46"/>
        <v>88_4_Claims</v>
      </c>
      <c r="M223">
        <f ca="1">COUNTIF(L$1:L223,L223)</f>
        <v>1</v>
      </c>
      <c r="N223" t="str">
        <f t="shared" ca="1" si="47"/>
        <v>Lapse</v>
      </c>
      <c r="O223" t="str">
        <f t="shared" ca="1" si="48"/>
        <v>88_4_Lapse</v>
      </c>
      <c r="P223" s="1">
        <f t="shared" ca="1" si="49"/>
        <v>42739.17212408653</v>
      </c>
      <c r="Q223" s="1">
        <f ca="1">VLOOKUP(J223,Sheet2!$F:$I,4,FALSE)</f>
        <v>42739.17212408653</v>
      </c>
      <c r="R223" t="str">
        <f t="shared" ca="1" si="50"/>
        <v>Lapse</v>
      </c>
      <c r="S223" t="str">
        <f t="shared" ca="1" si="51"/>
        <v>88_4_Lapse</v>
      </c>
      <c r="T223">
        <f ca="1">COUNTIF(S$1:S223,S223)</f>
        <v>1</v>
      </c>
    </row>
    <row r="224" spans="1:20">
      <c r="A224">
        <f t="shared" si="52"/>
        <v>223</v>
      </c>
      <c r="B224" s="1">
        <f t="shared" ca="1" si="53"/>
        <v>42739.771431006222</v>
      </c>
      <c r="C224">
        <f t="shared" ca="1" si="42"/>
        <v>20</v>
      </c>
      <c r="D224">
        <f t="shared" ca="1" si="43"/>
        <v>2</v>
      </c>
      <c r="E224" t="str">
        <f ca="1">IF(COUNTIF(J$1:J224,J224)=1,"Premium",IF(I224&lt;6,"Premium","Claims"))</f>
        <v>Premium</v>
      </c>
      <c r="F224" t="str">
        <f ca="1">VLOOKUP(MOD(C224,D224),Sheet2!$A$2:$B$6,2,FALSE)</f>
        <v>Kidney Failure</v>
      </c>
      <c r="G224">
        <f ca="1">VLOOKUP(J224,Sheet2!$F:$H,IF(E224="Premium",2,3),FALSE)</f>
        <v>1000</v>
      </c>
      <c r="H224">
        <f t="shared" ca="1" si="54"/>
        <v>594000</v>
      </c>
      <c r="I224">
        <f t="shared" ca="1" si="44"/>
        <v>5</v>
      </c>
      <c r="J224" t="str">
        <f t="shared" ca="1" si="45"/>
        <v>20_2</v>
      </c>
      <c r="K224">
        <f ca="1">COUNTIF(J$1:J224,J224)</f>
        <v>1</v>
      </c>
      <c r="L224" t="str">
        <f t="shared" ca="1" si="46"/>
        <v>20_2_Premium</v>
      </c>
      <c r="M224">
        <f ca="1">COUNTIF(L$1:L224,L224)</f>
        <v>1</v>
      </c>
      <c r="N224" t="str">
        <f t="shared" ca="1" si="47"/>
        <v>Inforce</v>
      </c>
      <c r="O224" t="str">
        <f t="shared" ca="1" si="48"/>
        <v>20_2_Inforce</v>
      </c>
      <c r="P224" s="1">
        <f t="shared" ca="1" si="49"/>
        <v>42739.771431006222</v>
      </c>
      <c r="Q224" s="1" t="e">
        <f ca="1">VLOOKUP(J224,Sheet2!$F:$I,4,FALSE)</f>
        <v>#N/A</v>
      </c>
      <c r="R224" t="str">
        <f t="shared" ca="1" si="50"/>
        <v>Inforce</v>
      </c>
      <c r="S224" t="str">
        <f t="shared" ca="1" si="51"/>
        <v>20_2_Inforce</v>
      </c>
      <c r="T224">
        <f ca="1">COUNTIF(S$1:S224,S224)</f>
        <v>1</v>
      </c>
    </row>
    <row r="225" spans="1:20">
      <c r="A225">
        <f t="shared" si="52"/>
        <v>224</v>
      </c>
      <c r="B225" s="1">
        <f t="shared" ca="1" si="53"/>
        <v>42740.316389370579</v>
      </c>
      <c r="C225">
        <f t="shared" ca="1" si="42"/>
        <v>45</v>
      </c>
      <c r="D225">
        <f t="shared" ca="1" si="43"/>
        <v>3</v>
      </c>
      <c r="E225" t="str">
        <f ca="1">IF(COUNTIF(J$1:J225,J225)=1,"Premium",IF(I225&lt;6,"Premium","Claims"))</f>
        <v>Premium</v>
      </c>
      <c r="F225" t="str">
        <f ca="1">VLOOKUP(MOD(C225,D225),Sheet2!$A$2:$B$6,2,FALSE)</f>
        <v>Kidney Failure</v>
      </c>
      <c r="G225">
        <f ca="1">VLOOKUP(J225,Sheet2!$F:$H,IF(E225="Premium",2,3),FALSE)</f>
        <v>5000</v>
      </c>
      <c r="H225">
        <f t="shared" ca="1" si="54"/>
        <v>599000</v>
      </c>
      <c r="I225">
        <f t="shared" ca="1" si="44"/>
        <v>2</v>
      </c>
      <c r="J225" t="str">
        <f t="shared" ca="1" si="45"/>
        <v>45_3</v>
      </c>
      <c r="K225">
        <f ca="1">COUNTIF(J$1:J225,J225)</f>
        <v>1</v>
      </c>
      <c r="L225" t="str">
        <f t="shared" ca="1" si="46"/>
        <v>45_3_Premium</v>
      </c>
      <c r="M225">
        <f ca="1">COUNTIF(L$1:L225,L225)</f>
        <v>1</v>
      </c>
      <c r="N225" t="str">
        <f t="shared" ca="1" si="47"/>
        <v>Inforce</v>
      </c>
      <c r="O225" t="str">
        <f t="shared" ca="1" si="48"/>
        <v>45_3_Inforce</v>
      </c>
      <c r="P225" s="1">
        <f t="shared" ca="1" si="49"/>
        <v>42740.316389370579</v>
      </c>
      <c r="Q225" s="1" t="e">
        <f ca="1">VLOOKUP(J225,Sheet2!$F:$I,4,FALSE)</f>
        <v>#N/A</v>
      </c>
      <c r="R225" t="str">
        <f t="shared" ca="1" si="50"/>
        <v>Inforce</v>
      </c>
      <c r="S225" t="str">
        <f t="shared" ca="1" si="51"/>
        <v>45_3_Inforce</v>
      </c>
      <c r="T225">
        <f ca="1">COUNTIF(S$1:S225,S225)</f>
        <v>1</v>
      </c>
    </row>
    <row r="226" spans="1:20">
      <c r="A226">
        <f>A225+1</f>
        <v>225</v>
      </c>
      <c r="B226" s="1">
        <f ca="1">B225+RAND()</f>
        <v>42740.91814583716</v>
      </c>
      <c r="C226">
        <f t="shared" ca="1" si="42"/>
        <v>103</v>
      </c>
      <c r="D226">
        <f t="shared" ca="1" si="43"/>
        <v>3</v>
      </c>
      <c r="E226" t="str">
        <f ca="1">IF(COUNTIF(J$1:J226,J226)=1,"Premium",IF(I226&lt;6,"Premium","Claims"))</f>
        <v>Premium</v>
      </c>
      <c r="F226" t="str">
        <f ca="1">VLOOKUP(MOD(C226,D226),Sheet2!$A$2:$B$6,2,FALSE)</f>
        <v>Cancer</v>
      </c>
      <c r="G226">
        <f ca="1">VLOOKUP(J226,Sheet2!$F:$H,IF(E226="Premium",2,3),FALSE)</f>
        <v>3000</v>
      </c>
      <c r="H226">
        <f ca="1">IF(E226="Premium",IFERROR(H225+G226,G226),IFERROR(H225-G226,-G226))</f>
        <v>602000</v>
      </c>
      <c r="I226">
        <f t="shared" ca="1" si="44"/>
        <v>6</v>
      </c>
      <c r="J226" t="str">
        <f t="shared" ca="1" si="45"/>
        <v>103_3</v>
      </c>
      <c r="K226">
        <f ca="1">COUNTIF(J$1:J226,J226)</f>
        <v>1</v>
      </c>
      <c r="L226" t="str">
        <f t="shared" ca="1" si="46"/>
        <v>103_3_Premium</v>
      </c>
      <c r="M226">
        <f ca="1">COUNTIF(L$1:L226,L226)</f>
        <v>1</v>
      </c>
      <c r="N226" t="str">
        <f t="shared" ca="1" si="47"/>
        <v>Inforce</v>
      </c>
      <c r="O226" t="str">
        <f t="shared" ca="1" si="48"/>
        <v>103_3_Inforce</v>
      </c>
      <c r="P226" s="1">
        <f t="shared" ca="1" si="49"/>
        <v>42740.91814583716</v>
      </c>
      <c r="Q226" s="1" t="e">
        <f ca="1">VLOOKUP(J226,Sheet2!$F:$I,4,FALSE)</f>
        <v>#N/A</v>
      </c>
      <c r="R226" t="str">
        <f t="shared" ca="1" si="50"/>
        <v>Inforce</v>
      </c>
      <c r="S226" t="str">
        <f t="shared" ca="1" si="51"/>
        <v>103_3_Inforce</v>
      </c>
      <c r="T226">
        <f ca="1">COUNTIF(S$1:S226,S226)</f>
        <v>1</v>
      </c>
    </row>
    <row r="227" spans="1:20">
      <c r="A227">
        <f t="shared" si="52"/>
        <v>226</v>
      </c>
      <c r="B227" s="1">
        <f t="shared" ca="1" si="53"/>
        <v>42741.317638751498</v>
      </c>
      <c r="C227">
        <f t="shared" ca="1" si="42"/>
        <v>116</v>
      </c>
      <c r="D227">
        <f t="shared" ca="1" si="43"/>
        <v>4</v>
      </c>
      <c r="E227" t="str">
        <f ca="1">IF(COUNTIF(J$1:J227,J227)=1,"Premium",IF(I227&lt;6,"Premium","Claims"))</f>
        <v>Premium</v>
      </c>
      <c r="F227" t="str">
        <f ca="1">VLOOKUP(MOD(C227,D227),Sheet2!$A$2:$B$6,2,FALSE)</f>
        <v>Kidney Failure</v>
      </c>
      <c r="G227">
        <f ca="1">VLOOKUP(J227,Sheet2!$F:$H,IF(E227="Premium",2,3),FALSE)</f>
        <v>5000</v>
      </c>
      <c r="H227">
        <f t="shared" ca="1" si="54"/>
        <v>607000</v>
      </c>
      <c r="I227">
        <f t="shared" ca="1" si="44"/>
        <v>3</v>
      </c>
      <c r="J227" t="str">
        <f t="shared" ca="1" si="45"/>
        <v>116_4</v>
      </c>
      <c r="K227">
        <f ca="1">COUNTIF(J$1:J227,J227)</f>
        <v>1</v>
      </c>
      <c r="L227" t="str">
        <f t="shared" ca="1" si="46"/>
        <v>116_4_Premium</v>
      </c>
      <c r="M227">
        <f ca="1">COUNTIF(L$1:L227,L227)</f>
        <v>1</v>
      </c>
      <c r="N227" t="str">
        <f t="shared" ca="1" si="47"/>
        <v>Inforce</v>
      </c>
      <c r="O227" t="str">
        <f t="shared" ca="1" si="48"/>
        <v>116_4_Inforce</v>
      </c>
      <c r="P227" s="1">
        <f t="shared" ca="1" si="49"/>
        <v>42741.317638751498</v>
      </c>
      <c r="Q227" s="1">
        <f ca="1">VLOOKUP(J227,Sheet2!$F:$I,4,FALSE)</f>
        <v>43153.538053296419</v>
      </c>
      <c r="R227" t="str">
        <f t="shared" ca="1" si="50"/>
        <v>Inforce</v>
      </c>
      <c r="S227" t="str">
        <f t="shared" ca="1" si="51"/>
        <v>116_4_Inforce</v>
      </c>
      <c r="T227">
        <f ca="1">COUNTIF(S$1:S227,S227)</f>
        <v>1</v>
      </c>
    </row>
    <row r="228" spans="1:20">
      <c r="A228">
        <f t="shared" si="52"/>
        <v>227</v>
      </c>
      <c r="B228" s="1">
        <f t="shared" ca="1" si="53"/>
        <v>42741.43155705605</v>
      </c>
      <c r="C228">
        <f t="shared" ca="1" si="42"/>
        <v>128</v>
      </c>
      <c r="D228">
        <f t="shared" ca="1" si="43"/>
        <v>4</v>
      </c>
      <c r="E228" t="str">
        <f ca="1">IF(COUNTIF(J$1:J228,J228)=1,"Premium",IF(I228&lt;6,"Premium","Claims"))</f>
        <v>Premium</v>
      </c>
      <c r="F228" t="str">
        <f ca="1">VLOOKUP(MOD(C228,D228),Sheet2!$A$2:$B$6,2,FALSE)</f>
        <v>Kidney Failure</v>
      </c>
      <c r="G228">
        <f ca="1">VLOOKUP(J228,Sheet2!$F:$H,IF(E228="Premium",2,3),FALSE)</f>
        <v>3000</v>
      </c>
      <c r="H228">
        <f t="shared" ca="1" si="54"/>
        <v>610000</v>
      </c>
      <c r="I228">
        <f t="shared" ca="1" si="44"/>
        <v>5</v>
      </c>
      <c r="J228" t="str">
        <f t="shared" ca="1" si="45"/>
        <v>128_4</v>
      </c>
      <c r="K228">
        <f ca="1">COUNTIF(J$1:J228,J228)</f>
        <v>1</v>
      </c>
      <c r="L228" t="str">
        <f t="shared" ca="1" si="46"/>
        <v>128_4_Premium</v>
      </c>
      <c r="M228">
        <f ca="1">COUNTIF(L$1:L228,L228)</f>
        <v>1</v>
      </c>
      <c r="N228" t="str">
        <f t="shared" ca="1" si="47"/>
        <v>Inforce</v>
      </c>
      <c r="O228" t="str">
        <f t="shared" ca="1" si="48"/>
        <v>128_4_Inforce</v>
      </c>
      <c r="P228" s="1">
        <f t="shared" ca="1" si="49"/>
        <v>42741.43155705605</v>
      </c>
      <c r="Q228" s="1" t="e">
        <f ca="1">VLOOKUP(J228,Sheet2!$F:$I,4,FALSE)</f>
        <v>#N/A</v>
      </c>
      <c r="R228" t="str">
        <f t="shared" ca="1" si="50"/>
        <v>Inforce</v>
      </c>
      <c r="S228" t="str">
        <f t="shared" ca="1" si="51"/>
        <v>128_4_Inforce</v>
      </c>
      <c r="T228">
        <f ca="1">COUNTIF(S$1:S228,S228)</f>
        <v>1</v>
      </c>
    </row>
    <row r="229" spans="1:20">
      <c r="A229">
        <f>A228+1</f>
        <v>228</v>
      </c>
      <c r="B229" s="1">
        <f ca="1">B228+RAND()</f>
        <v>42741.786266221941</v>
      </c>
      <c r="C229">
        <f t="shared" ca="1" si="42"/>
        <v>95</v>
      </c>
      <c r="D229">
        <f t="shared" ca="1" si="43"/>
        <v>4</v>
      </c>
      <c r="E229" t="str">
        <f ca="1">IF(COUNTIF(J$1:J229,J229)=1,"Premium",IF(I229&lt;6,"Premium","Claims"))</f>
        <v>Premium</v>
      </c>
      <c r="F229" t="str">
        <f ca="1">VLOOKUP(MOD(C229,D229),Sheet2!$A$2:$B$6,2,FALSE)</f>
        <v>Heart Attack</v>
      </c>
      <c r="G229">
        <f ca="1">VLOOKUP(J229,Sheet2!$F:$H,IF(E229="Premium",2,3),FALSE)</f>
        <v>1000</v>
      </c>
      <c r="H229">
        <f ca="1">IF(E229="Premium",IFERROR(H228+G229,G229),IFERROR(H228-G229,-G229))</f>
        <v>611000</v>
      </c>
      <c r="I229">
        <f t="shared" ca="1" si="44"/>
        <v>3</v>
      </c>
      <c r="J229" t="str">
        <f t="shared" ca="1" si="45"/>
        <v>95_4</v>
      </c>
      <c r="K229">
        <f ca="1">COUNTIF(J$1:J229,J229)</f>
        <v>1</v>
      </c>
      <c r="L229" t="str">
        <f t="shared" ca="1" si="46"/>
        <v>95_4_Premium</v>
      </c>
      <c r="M229">
        <f ca="1">COUNTIF(L$1:L229,L229)</f>
        <v>1</v>
      </c>
      <c r="N229" t="str">
        <f t="shared" ca="1" si="47"/>
        <v>Inforce</v>
      </c>
      <c r="O229" t="str">
        <f t="shared" ca="1" si="48"/>
        <v>95_4_Inforce</v>
      </c>
      <c r="P229" s="1">
        <f t="shared" ca="1" si="49"/>
        <v>42741.786266221941</v>
      </c>
      <c r="Q229" s="1">
        <f ca="1">VLOOKUP(J229,Sheet2!$F:$I,4,FALSE)</f>
        <v>42794.153251039723</v>
      </c>
      <c r="R229" t="str">
        <f t="shared" ca="1" si="50"/>
        <v>Inforce</v>
      </c>
      <c r="S229" t="str">
        <f t="shared" ca="1" si="51"/>
        <v>95_4_Inforce</v>
      </c>
      <c r="T229">
        <f ca="1">COUNTIF(S$1:S229,S229)</f>
        <v>1</v>
      </c>
    </row>
    <row r="230" spans="1:20">
      <c r="A230">
        <f t="shared" si="52"/>
        <v>229</v>
      </c>
      <c r="B230" s="1">
        <f t="shared" ca="1" si="53"/>
        <v>42742.533023116695</v>
      </c>
      <c r="C230">
        <f t="shared" ca="1" si="42"/>
        <v>80</v>
      </c>
      <c r="D230">
        <f t="shared" ca="1" si="43"/>
        <v>1</v>
      </c>
      <c r="E230" t="str">
        <f ca="1">IF(COUNTIF(J$1:J230,J230)=1,"Premium",IF(I230&lt;6,"Premium","Claims"))</f>
        <v>Premium</v>
      </c>
      <c r="F230" t="str">
        <f ca="1">VLOOKUP(MOD(C230,D230),Sheet2!$A$2:$B$6,2,FALSE)</f>
        <v>Kidney Failure</v>
      </c>
      <c r="G230">
        <f ca="1">VLOOKUP(J230,Sheet2!$F:$H,IF(E230="Premium",2,3),FALSE)</f>
        <v>3000</v>
      </c>
      <c r="H230">
        <f t="shared" ca="1" si="54"/>
        <v>614000</v>
      </c>
      <c r="I230">
        <f t="shared" ca="1" si="44"/>
        <v>2</v>
      </c>
      <c r="J230" t="str">
        <f t="shared" ca="1" si="45"/>
        <v>80_1</v>
      </c>
      <c r="K230">
        <f ca="1">COUNTIF(J$1:J230,J230)</f>
        <v>2</v>
      </c>
      <c r="L230" t="str">
        <f t="shared" ca="1" si="46"/>
        <v>80_1_Premium</v>
      </c>
      <c r="M230">
        <f ca="1">COUNTIF(L$1:L230,L230)</f>
        <v>2</v>
      </c>
      <c r="N230" t="str">
        <f t="shared" ca="1" si="47"/>
        <v>Inforce</v>
      </c>
      <c r="O230" t="str">
        <f t="shared" ca="1" si="48"/>
        <v>80_1_Inforce</v>
      </c>
      <c r="P230" s="1">
        <f t="shared" ca="1" si="49"/>
        <v>42742.533023116695</v>
      </c>
      <c r="Q230" s="1" t="e">
        <f ca="1">VLOOKUP(J230,Sheet2!$F:$I,4,FALSE)</f>
        <v>#N/A</v>
      </c>
      <c r="R230" t="str">
        <f t="shared" ca="1" si="50"/>
        <v>Inforce</v>
      </c>
      <c r="S230" t="str">
        <f t="shared" ca="1" si="51"/>
        <v>80_1_Inforce</v>
      </c>
      <c r="T230">
        <f ca="1">COUNTIF(S$1:S230,S230)</f>
        <v>2</v>
      </c>
    </row>
    <row r="231" spans="1:20">
      <c r="A231">
        <f t="shared" si="52"/>
        <v>230</v>
      </c>
      <c r="B231" s="1">
        <f t="shared" ca="1" si="53"/>
        <v>42743.470631290467</v>
      </c>
      <c r="C231">
        <f t="shared" ca="1" si="42"/>
        <v>104</v>
      </c>
      <c r="D231">
        <f t="shared" ca="1" si="43"/>
        <v>1</v>
      </c>
      <c r="E231" t="str">
        <f ca="1">IF(COUNTIF(J$1:J231,J231)=1,"Premium",IF(I231&lt;6,"Premium","Claims"))</f>
        <v>Premium</v>
      </c>
      <c r="F231" t="str">
        <f ca="1">VLOOKUP(MOD(C231,D231),Sheet2!$A$2:$B$6,2,FALSE)</f>
        <v>Kidney Failure</v>
      </c>
      <c r="G231">
        <f ca="1">VLOOKUP(J231,Sheet2!$F:$H,IF(E231="Premium",2,3),FALSE)</f>
        <v>2000</v>
      </c>
      <c r="H231">
        <f t="shared" ca="1" si="54"/>
        <v>616000</v>
      </c>
      <c r="I231">
        <f t="shared" ca="1" si="44"/>
        <v>3</v>
      </c>
      <c r="J231" t="str">
        <f t="shared" ca="1" si="45"/>
        <v>104_1</v>
      </c>
      <c r="K231">
        <f ca="1">COUNTIF(J$1:J231,J231)</f>
        <v>2</v>
      </c>
      <c r="L231" t="str">
        <f t="shared" ca="1" si="46"/>
        <v>104_1_Premium</v>
      </c>
      <c r="M231">
        <f ca="1">COUNTIF(L$1:L231,L231)</f>
        <v>2</v>
      </c>
      <c r="N231" t="str">
        <f t="shared" ca="1" si="47"/>
        <v>Inforce</v>
      </c>
      <c r="O231" t="str">
        <f t="shared" ca="1" si="48"/>
        <v>104_1_Inforce</v>
      </c>
      <c r="P231" s="1">
        <f t="shared" ca="1" si="49"/>
        <v>42743.470631290467</v>
      </c>
      <c r="Q231" s="1" t="e">
        <f ca="1">VLOOKUP(J231,Sheet2!$F:$I,4,FALSE)</f>
        <v>#N/A</v>
      </c>
      <c r="R231" t="str">
        <f t="shared" ca="1" si="50"/>
        <v>Inforce</v>
      </c>
      <c r="S231" t="str">
        <f t="shared" ca="1" si="51"/>
        <v>104_1_Inforce</v>
      </c>
      <c r="T231">
        <f ca="1">COUNTIF(S$1:S231,S231)</f>
        <v>2</v>
      </c>
    </row>
    <row r="232" spans="1:20">
      <c r="A232">
        <f>A231+1</f>
        <v>231</v>
      </c>
      <c r="B232" s="1">
        <f ca="1">B231+RAND()</f>
        <v>42743.517608921502</v>
      </c>
      <c r="C232">
        <f t="shared" ca="1" si="42"/>
        <v>59</v>
      </c>
      <c r="D232">
        <f t="shared" ca="1" si="43"/>
        <v>3</v>
      </c>
      <c r="E232" t="str">
        <f ca="1">IF(COUNTIF(J$1:J232,J232)=1,"Premium",IF(I232&lt;6,"Premium","Claims"))</f>
        <v>Premium</v>
      </c>
      <c r="F232" t="str">
        <f ca="1">VLOOKUP(MOD(C232,D232),Sheet2!$A$2:$B$6,2,FALSE)</f>
        <v>Stroke</v>
      </c>
      <c r="G232">
        <f ca="1">VLOOKUP(J232,Sheet2!$F:$H,IF(E232="Premium",2,3),FALSE)</f>
        <v>3000</v>
      </c>
      <c r="H232">
        <f ca="1">IF(E232="Premium",IFERROR(H231+G232,G232),IFERROR(H231-G232,-G232))</f>
        <v>619000</v>
      </c>
      <c r="I232">
        <f t="shared" ca="1" si="44"/>
        <v>6</v>
      </c>
      <c r="J232" t="str">
        <f t="shared" ca="1" si="45"/>
        <v>59_3</v>
      </c>
      <c r="K232">
        <f ca="1">COUNTIF(J$1:J232,J232)</f>
        <v>1</v>
      </c>
      <c r="L232" t="str">
        <f t="shared" ca="1" si="46"/>
        <v>59_3_Premium</v>
      </c>
      <c r="M232">
        <f ca="1">COUNTIF(L$1:L232,L232)</f>
        <v>1</v>
      </c>
      <c r="N232" t="str">
        <f t="shared" ca="1" si="47"/>
        <v>Inforce</v>
      </c>
      <c r="O232" t="str">
        <f t="shared" ca="1" si="48"/>
        <v>59_3_Inforce</v>
      </c>
      <c r="P232" s="1">
        <f t="shared" ca="1" si="49"/>
        <v>42743.517608921502</v>
      </c>
      <c r="Q232" s="1">
        <f ca="1">VLOOKUP(J232,Sheet2!$F:$I,4,FALSE)</f>
        <v>43037.958498722932</v>
      </c>
      <c r="R232" t="str">
        <f t="shared" ca="1" si="50"/>
        <v>Inforce</v>
      </c>
      <c r="S232" t="str">
        <f t="shared" ca="1" si="51"/>
        <v>59_3_Inforce</v>
      </c>
      <c r="T232">
        <f ca="1">COUNTIF(S$1:S232,S232)</f>
        <v>1</v>
      </c>
    </row>
    <row r="233" spans="1:20">
      <c r="A233">
        <f t="shared" si="52"/>
        <v>232</v>
      </c>
      <c r="B233" s="1">
        <f t="shared" ca="1" si="53"/>
        <v>42743.913762410033</v>
      </c>
      <c r="C233">
        <f t="shared" ca="1" si="42"/>
        <v>14</v>
      </c>
      <c r="D233">
        <f t="shared" ca="1" si="43"/>
        <v>3</v>
      </c>
      <c r="E233" t="str">
        <f ca="1">IF(COUNTIF(J$1:J233,J233)=1,"Premium",IF(I233&lt;6,"Premium","Claims"))</f>
        <v>Premium</v>
      </c>
      <c r="F233" t="str">
        <f ca="1">VLOOKUP(MOD(C233,D233),Sheet2!$A$2:$B$6,2,FALSE)</f>
        <v>Stroke</v>
      </c>
      <c r="G233">
        <f ca="1">VLOOKUP(J233,Sheet2!$F:$H,IF(E233="Premium",2,3),FALSE)</f>
        <v>2000</v>
      </c>
      <c r="H233">
        <f t="shared" ca="1" si="54"/>
        <v>621000</v>
      </c>
      <c r="I233">
        <f t="shared" ca="1" si="44"/>
        <v>1</v>
      </c>
      <c r="J233" t="str">
        <f t="shared" ca="1" si="45"/>
        <v>14_3</v>
      </c>
      <c r="K233">
        <f ca="1">COUNTIF(J$1:J233,J233)</f>
        <v>2</v>
      </c>
      <c r="L233" t="str">
        <f t="shared" ca="1" si="46"/>
        <v>14_3_Premium</v>
      </c>
      <c r="M233">
        <f ca="1">COUNTIF(L$1:L233,L233)</f>
        <v>2</v>
      </c>
      <c r="N233" t="str">
        <f t="shared" ca="1" si="47"/>
        <v>Inforce</v>
      </c>
      <c r="O233" t="str">
        <f t="shared" ca="1" si="48"/>
        <v>14_3_Inforce</v>
      </c>
      <c r="P233" s="1">
        <f t="shared" ca="1" si="49"/>
        <v>42743.913762410033</v>
      </c>
      <c r="Q233" s="1" t="e">
        <f ca="1">VLOOKUP(J233,Sheet2!$F:$I,4,FALSE)</f>
        <v>#N/A</v>
      </c>
      <c r="R233" t="str">
        <f t="shared" ca="1" si="50"/>
        <v>Inforce</v>
      </c>
      <c r="S233" t="str">
        <f t="shared" ca="1" si="51"/>
        <v>14_3_Inforce</v>
      </c>
      <c r="T233">
        <f ca="1">COUNTIF(S$1:S233,S233)</f>
        <v>2</v>
      </c>
    </row>
    <row r="234" spans="1:20">
      <c r="A234">
        <f t="shared" si="52"/>
        <v>233</v>
      </c>
      <c r="B234" s="1">
        <f t="shared" ca="1" si="53"/>
        <v>42744.066064238679</v>
      </c>
      <c r="C234">
        <f t="shared" ca="1" si="42"/>
        <v>119</v>
      </c>
      <c r="D234">
        <f t="shared" ca="1" si="43"/>
        <v>4</v>
      </c>
      <c r="E234" t="str">
        <f ca="1">IF(COUNTIF(J$1:J234,J234)=1,"Premium",IF(I234&lt;6,"Premium","Claims"))</f>
        <v>Premium</v>
      </c>
      <c r="F234" t="str">
        <f ca="1">VLOOKUP(MOD(C234,D234),Sheet2!$A$2:$B$6,2,FALSE)</f>
        <v>Heart Attack</v>
      </c>
      <c r="G234">
        <f ca="1">VLOOKUP(J234,Sheet2!$F:$H,IF(E234="Premium",2,3),FALSE)</f>
        <v>1000</v>
      </c>
      <c r="H234">
        <f t="shared" ca="1" si="54"/>
        <v>622000</v>
      </c>
      <c r="I234">
        <f t="shared" ca="1" si="44"/>
        <v>3</v>
      </c>
      <c r="J234" t="str">
        <f t="shared" ca="1" si="45"/>
        <v>119_4</v>
      </c>
      <c r="K234">
        <f ca="1">COUNTIF(J$1:J234,J234)</f>
        <v>1</v>
      </c>
      <c r="L234" t="str">
        <f t="shared" ca="1" si="46"/>
        <v>119_4_Premium</v>
      </c>
      <c r="M234">
        <f ca="1">COUNTIF(L$1:L234,L234)</f>
        <v>1</v>
      </c>
      <c r="N234" t="str">
        <f t="shared" ca="1" si="47"/>
        <v>Inforce</v>
      </c>
      <c r="O234" t="str">
        <f t="shared" ca="1" si="48"/>
        <v>119_4_Inforce</v>
      </c>
      <c r="P234" s="1">
        <f t="shared" ca="1" si="49"/>
        <v>42744.066064238679</v>
      </c>
      <c r="Q234" s="1" t="e">
        <f ca="1">VLOOKUP(J234,Sheet2!$F:$I,4,FALSE)</f>
        <v>#N/A</v>
      </c>
      <c r="R234" t="str">
        <f t="shared" ca="1" si="50"/>
        <v>Inforce</v>
      </c>
      <c r="S234" t="str">
        <f t="shared" ca="1" si="51"/>
        <v>119_4_Inforce</v>
      </c>
      <c r="T234">
        <f ca="1">COUNTIF(S$1:S234,S234)</f>
        <v>1</v>
      </c>
    </row>
    <row r="235" spans="1:20">
      <c r="A235">
        <f>A234+1</f>
        <v>234</v>
      </c>
      <c r="B235" s="1">
        <f ca="1">B234+RAND()</f>
        <v>42744.571536004485</v>
      </c>
      <c r="C235">
        <f t="shared" ca="1" si="42"/>
        <v>84</v>
      </c>
      <c r="D235">
        <f t="shared" ca="1" si="43"/>
        <v>2</v>
      </c>
      <c r="E235" t="str">
        <f ca="1">IF(COUNTIF(J$1:J235,J235)=1,"Premium",IF(I235&lt;6,"Premium","Claims"))</f>
        <v>Claims</v>
      </c>
      <c r="F235" t="str">
        <f ca="1">VLOOKUP(MOD(C235,D235),Sheet2!$A$2:$B$6,2,FALSE)</f>
        <v>Kidney Failure</v>
      </c>
      <c r="G235">
        <f ca="1">VLOOKUP(J235,Sheet2!$F:$H,IF(E235="Premium",2,3),FALSE)</f>
        <v>20000</v>
      </c>
      <c r="H235">
        <f ca="1">IF(E235="Premium",IFERROR(H234+G235,G235),IFERROR(H234-G235,-G235))</f>
        <v>602000</v>
      </c>
      <c r="I235">
        <f t="shared" ca="1" si="44"/>
        <v>6</v>
      </c>
      <c r="J235" t="str">
        <f t="shared" ca="1" si="45"/>
        <v>84_2</v>
      </c>
      <c r="K235">
        <f ca="1">COUNTIF(J$1:J235,J235)</f>
        <v>2</v>
      </c>
      <c r="L235" t="str">
        <f t="shared" ca="1" si="46"/>
        <v>84_2_Claims</v>
      </c>
      <c r="M235">
        <f ca="1">COUNTIF(L$1:L235,L235)</f>
        <v>1</v>
      </c>
      <c r="N235" t="str">
        <f t="shared" ca="1" si="47"/>
        <v>Lapse</v>
      </c>
      <c r="O235" t="str">
        <f t="shared" ca="1" si="48"/>
        <v>84_2_Lapse</v>
      </c>
      <c r="P235" s="1">
        <f t="shared" ca="1" si="49"/>
        <v>42744.571536004485</v>
      </c>
      <c r="Q235" s="1">
        <f ca="1">VLOOKUP(J235,Sheet2!$F:$I,4,FALSE)</f>
        <v>42744.571536004485</v>
      </c>
      <c r="R235" t="str">
        <f t="shared" ca="1" si="50"/>
        <v>Lapse</v>
      </c>
      <c r="S235" t="str">
        <f t="shared" ca="1" si="51"/>
        <v>84_2_Lapse</v>
      </c>
      <c r="T235">
        <f ca="1">COUNTIF(S$1:S235,S235)</f>
        <v>1</v>
      </c>
    </row>
    <row r="236" spans="1:20">
      <c r="A236">
        <f t="shared" si="52"/>
        <v>235</v>
      </c>
      <c r="B236" s="1">
        <f t="shared" ca="1" si="53"/>
        <v>42745.068733037748</v>
      </c>
      <c r="C236">
        <f t="shared" ca="1" si="42"/>
        <v>6</v>
      </c>
      <c r="D236">
        <f t="shared" ca="1" si="43"/>
        <v>1</v>
      </c>
      <c r="E236" t="str">
        <f ca="1">IF(COUNTIF(J$1:J236,J236)=1,"Premium",IF(I236&lt;6,"Premium","Claims"))</f>
        <v>Premium</v>
      </c>
      <c r="F236" t="str">
        <f ca="1">VLOOKUP(MOD(C236,D236),Sheet2!$A$2:$B$6,2,FALSE)</f>
        <v>Kidney Failure</v>
      </c>
      <c r="G236">
        <f ca="1">VLOOKUP(J236,Sheet2!$F:$H,IF(E236="Premium",2,3),FALSE)</f>
        <v>5000</v>
      </c>
      <c r="H236">
        <f t="shared" ca="1" si="54"/>
        <v>607000</v>
      </c>
      <c r="I236">
        <f t="shared" ca="1" si="44"/>
        <v>6</v>
      </c>
      <c r="J236" t="str">
        <f t="shared" ca="1" si="45"/>
        <v>6_1</v>
      </c>
      <c r="K236">
        <f ca="1">COUNTIF(J$1:J236,J236)</f>
        <v>1</v>
      </c>
      <c r="L236" t="str">
        <f t="shared" ca="1" si="46"/>
        <v>6_1_Premium</v>
      </c>
      <c r="M236">
        <f ca="1">COUNTIF(L$1:L236,L236)</f>
        <v>1</v>
      </c>
      <c r="N236" t="str">
        <f t="shared" ca="1" si="47"/>
        <v>Inforce</v>
      </c>
      <c r="O236" t="str">
        <f t="shared" ca="1" si="48"/>
        <v>6_1_Inforce</v>
      </c>
      <c r="P236" s="1">
        <f t="shared" ca="1" si="49"/>
        <v>42745.068733037748</v>
      </c>
      <c r="Q236" s="1">
        <f ca="1">VLOOKUP(J236,Sheet2!$F:$I,4,FALSE)</f>
        <v>43176.523887992153</v>
      </c>
      <c r="R236" t="str">
        <f t="shared" ca="1" si="50"/>
        <v>Inforce</v>
      </c>
      <c r="S236" t="str">
        <f t="shared" ca="1" si="51"/>
        <v>6_1_Inforce</v>
      </c>
      <c r="T236">
        <f ca="1">COUNTIF(S$1:S236,S236)</f>
        <v>1</v>
      </c>
    </row>
    <row r="237" spans="1:20">
      <c r="A237">
        <f t="shared" si="52"/>
        <v>236</v>
      </c>
      <c r="B237" s="1">
        <f t="shared" ca="1" si="53"/>
        <v>42746.032655650117</v>
      </c>
      <c r="C237">
        <f t="shared" ca="1" si="42"/>
        <v>18</v>
      </c>
      <c r="D237">
        <f t="shared" ca="1" si="43"/>
        <v>3</v>
      </c>
      <c r="E237" t="str">
        <f ca="1">IF(COUNTIF(J$1:J237,J237)=1,"Premium",IF(I237&lt;6,"Premium","Claims"))</f>
        <v>Premium</v>
      </c>
      <c r="F237" t="str">
        <f ca="1">VLOOKUP(MOD(C237,D237),Sheet2!$A$2:$B$6,2,FALSE)</f>
        <v>Kidney Failure</v>
      </c>
      <c r="G237">
        <f ca="1">VLOOKUP(J237,Sheet2!$F:$H,IF(E237="Premium",2,3),FALSE)</f>
        <v>2000</v>
      </c>
      <c r="H237">
        <f t="shared" ca="1" si="54"/>
        <v>609000</v>
      </c>
      <c r="I237">
        <f t="shared" ca="1" si="44"/>
        <v>1</v>
      </c>
      <c r="J237" t="str">
        <f t="shared" ca="1" si="45"/>
        <v>18_3</v>
      </c>
      <c r="K237">
        <f ca="1">COUNTIF(J$1:J237,J237)</f>
        <v>1</v>
      </c>
      <c r="L237" t="str">
        <f t="shared" ca="1" si="46"/>
        <v>18_3_Premium</v>
      </c>
      <c r="M237">
        <f ca="1">COUNTIF(L$1:L237,L237)</f>
        <v>1</v>
      </c>
      <c r="N237" t="str">
        <f t="shared" ca="1" si="47"/>
        <v>Inforce</v>
      </c>
      <c r="O237" t="str">
        <f t="shared" ca="1" si="48"/>
        <v>18_3_Inforce</v>
      </c>
      <c r="P237" s="1">
        <f t="shared" ca="1" si="49"/>
        <v>42746.032655650117</v>
      </c>
      <c r="Q237" s="1" t="e">
        <f ca="1">VLOOKUP(J237,Sheet2!$F:$I,4,FALSE)</f>
        <v>#N/A</v>
      </c>
      <c r="R237" t="str">
        <f t="shared" ca="1" si="50"/>
        <v>Inforce</v>
      </c>
      <c r="S237" t="str">
        <f t="shared" ca="1" si="51"/>
        <v>18_3_Inforce</v>
      </c>
      <c r="T237">
        <f ca="1">COUNTIF(S$1:S237,S237)</f>
        <v>1</v>
      </c>
    </row>
    <row r="238" spans="1:20">
      <c r="A238">
        <f>A237+1</f>
        <v>237</v>
      </c>
      <c r="B238" s="1">
        <f ca="1">B237+RAND()</f>
        <v>42746.500892361466</v>
      </c>
      <c r="C238">
        <f t="shared" ca="1" si="42"/>
        <v>60</v>
      </c>
      <c r="D238">
        <f t="shared" ca="1" si="43"/>
        <v>3</v>
      </c>
      <c r="E238" t="str">
        <f ca="1">IF(COUNTIF(J$1:J238,J238)=1,"Premium",IF(I238&lt;6,"Premium","Claims"))</f>
        <v>Premium</v>
      </c>
      <c r="F238" t="str">
        <f ca="1">VLOOKUP(MOD(C238,D238),Sheet2!$A$2:$B$6,2,FALSE)</f>
        <v>Kidney Failure</v>
      </c>
      <c r="G238">
        <f ca="1">VLOOKUP(J238,Sheet2!$F:$H,IF(E238="Premium",2,3),FALSE)</f>
        <v>4000</v>
      </c>
      <c r="H238">
        <f ca="1">IF(E238="Premium",IFERROR(H237+G238,G238),IFERROR(H237-G238,-G238))</f>
        <v>613000</v>
      </c>
      <c r="I238">
        <f t="shared" ca="1" si="44"/>
        <v>5</v>
      </c>
      <c r="J238" t="str">
        <f t="shared" ca="1" si="45"/>
        <v>60_3</v>
      </c>
      <c r="K238">
        <f ca="1">COUNTIF(J$1:J238,J238)</f>
        <v>1</v>
      </c>
      <c r="L238" t="str">
        <f t="shared" ca="1" si="46"/>
        <v>60_3_Premium</v>
      </c>
      <c r="M238">
        <f ca="1">COUNTIF(L$1:L238,L238)</f>
        <v>1</v>
      </c>
      <c r="N238" t="str">
        <f t="shared" ca="1" si="47"/>
        <v>Inforce</v>
      </c>
      <c r="O238" t="str">
        <f t="shared" ca="1" si="48"/>
        <v>60_3_Inforce</v>
      </c>
      <c r="P238" s="1">
        <f t="shared" ca="1" si="49"/>
        <v>42746.500892361466</v>
      </c>
      <c r="Q238" s="1" t="e">
        <f ca="1">VLOOKUP(J238,Sheet2!$F:$I,4,FALSE)</f>
        <v>#N/A</v>
      </c>
      <c r="R238" t="str">
        <f t="shared" ca="1" si="50"/>
        <v>Inforce</v>
      </c>
      <c r="S238" t="str">
        <f t="shared" ca="1" si="51"/>
        <v>60_3_Inforce</v>
      </c>
      <c r="T238">
        <f ca="1">COUNTIF(S$1:S238,S238)</f>
        <v>1</v>
      </c>
    </row>
    <row r="239" spans="1:20">
      <c r="A239">
        <f t="shared" si="52"/>
        <v>238</v>
      </c>
      <c r="B239" s="1">
        <f t="shared" ca="1" si="53"/>
        <v>42747.418756018436</v>
      </c>
      <c r="C239">
        <f t="shared" ca="1" si="42"/>
        <v>128</v>
      </c>
      <c r="D239">
        <f t="shared" ca="1" si="43"/>
        <v>3</v>
      </c>
      <c r="E239" t="str">
        <f ca="1">IF(COUNTIF(J$1:J239,J239)=1,"Premium",IF(I239&lt;6,"Premium","Claims"))</f>
        <v>Premium</v>
      </c>
      <c r="F239" t="str">
        <f ca="1">VLOOKUP(MOD(C239,D239),Sheet2!$A$2:$B$6,2,FALSE)</f>
        <v>Stroke</v>
      </c>
      <c r="G239">
        <f ca="1">VLOOKUP(J239,Sheet2!$F:$H,IF(E239="Premium",2,3),FALSE)</f>
        <v>1000</v>
      </c>
      <c r="H239">
        <f t="shared" ca="1" si="54"/>
        <v>614000</v>
      </c>
      <c r="I239">
        <f t="shared" ca="1" si="44"/>
        <v>1</v>
      </c>
      <c r="J239" t="str">
        <f t="shared" ca="1" si="45"/>
        <v>128_3</v>
      </c>
      <c r="K239">
        <f ca="1">COUNTIF(J$1:J239,J239)</f>
        <v>1</v>
      </c>
      <c r="L239" t="str">
        <f t="shared" ca="1" si="46"/>
        <v>128_3_Premium</v>
      </c>
      <c r="M239">
        <f ca="1">COUNTIF(L$1:L239,L239)</f>
        <v>1</v>
      </c>
      <c r="N239" t="str">
        <f t="shared" ca="1" si="47"/>
        <v>Inforce</v>
      </c>
      <c r="O239" t="str">
        <f t="shared" ca="1" si="48"/>
        <v>128_3_Inforce</v>
      </c>
      <c r="P239" s="1">
        <f t="shared" ca="1" si="49"/>
        <v>42747.418756018436</v>
      </c>
      <c r="Q239" s="1">
        <f ca="1">VLOOKUP(J239,Sheet2!$F:$I,4,FALSE)</f>
        <v>42955.833672515095</v>
      </c>
      <c r="R239" t="str">
        <f t="shared" ca="1" si="50"/>
        <v>Inforce</v>
      </c>
      <c r="S239" t="str">
        <f t="shared" ca="1" si="51"/>
        <v>128_3_Inforce</v>
      </c>
      <c r="T239">
        <f ca="1">COUNTIF(S$1:S239,S239)</f>
        <v>1</v>
      </c>
    </row>
    <row r="240" spans="1:20">
      <c r="A240">
        <f t="shared" si="52"/>
        <v>239</v>
      </c>
      <c r="B240" s="1">
        <f t="shared" ca="1" si="53"/>
        <v>42747.631718426906</v>
      </c>
      <c r="C240">
        <f t="shared" ca="1" si="42"/>
        <v>62</v>
      </c>
      <c r="D240">
        <f t="shared" ca="1" si="43"/>
        <v>1</v>
      </c>
      <c r="E240" t="str">
        <f ca="1">IF(COUNTIF(J$1:J240,J240)=1,"Premium",IF(I240&lt;6,"Premium","Claims"))</f>
        <v>Premium</v>
      </c>
      <c r="F240" t="str">
        <f ca="1">VLOOKUP(MOD(C240,D240),Sheet2!$A$2:$B$6,2,FALSE)</f>
        <v>Kidney Failure</v>
      </c>
      <c r="G240">
        <f ca="1">VLOOKUP(J240,Sheet2!$F:$H,IF(E240="Premium",2,3),FALSE)</f>
        <v>2000</v>
      </c>
      <c r="H240">
        <f t="shared" ca="1" si="54"/>
        <v>616000</v>
      </c>
      <c r="I240">
        <f t="shared" ca="1" si="44"/>
        <v>4</v>
      </c>
      <c r="J240" t="str">
        <f t="shared" ca="1" si="45"/>
        <v>62_1</v>
      </c>
      <c r="K240">
        <f ca="1">COUNTIF(J$1:J240,J240)</f>
        <v>1</v>
      </c>
      <c r="L240" t="str">
        <f t="shared" ca="1" si="46"/>
        <v>62_1_Premium</v>
      </c>
      <c r="M240">
        <f ca="1">COUNTIF(L$1:L240,L240)</f>
        <v>1</v>
      </c>
      <c r="N240" t="str">
        <f t="shared" ca="1" si="47"/>
        <v>Inforce</v>
      </c>
      <c r="O240" t="str">
        <f t="shared" ca="1" si="48"/>
        <v>62_1_Inforce</v>
      </c>
      <c r="P240" s="1">
        <f t="shared" ca="1" si="49"/>
        <v>42747.631718426906</v>
      </c>
      <c r="Q240" s="1">
        <f ca="1">VLOOKUP(J240,Sheet2!$F:$I,4,FALSE)</f>
        <v>42881.950823603009</v>
      </c>
      <c r="R240" t="str">
        <f t="shared" ca="1" si="50"/>
        <v>Inforce</v>
      </c>
      <c r="S240" t="str">
        <f t="shared" ca="1" si="51"/>
        <v>62_1_Inforce</v>
      </c>
      <c r="T240">
        <f ca="1">COUNTIF(S$1:S240,S240)</f>
        <v>1</v>
      </c>
    </row>
    <row r="241" spans="1:20">
      <c r="A241">
        <f t="shared" si="52"/>
        <v>240</v>
      </c>
      <c r="B241" s="1">
        <f t="shared" ca="1" si="53"/>
        <v>42747.726648969416</v>
      </c>
      <c r="C241">
        <f t="shared" ca="1" si="42"/>
        <v>74</v>
      </c>
      <c r="D241">
        <f t="shared" ca="1" si="43"/>
        <v>1</v>
      </c>
      <c r="E241" t="str">
        <f ca="1">IF(COUNTIF(J$1:J241,J241)=1,"Premium",IF(I241&lt;6,"Premium","Claims"))</f>
        <v>Premium</v>
      </c>
      <c r="F241" t="str">
        <f ca="1">VLOOKUP(MOD(C241,D241),Sheet2!$A$2:$B$6,2,FALSE)</f>
        <v>Kidney Failure</v>
      </c>
      <c r="G241">
        <f ca="1">VLOOKUP(J241,Sheet2!$F:$H,IF(E241="Premium",2,3),FALSE)</f>
        <v>2000</v>
      </c>
      <c r="H241">
        <f t="shared" ca="1" si="54"/>
        <v>618000</v>
      </c>
      <c r="I241">
        <f t="shared" ca="1" si="44"/>
        <v>1</v>
      </c>
      <c r="J241" t="str">
        <f t="shared" ca="1" si="45"/>
        <v>74_1</v>
      </c>
      <c r="K241">
        <f ca="1">COUNTIF(J$1:J241,J241)</f>
        <v>1</v>
      </c>
      <c r="L241" t="str">
        <f t="shared" ca="1" si="46"/>
        <v>74_1_Premium</v>
      </c>
      <c r="M241">
        <f ca="1">COUNTIF(L$1:L241,L241)</f>
        <v>1</v>
      </c>
      <c r="N241" t="str">
        <f t="shared" ca="1" si="47"/>
        <v>Inforce</v>
      </c>
      <c r="O241" t="str">
        <f t="shared" ca="1" si="48"/>
        <v>74_1_Inforce</v>
      </c>
      <c r="P241" s="1">
        <f t="shared" ca="1" si="49"/>
        <v>42747.726648969416</v>
      </c>
      <c r="Q241" s="1" t="e">
        <f ca="1">VLOOKUP(J241,Sheet2!$F:$I,4,FALSE)</f>
        <v>#N/A</v>
      </c>
      <c r="R241" t="str">
        <f t="shared" ca="1" si="50"/>
        <v>Inforce</v>
      </c>
      <c r="S241" t="str">
        <f t="shared" ca="1" si="51"/>
        <v>74_1_Inforce</v>
      </c>
      <c r="T241">
        <f ca="1">COUNTIF(S$1:S241,S241)</f>
        <v>1</v>
      </c>
    </row>
    <row r="242" spans="1:20">
      <c r="A242">
        <f t="shared" si="52"/>
        <v>241</v>
      </c>
      <c r="B242" s="1">
        <f t="shared" ca="1" si="53"/>
        <v>42747.873853097561</v>
      </c>
      <c r="C242">
        <f t="shared" ca="1" si="42"/>
        <v>39</v>
      </c>
      <c r="D242">
        <f t="shared" ca="1" si="43"/>
        <v>3</v>
      </c>
      <c r="E242" t="str">
        <f ca="1">IF(COUNTIF(J$1:J242,J242)=1,"Premium",IF(I242&lt;6,"Premium","Claims"))</f>
        <v>Premium</v>
      </c>
      <c r="F242" t="str">
        <f ca="1">VLOOKUP(MOD(C242,D242),Sheet2!$A$2:$B$6,2,FALSE)</f>
        <v>Kidney Failure</v>
      </c>
      <c r="G242">
        <f ca="1">VLOOKUP(J242,Sheet2!$F:$H,IF(E242="Premium",2,3),FALSE)</f>
        <v>1000</v>
      </c>
      <c r="H242">
        <f t="shared" ca="1" si="54"/>
        <v>619000</v>
      </c>
      <c r="I242">
        <f t="shared" ca="1" si="44"/>
        <v>3</v>
      </c>
      <c r="J242" t="str">
        <f t="shared" ca="1" si="45"/>
        <v>39_3</v>
      </c>
      <c r="K242">
        <f ca="1">COUNTIF(J$1:J242,J242)</f>
        <v>1</v>
      </c>
      <c r="L242" t="str">
        <f t="shared" ca="1" si="46"/>
        <v>39_3_Premium</v>
      </c>
      <c r="M242">
        <f ca="1">COUNTIF(L$1:L242,L242)</f>
        <v>1</v>
      </c>
      <c r="N242" t="str">
        <f t="shared" ca="1" si="47"/>
        <v>Inforce</v>
      </c>
      <c r="O242" t="str">
        <f t="shared" ca="1" si="48"/>
        <v>39_3_Inforce</v>
      </c>
      <c r="P242" s="1">
        <f t="shared" ca="1" si="49"/>
        <v>42747.873853097561</v>
      </c>
      <c r="Q242" s="1" t="e">
        <f ca="1">VLOOKUP(J242,Sheet2!$F:$I,4,FALSE)</f>
        <v>#N/A</v>
      </c>
      <c r="R242" t="str">
        <f t="shared" ca="1" si="50"/>
        <v>Inforce</v>
      </c>
      <c r="S242" t="str">
        <f t="shared" ca="1" si="51"/>
        <v>39_3_Inforce</v>
      </c>
      <c r="T242">
        <f ca="1">COUNTIF(S$1:S242,S242)</f>
        <v>1</v>
      </c>
    </row>
    <row r="243" spans="1:20">
      <c r="A243">
        <f>A242+1</f>
        <v>242</v>
      </c>
      <c r="B243" s="1">
        <f ca="1">B242+RAND()</f>
        <v>42748.716315548852</v>
      </c>
      <c r="C243">
        <f t="shared" ca="1" si="42"/>
        <v>120</v>
      </c>
      <c r="D243">
        <f t="shared" ca="1" si="43"/>
        <v>2</v>
      </c>
      <c r="E243" t="str">
        <f ca="1">IF(COUNTIF(J$1:J243,J243)=1,"Premium",IF(I243&lt;6,"Premium","Claims"))</f>
        <v>Premium</v>
      </c>
      <c r="F243" t="str">
        <f ca="1">VLOOKUP(MOD(C243,D243),Sheet2!$A$2:$B$6,2,FALSE)</f>
        <v>Kidney Failure</v>
      </c>
      <c r="G243">
        <f ca="1">VLOOKUP(J243,Sheet2!$F:$H,IF(E243="Premium",2,3),FALSE)</f>
        <v>1000</v>
      </c>
      <c r="H243">
        <f ca="1">IF(E243="Premium",IFERROR(H242+G243,G243),IFERROR(H242-G243,-G243))</f>
        <v>620000</v>
      </c>
      <c r="I243">
        <f t="shared" ca="1" si="44"/>
        <v>5</v>
      </c>
      <c r="J243" t="str">
        <f t="shared" ca="1" si="45"/>
        <v>120_2</v>
      </c>
      <c r="K243">
        <f ca="1">COUNTIF(J$1:J243,J243)</f>
        <v>2</v>
      </c>
      <c r="L243" t="str">
        <f t="shared" ca="1" si="46"/>
        <v>120_2_Premium</v>
      </c>
      <c r="M243">
        <f ca="1">COUNTIF(L$1:L243,L243)</f>
        <v>2</v>
      </c>
      <c r="N243" t="str">
        <f t="shared" ca="1" si="47"/>
        <v>Inforce</v>
      </c>
      <c r="O243" t="str">
        <f t="shared" ca="1" si="48"/>
        <v>120_2_Inforce</v>
      </c>
      <c r="P243" s="1">
        <f t="shared" ca="1" si="49"/>
        <v>42748.716315548852</v>
      </c>
      <c r="Q243" s="1" t="e">
        <f ca="1">VLOOKUP(J243,Sheet2!$F:$I,4,FALSE)</f>
        <v>#N/A</v>
      </c>
      <c r="R243" t="str">
        <f t="shared" ca="1" si="50"/>
        <v>Inforce</v>
      </c>
      <c r="S243" t="str">
        <f t="shared" ca="1" si="51"/>
        <v>120_2_Inforce</v>
      </c>
      <c r="T243">
        <f ca="1">COUNTIF(S$1:S243,S243)</f>
        <v>2</v>
      </c>
    </row>
    <row r="244" spans="1:20">
      <c r="A244">
        <f t="shared" si="52"/>
        <v>243</v>
      </c>
      <c r="B244" s="1">
        <f t="shared" ca="1" si="53"/>
        <v>42748.914884346239</v>
      </c>
      <c r="C244">
        <f t="shared" ca="1" si="42"/>
        <v>102</v>
      </c>
      <c r="D244">
        <f t="shared" ca="1" si="43"/>
        <v>2</v>
      </c>
      <c r="E244" t="str">
        <f ca="1">IF(COUNTIF(J$1:J244,J244)=1,"Premium",IF(I244&lt;6,"Premium","Claims"))</f>
        <v>Premium</v>
      </c>
      <c r="F244" t="str">
        <f ca="1">VLOOKUP(MOD(C244,D244),Sheet2!$A$2:$B$6,2,FALSE)</f>
        <v>Kidney Failure</v>
      </c>
      <c r="G244">
        <f ca="1">VLOOKUP(J244,Sheet2!$F:$H,IF(E244="Premium",2,3),FALSE)</f>
        <v>4000</v>
      </c>
      <c r="H244">
        <f t="shared" ca="1" si="54"/>
        <v>624000</v>
      </c>
      <c r="I244">
        <f t="shared" ca="1" si="44"/>
        <v>3</v>
      </c>
      <c r="J244" t="str">
        <f t="shared" ca="1" si="45"/>
        <v>102_2</v>
      </c>
      <c r="K244">
        <f ca="1">COUNTIF(J$1:J244,J244)</f>
        <v>2</v>
      </c>
      <c r="L244" t="str">
        <f t="shared" ca="1" si="46"/>
        <v>102_2_Premium</v>
      </c>
      <c r="M244">
        <f ca="1">COUNTIF(L$1:L244,L244)</f>
        <v>2</v>
      </c>
      <c r="N244" t="str">
        <f t="shared" ca="1" si="47"/>
        <v>Inforce</v>
      </c>
      <c r="O244" t="str">
        <f t="shared" ca="1" si="48"/>
        <v>102_2_Inforce</v>
      </c>
      <c r="P244" s="1">
        <f t="shared" ca="1" si="49"/>
        <v>42748.914884346239</v>
      </c>
      <c r="Q244" s="1" t="e">
        <f ca="1">VLOOKUP(J244,Sheet2!$F:$I,4,FALSE)</f>
        <v>#N/A</v>
      </c>
      <c r="R244" t="str">
        <f t="shared" ca="1" si="50"/>
        <v>Inforce</v>
      </c>
      <c r="S244" t="str">
        <f t="shared" ca="1" si="51"/>
        <v>102_2_Inforce</v>
      </c>
      <c r="T244">
        <f ca="1">COUNTIF(S$1:S244,S244)</f>
        <v>2</v>
      </c>
    </row>
    <row r="245" spans="1:20">
      <c r="A245">
        <f>A244+1</f>
        <v>244</v>
      </c>
      <c r="B245" s="1">
        <f ca="1">B244+RAND()</f>
        <v>42749.005945233403</v>
      </c>
      <c r="C245">
        <f t="shared" ca="1" si="42"/>
        <v>126</v>
      </c>
      <c r="D245">
        <f t="shared" ca="1" si="43"/>
        <v>1</v>
      </c>
      <c r="E245" t="str">
        <f ca="1">IF(COUNTIF(J$1:J245,J245)=1,"Premium",IF(I245&lt;6,"Premium","Claims"))</f>
        <v>Premium</v>
      </c>
      <c r="F245" t="str">
        <f ca="1">VLOOKUP(MOD(C245,D245),Sheet2!$A$2:$B$6,2,FALSE)</f>
        <v>Kidney Failure</v>
      </c>
      <c r="G245">
        <f ca="1">VLOOKUP(J245,Sheet2!$F:$H,IF(E245="Premium",2,3),FALSE)</f>
        <v>1000</v>
      </c>
      <c r="H245">
        <f ca="1">IF(E245="Premium",IFERROR(H244+G245,G245),IFERROR(H244-G245,-G245))</f>
        <v>625000</v>
      </c>
      <c r="I245">
        <f t="shared" ca="1" si="44"/>
        <v>1</v>
      </c>
      <c r="J245" t="str">
        <f t="shared" ca="1" si="45"/>
        <v>126_1</v>
      </c>
      <c r="K245">
        <f ca="1">COUNTIF(J$1:J245,J245)</f>
        <v>1</v>
      </c>
      <c r="L245" t="str">
        <f t="shared" ca="1" si="46"/>
        <v>126_1_Premium</v>
      </c>
      <c r="M245">
        <f ca="1">COUNTIF(L$1:L245,L245)</f>
        <v>1</v>
      </c>
      <c r="N245" t="str">
        <f t="shared" ca="1" si="47"/>
        <v>Inforce</v>
      </c>
      <c r="O245" t="str">
        <f t="shared" ca="1" si="48"/>
        <v>126_1_Inforce</v>
      </c>
      <c r="P245" s="1">
        <f t="shared" ca="1" si="49"/>
        <v>42749.005945233403</v>
      </c>
      <c r="Q245" s="1" t="e">
        <f ca="1">VLOOKUP(J245,Sheet2!$F:$I,4,FALSE)</f>
        <v>#N/A</v>
      </c>
      <c r="R245" t="str">
        <f t="shared" ca="1" si="50"/>
        <v>Inforce</v>
      </c>
      <c r="S245" t="str">
        <f t="shared" ca="1" si="51"/>
        <v>126_1_Inforce</v>
      </c>
      <c r="T245">
        <f ca="1">COUNTIF(S$1:S245,S245)</f>
        <v>1</v>
      </c>
    </row>
    <row r="246" spans="1:20">
      <c r="A246">
        <f t="shared" si="52"/>
        <v>245</v>
      </c>
      <c r="B246" s="1">
        <f t="shared" ca="1" si="53"/>
        <v>42749.805368784982</v>
      </c>
      <c r="C246">
        <f t="shared" ca="1" si="42"/>
        <v>125</v>
      </c>
      <c r="D246">
        <f t="shared" ca="1" si="43"/>
        <v>3</v>
      </c>
      <c r="E246" t="str">
        <f ca="1">IF(COUNTIF(J$1:J246,J246)=1,"Premium",IF(I246&lt;6,"Premium","Claims"))</f>
        <v>Premium</v>
      </c>
      <c r="F246" t="str">
        <f ca="1">VLOOKUP(MOD(C246,D246),Sheet2!$A$2:$B$6,2,FALSE)</f>
        <v>Stroke</v>
      </c>
      <c r="G246">
        <f ca="1">VLOOKUP(J246,Sheet2!$F:$H,IF(E246="Premium",2,3),FALSE)</f>
        <v>2000</v>
      </c>
      <c r="H246">
        <f t="shared" ca="1" si="54"/>
        <v>627000</v>
      </c>
      <c r="I246">
        <f t="shared" ca="1" si="44"/>
        <v>3</v>
      </c>
      <c r="J246" t="str">
        <f t="shared" ca="1" si="45"/>
        <v>125_3</v>
      </c>
      <c r="K246">
        <f ca="1">COUNTIF(J$1:J246,J246)</f>
        <v>1</v>
      </c>
      <c r="L246" t="str">
        <f t="shared" ca="1" si="46"/>
        <v>125_3_Premium</v>
      </c>
      <c r="M246">
        <f ca="1">COUNTIF(L$1:L246,L246)</f>
        <v>1</v>
      </c>
      <c r="N246" t="str">
        <f t="shared" ca="1" si="47"/>
        <v>Inforce</v>
      </c>
      <c r="O246" t="str">
        <f t="shared" ca="1" si="48"/>
        <v>125_3_Inforce</v>
      </c>
      <c r="P246" s="1">
        <f t="shared" ca="1" si="49"/>
        <v>42749.805368784982</v>
      </c>
      <c r="Q246" s="1" t="e">
        <f ca="1">VLOOKUP(J246,Sheet2!$F:$I,4,FALSE)</f>
        <v>#N/A</v>
      </c>
      <c r="R246" t="str">
        <f t="shared" ca="1" si="50"/>
        <v>Inforce</v>
      </c>
      <c r="S246" t="str">
        <f t="shared" ca="1" si="51"/>
        <v>125_3_Inforce</v>
      </c>
      <c r="T246">
        <f ca="1">COUNTIF(S$1:S246,S246)</f>
        <v>1</v>
      </c>
    </row>
    <row r="247" spans="1:20">
      <c r="A247">
        <f t="shared" si="52"/>
        <v>246</v>
      </c>
      <c r="B247" s="1">
        <f t="shared" ca="1" si="53"/>
        <v>42750.798788652355</v>
      </c>
      <c r="C247">
        <f t="shared" ca="1" si="42"/>
        <v>101</v>
      </c>
      <c r="D247">
        <f t="shared" ca="1" si="43"/>
        <v>4</v>
      </c>
      <c r="E247" t="str">
        <f ca="1">IF(COUNTIF(J$1:J247,J247)=1,"Premium",IF(I247&lt;6,"Premium","Claims"))</f>
        <v>Claims</v>
      </c>
      <c r="F247" t="str">
        <f ca="1">VLOOKUP(MOD(C247,D247),Sheet2!$A$2:$B$6,2,FALSE)</f>
        <v>Cancer</v>
      </c>
      <c r="G247">
        <f ca="1">VLOOKUP(J247,Sheet2!$F:$H,IF(E247="Premium",2,3),FALSE)</f>
        <v>20000</v>
      </c>
      <c r="H247">
        <f t="shared" ca="1" si="54"/>
        <v>607000</v>
      </c>
      <c r="I247">
        <f t="shared" ca="1" si="44"/>
        <v>6</v>
      </c>
      <c r="J247" t="str">
        <f t="shared" ca="1" si="45"/>
        <v>101_4</v>
      </c>
      <c r="K247">
        <f ca="1">COUNTIF(J$1:J247,J247)</f>
        <v>2</v>
      </c>
      <c r="L247" t="str">
        <f t="shared" ca="1" si="46"/>
        <v>101_4_Claims</v>
      </c>
      <c r="M247">
        <f ca="1">COUNTIF(L$1:L247,L247)</f>
        <v>1</v>
      </c>
      <c r="N247" t="str">
        <f t="shared" ca="1" si="47"/>
        <v>Lapse</v>
      </c>
      <c r="O247" t="str">
        <f t="shared" ca="1" si="48"/>
        <v>101_4_Lapse</v>
      </c>
      <c r="P247" s="1">
        <f t="shared" ca="1" si="49"/>
        <v>42750.798788652355</v>
      </c>
      <c r="Q247" s="1">
        <f ca="1">VLOOKUP(J247,Sheet2!$F:$I,4,FALSE)</f>
        <v>42750.798788652355</v>
      </c>
      <c r="R247" t="str">
        <f t="shared" ca="1" si="50"/>
        <v>Lapse</v>
      </c>
      <c r="S247" t="str">
        <f t="shared" ca="1" si="51"/>
        <v>101_4_Lapse</v>
      </c>
      <c r="T247">
        <f ca="1">COUNTIF(S$1:S247,S247)</f>
        <v>1</v>
      </c>
    </row>
    <row r="248" spans="1:20">
      <c r="A248">
        <f t="shared" si="52"/>
        <v>247</v>
      </c>
      <c r="B248" s="1">
        <f t="shared" ca="1" si="53"/>
        <v>42751.16792375964</v>
      </c>
      <c r="C248">
        <f t="shared" ca="1" si="42"/>
        <v>43</v>
      </c>
      <c r="D248">
        <f t="shared" ca="1" si="43"/>
        <v>4</v>
      </c>
      <c r="E248" t="str">
        <f ca="1">IF(COUNTIF(J$1:J248,J248)=1,"Premium",IF(I248&lt;6,"Premium","Claims"))</f>
        <v>Premium</v>
      </c>
      <c r="F248" t="str">
        <f ca="1">VLOOKUP(MOD(C248,D248),Sheet2!$A$2:$B$6,2,FALSE)</f>
        <v>Heart Attack</v>
      </c>
      <c r="G248">
        <f ca="1">VLOOKUP(J248,Sheet2!$F:$H,IF(E248="Premium",2,3),FALSE)</f>
        <v>1000</v>
      </c>
      <c r="H248">
        <f t="shared" ca="1" si="54"/>
        <v>608000</v>
      </c>
      <c r="I248">
        <f t="shared" ca="1" si="44"/>
        <v>4</v>
      </c>
      <c r="J248" t="str">
        <f t="shared" ca="1" si="45"/>
        <v>43_4</v>
      </c>
      <c r="K248">
        <f ca="1">COUNTIF(J$1:J248,J248)</f>
        <v>3</v>
      </c>
      <c r="L248" t="str">
        <f t="shared" ca="1" si="46"/>
        <v>43_4_Premium</v>
      </c>
      <c r="M248">
        <f ca="1">COUNTIF(L$1:L248,L248)</f>
        <v>3</v>
      </c>
      <c r="N248" t="str">
        <f t="shared" ca="1" si="47"/>
        <v>Inforce</v>
      </c>
      <c r="O248" t="str">
        <f t="shared" ca="1" si="48"/>
        <v>43_4_Inforce</v>
      </c>
      <c r="P248" s="1">
        <f t="shared" ca="1" si="49"/>
        <v>42751.16792375964</v>
      </c>
      <c r="Q248" s="1" t="e">
        <f ca="1">VLOOKUP(J248,Sheet2!$F:$I,4,FALSE)</f>
        <v>#N/A</v>
      </c>
      <c r="R248" t="str">
        <f t="shared" ca="1" si="50"/>
        <v>Inforce</v>
      </c>
      <c r="S248" t="str">
        <f t="shared" ca="1" si="51"/>
        <v>43_4_Inforce</v>
      </c>
      <c r="T248">
        <f ca="1">COUNTIF(S$1:S248,S248)</f>
        <v>3</v>
      </c>
    </row>
    <row r="249" spans="1:20">
      <c r="A249">
        <f t="shared" si="52"/>
        <v>248</v>
      </c>
      <c r="B249" s="1">
        <f t="shared" ca="1" si="53"/>
        <v>42752.103628237688</v>
      </c>
      <c r="C249">
        <f t="shared" ca="1" si="42"/>
        <v>42</v>
      </c>
      <c r="D249">
        <f t="shared" ca="1" si="43"/>
        <v>2</v>
      </c>
      <c r="E249" t="str">
        <f ca="1">IF(COUNTIF(J$1:J249,J249)=1,"Premium",IF(I249&lt;6,"Premium","Claims"))</f>
        <v>Premium</v>
      </c>
      <c r="F249" t="str">
        <f ca="1">VLOOKUP(MOD(C249,D249),Sheet2!$A$2:$B$6,2,FALSE)</f>
        <v>Kidney Failure</v>
      </c>
      <c r="G249">
        <f ca="1">VLOOKUP(J249,Sheet2!$F:$H,IF(E249="Premium",2,3),FALSE)</f>
        <v>1000</v>
      </c>
      <c r="H249">
        <f t="shared" ca="1" si="54"/>
        <v>609000</v>
      </c>
      <c r="I249">
        <f t="shared" ca="1" si="44"/>
        <v>2</v>
      </c>
      <c r="J249" t="str">
        <f t="shared" ca="1" si="45"/>
        <v>42_2</v>
      </c>
      <c r="K249">
        <f ca="1">COUNTIF(J$1:J249,J249)</f>
        <v>2</v>
      </c>
      <c r="L249" t="str">
        <f t="shared" ca="1" si="46"/>
        <v>42_2_Premium</v>
      </c>
      <c r="M249">
        <f ca="1">COUNTIF(L$1:L249,L249)</f>
        <v>2</v>
      </c>
      <c r="N249" t="str">
        <f t="shared" ca="1" si="47"/>
        <v>Inforce</v>
      </c>
      <c r="O249" t="str">
        <f t="shared" ca="1" si="48"/>
        <v>42_2_Inforce</v>
      </c>
      <c r="P249" s="1">
        <f t="shared" ca="1" si="49"/>
        <v>42752.103628237688</v>
      </c>
      <c r="Q249" s="1" t="e">
        <f ca="1">VLOOKUP(J249,Sheet2!$F:$I,4,FALSE)</f>
        <v>#N/A</v>
      </c>
      <c r="R249" t="str">
        <f t="shared" ca="1" si="50"/>
        <v>Inforce</v>
      </c>
      <c r="S249" t="str">
        <f t="shared" ca="1" si="51"/>
        <v>42_2_Inforce</v>
      </c>
      <c r="T249">
        <f ca="1">COUNTIF(S$1:S249,S249)</f>
        <v>2</v>
      </c>
    </row>
    <row r="250" spans="1:20">
      <c r="A250">
        <f t="shared" si="52"/>
        <v>249</v>
      </c>
      <c r="B250" s="1">
        <f t="shared" ca="1" si="53"/>
        <v>42752.789233091833</v>
      </c>
      <c r="C250">
        <f t="shared" ca="1" si="42"/>
        <v>67</v>
      </c>
      <c r="D250">
        <f t="shared" ca="1" si="43"/>
        <v>1</v>
      </c>
      <c r="E250" t="str">
        <f ca="1">IF(COUNTIF(J$1:J250,J250)=1,"Premium",IF(I250&lt;6,"Premium","Claims"))</f>
        <v>Claims</v>
      </c>
      <c r="F250" t="str">
        <f ca="1">VLOOKUP(MOD(C250,D250),Sheet2!$A$2:$B$6,2,FALSE)</f>
        <v>Kidney Failure</v>
      </c>
      <c r="G250">
        <f ca="1">VLOOKUP(J250,Sheet2!$F:$H,IF(E250="Premium",2,3),FALSE)</f>
        <v>12000</v>
      </c>
      <c r="H250">
        <f t="shared" ca="1" si="54"/>
        <v>597000</v>
      </c>
      <c r="I250">
        <f t="shared" ca="1" si="44"/>
        <v>6</v>
      </c>
      <c r="J250" t="str">
        <f t="shared" ca="1" si="45"/>
        <v>67_1</v>
      </c>
      <c r="K250">
        <f ca="1">COUNTIF(J$1:J250,J250)</f>
        <v>2</v>
      </c>
      <c r="L250" t="str">
        <f t="shared" ca="1" si="46"/>
        <v>67_1_Claims</v>
      </c>
      <c r="M250">
        <f ca="1">COUNTIF(L$1:L250,L250)</f>
        <v>1</v>
      </c>
      <c r="N250" t="str">
        <f t="shared" ca="1" si="47"/>
        <v>Lapse</v>
      </c>
      <c r="O250" t="str">
        <f t="shared" ca="1" si="48"/>
        <v>67_1_Lapse</v>
      </c>
      <c r="P250" s="1">
        <f t="shared" ca="1" si="49"/>
        <v>42752.789233091833</v>
      </c>
      <c r="Q250" s="1">
        <f ca="1">VLOOKUP(J250,Sheet2!$F:$I,4,FALSE)</f>
        <v>42752.789233091833</v>
      </c>
      <c r="R250" t="str">
        <f t="shared" ca="1" si="50"/>
        <v>Lapse</v>
      </c>
      <c r="S250" t="str">
        <f t="shared" ca="1" si="51"/>
        <v>67_1_Lapse</v>
      </c>
      <c r="T250">
        <f ca="1">COUNTIF(S$1:S250,S250)</f>
        <v>1</v>
      </c>
    </row>
    <row r="251" spans="1:20">
      <c r="A251">
        <f t="shared" si="52"/>
        <v>250</v>
      </c>
      <c r="B251" s="1">
        <f t="shared" ca="1" si="53"/>
        <v>42753.747227708918</v>
      </c>
      <c r="C251">
        <f t="shared" ca="1" si="42"/>
        <v>4</v>
      </c>
      <c r="D251">
        <f t="shared" ca="1" si="43"/>
        <v>2</v>
      </c>
      <c r="E251" t="str">
        <f ca="1">IF(COUNTIF(J$1:J251,J251)=1,"Premium",IF(I251&lt;6,"Premium","Claims"))</f>
        <v>Premium</v>
      </c>
      <c r="F251" t="str">
        <f ca="1">VLOOKUP(MOD(C251,D251),Sheet2!$A$2:$B$6,2,FALSE)</f>
        <v>Kidney Failure</v>
      </c>
      <c r="G251">
        <f ca="1">VLOOKUP(J251,Sheet2!$F:$H,IF(E251="Premium",2,3),FALSE)</f>
        <v>1000</v>
      </c>
      <c r="H251">
        <f t="shared" ca="1" si="54"/>
        <v>598000</v>
      </c>
      <c r="I251">
        <f t="shared" ca="1" si="44"/>
        <v>6</v>
      </c>
      <c r="J251" t="str">
        <f t="shared" ca="1" si="45"/>
        <v>4_2</v>
      </c>
      <c r="K251">
        <f ca="1">COUNTIF(J$1:J251,J251)</f>
        <v>1</v>
      </c>
      <c r="L251" t="str">
        <f t="shared" ca="1" si="46"/>
        <v>4_2_Premium</v>
      </c>
      <c r="M251">
        <f ca="1">COUNTIF(L$1:L251,L251)</f>
        <v>1</v>
      </c>
      <c r="N251" t="str">
        <f t="shared" ca="1" si="47"/>
        <v>Inforce</v>
      </c>
      <c r="O251" t="str">
        <f t="shared" ca="1" si="48"/>
        <v>4_2_Inforce</v>
      </c>
      <c r="P251" s="1">
        <f t="shared" ca="1" si="49"/>
        <v>42753.747227708918</v>
      </c>
      <c r="Q251" s="1" t="e">
        <f ca="1">VLOOKUP(J251,Sheet2!$F:$I,4,FALSE)</f>
        <v>#N/A</v>
      </c>
      <c r="R251" t="str">
        <f t="shared" ca="1" si="50"/>
        <v>Inforce</v>
      </c>
      <c r="S251" t="str">
        <f t="shared" ca="1" si="51"/>
        <v>4_2_Inforce</v>
      </c>
      <c r="T251">
        <f ca="1">COUNTIF(S$1:S251,S251)</f>
        <v>1</v>
      </c>
    </row>
    <row r="252" spans="1:20">
      <c r="A252">
        <f>A251+1</f>
        <v>251</v>
      </c>
      <c r="B252" s="1">
        <f ca="1">B251+RAND()</f>
        <v>42754.19975026571</v>
      </c>
      <c r="C252">
        <f t="shared" ca="1" si="42"/>
        <v>44</v>
      </c>
      <c r="D252">
        <f t="shared" ca="1" si="43"/>
        <v>2</v>
      </c>
      <c r="E252" t="str">
        <f ca="1">IF(COUNTIF(J$1:J252,J252)=1,"Premium",IF(I252&lt;6,"Premium","Claims"))</f>
        <v>Premium</v>
      </c>
      <c r="F252" t="str">
        <f ca="1">VLOOKUP(MOD(C252,D252),Sheet2!$A$2:$B$6,2,FALSE)</f>
        <v>Kidney Failure</v>
      </c>
      <c r="G252">
        <f ca="1">VLOOKUP(J252,Sheet2!$F:$H,IF(E252="Premium",2,3),FALSE)</f>
        <v>3000</v>
      </c>
      <c r="H252">
        <f ca="1">IF(E252="Premium",IFERROR(H251+G252,G252),IFERROR(H251-G252,-G252))</f>
        <v>601000</v>
      </c>
      <c r="I252">
        <f t="shared" ca="1" si="44"/>
        <v>4</v>
      </c>
      <c r="J252" t="str">
        <f t="shared" ca="1" si="45"/>
        <v>44_2</v>
      </c>
      <c r="K252">
        <f ca="1">COUNTIF(J$1:J252,J252)</f>
        <v>1</v>
      </c>
      <c r="L252" t="str">
        <f t="shared" ca="1" si="46"/>
        <v>44_2_Premium</v>
      </c>
      <c r="M252">
        <f ca="1">COUNTIF(L$1:L252,L252)</f>
        <v>1</v>
      </c>
      <c r="N252" t="str">
        <f t="shared" ca="1" si="47"/>
        <v>Inforce</v>
      </c>
      <c r="O252" t="str">
        <f t="shared" ca="1" si="48"/>
        <v>44_2_Inforce</v>
      </c>
      <c r="P252" s="1">
        <f t="shared" ca="1" si="49"/>
        <v>42754.19975026571</v>
      </c>
      <c r="Q252" s="1" t="e">
        <f ca="1">VLOOKUP(J252,Sheet2!$F:$I,4,FALSE)</f>
        <v>#N/A</v>
      </c>
      <c r="R252" t="str">
        <f t="shared" ca="1" si="50"/>
        <v>Inforce</v>
      </c>
      <c r="S252" t="str">
        <f t="shared" ca="1" si="51"/>
        <v>44_2_Inforce</v>
      </c>
      <c r="T252">
        <f ca="1">COUNTIF(S$1:S252,S252)</f>
        <v>1</v>
      </c>
    </row>
    <row r="253" spans="1:20">
      <c r="A253">
        <f t="shared" si="52"/>
        <v>252</v>
      </c>
      <c r="B253" s="1">
        <f t="shared" ca="1" si="53"/>
        <v>42754.67243141096</v>
      </c>
      <c r="C253">
        <f t="shared" ca="1" si="42"/>
        <v>133</v>
      </c>
      <c r="D253">
        <f t="shared" ca="1" si="43"/>
        <v>3</v>
      </c>
      <c r="E253" t="str">
        <f ca="1">IF(COUNTIF(J$1:J253,J253)=1,"Premium",IF(I253&lt;6,"Premium","Claims"))</f>
        <v>Premium</v>
      </c>
      <c r="F253" t="str">
        <f ca="1">VLOOKUP(MOD(C253,D253),Sheet2!$A$2:$B$6,2,FALSE)</f>
        <v>Cancer</v>
      </c>
      <c r="G253">
        <f ca="1">VLOOKUP(J253,Sheet2!$F:$H,IF(E253="Premium",2,3),FALSE)</f>
        <v>4000</v>
      </c>
      <c r="H253">
        <f t="shared" ca="1" si="54"/>
        <v>605000</v>
      </c>
      <c r="I253">
        <f t="shared" ca="1" si="44"/>
        <v>2</v>
      </c>
      <c r="J253" t="str">
        <f t="shared" ca="1" si="45"/>
        <v>133_3</v>
      </c>
      <c r="K253">
        <f ca="1">COUNTIF(J$1:J253,J253)</f>
        <v>2</v>
      </c>
      <c r="L253" t="str">
        <f t="shared" ca="1" si="46"/>
        <v>133_3_Premium</v>
      </c>
      <c r="M253">
        <f ca="1">COUNTIF(L$1:L253,L253)</f>
        <v>2</v>
      </c>
      <c r="N253" t="str">
        <f t="shared" ca="1" si="47"/>
        <v>Inforce</v>
      </c>
      <c r="O253" t="str">
        <f t="shared" ca="1" si="48"/>
        <v>133_3_Inforce</v>
      </c>
      <c r="P253" s="1">
        <f t="shared" ca="1" si="49"/>
        <v>42754.67243141096</v>
      </c>
      <c r="Q253" s="1">
        <f ca="1">VLOOKUP(J253,Sheet2!$F:$I,4,FALSE)</f>
        <v>42856.082341133726</v>
      </c>
      <c r="R253" t="str">
        <f t="shared" ca="1" si="50"/>
        <v>Inforce</v>
      </c>
      <c r="S253" t="str">
        <f t="shared" ca="1" si="51"/>
        <v>133_3_Inforce</v>
      </c>
      <c r="T253">
        <f ca="1">COUNTIF(S$1:S253,S253)</f>
        <v>2</v>
      </c>
    </row>
    <row r="254" spans="1:20">
      <c r="A254">
        <f>A253+1</f>
        <v>253</v>
      </c>
      <c r="B254" s="1">
        <f ca="1">B253+RAND()</f>
        <v>42754.732910566199</v>
      </c>
      <c r="C254">
        <f t="shared" ca="1" si="42"/>
        <v>14</v>
      </c>
      <c r="D254">
        <f t="shared" ca="1" si="43"/>
        <v>4</v>
      </c>
      <c r="E254" t="str">
        <f ca="1">IF(COUNTIF(J$1:J254,J254)=1,"Premium",IF(I254&lt;6,"Premium","Claims"))</f>
        <v>Premium</v>
      </c>
      <c r="F254" t="str">
        <f ca="1">VLOOKUP(MOD(C254,D254),Sheet2!$A$2:$B$6,2,FALSE)</f>
        <v>Stroke</v>
      </c>
      <c r="G254">
        <f ca="1">VLOOKUP(J254,Sheet2!$F:$H,IF(E254="Premium",2,3),FALSE)</f>
        <v>3000</v>
      </c>
      <c r="H254">
        <f ca="1">IF(E254="Premium",IFERROR(H253+G254,G254),IFERROR(H253-G254,-G254))</f>
        <v>608000</v>
      </c>
      <c r="I254">
        <f t="shared" ca="1" si="44"/>
        <v>5</v>
      </c>
      <c r="J254" t="str">
        <f t="shared" ca="1" si="45"/>
        <v>14_4</v>
      </c>
      <c r="K254">
        <f ca="1">COUNTIF(J$1:J254,J254)</f>
        <v>1</v>
      </c>
      <c r="L254" t="str">
        <f t="shared" ca="1" si="46"/>
        <v>14_4_Premium</v>
      </c>
      <c r="M254">
        <f ca="1">COUNTIF(L$1:L254,L254)</f>
        <v>1</v>
      </c>
      <c r="N254" t="str">
        <f t="shared" ca="1" si="47"/>
        <v>Inforce</v>
      </c>
      <c r="O254" t="str">
        <f t="shared" ca="1" si="48"/>
        <v>14_4_Inforce</v>
      </c>
      <c r="P254" s="1">
        <f t="shared" ca="1" si="49"/>
        <v>42754.732910566199</v>
      </c>
      <c r="Q254" s="1">
        <f ca="1">VLOOKUP(J254,Sheet2!$F:$I,4,FALSE)</f>
        <v>42799.171714118333</v>
      </c>
      <c r="R254" t="str">
        <f t="shared" ca="1" si="50"/>
        <v>Inforce</v>
      </c>
      <c r="S254" t="str">
        <f t="shared" ca="1" si="51"/>
        <v>14_4_Inforce</v>
      </c>
      <c r="T254">
        <f ca="1">COUNTIF(S$1:S254,S254)</f>
        <v>1</v>
      </c>
    </row>
    <row r="255" spans="1:20">
      <c r="A255">
        <f t="shared" si="52"/>
        <v>254</v>
      </c>
      <c r="B255" s="1">
        <f t="shared" ca="1" si="53"/>
        <v>42755.502397623648</v>
      </c>
      <c r="C255">
        <f t="shared" ca="1" si="42"/>
        <v>10</v>
      </c>
      <c r="D255">
        <f t="shared" ca="1" si="43"/>
        <v>2</v>
      </c>
      <c r="E255" t="str">
        <f ca="1">IF(COUNTIF(J$1:J255,J255)=1,"Premium",IF(I255&lt;6,"Premium","Claims"))</f>
        <v>Premium</v>
      </c>
      <c r="F255" t="str">
        <f ca="1">VLOOKUP(MOD(C255,D255),Sheet2!$A$2:$B$6,2,FALSE)</f>
        <v>Kidney Failure</v>
      </c>
      <c r="G255">
        <f ca="1">VLOOKUP(J255,Sheet2!$F:$H,IF(E255="Premium",2,3),FALSE)</f>
        <v>5000</v>
      </c>
      <c r="H255">
        <f t="shared" ca="1" si="54"/>
        <v>613000</v>
      </c>
      <c r="I255">
        <f t="shared" ca="1" si="44"/>
        <v>4</v>
      </c>
      <c r="J255" t="str">
        <f t="shared" ca="1" si="45"/>
        <v>10_2</v>
      </c>
      <c r="K255">
        <f ca="1">COUNTIF(J$1:J255,J255)</f>
        <v>2</v>
      </c>
      <c r="L255" t="str">
        <f t="shared" ca="1" si="46"/>
        <v>10_2_Premium</v>
      </c>
      <c r="M255">
        <f ca="1">COUNTIF(L$1:L255,L255)</f>
        <v>2</v>
      </c>
      <c r="N255" t="str">
        <f t="shared" ca="1" si="47"/>
        <v>Inforce</v>
      </c>
      <c r="O255" t="str">
        <f t="shared" ca="1" si="48"/>
        <v>10_2_Inforce</v>
      </c>
      <c r="P255" s="1">
        <f t="shared" ca="1" si="49"/>
        <v>42755.502397623648</v>
      </c>
      <c r="Q255" s="1" t="e">
        <f ca="1">VLOOKUP(J255,Sheet2!$F:$I,4,FALSE)</f>
        <v>#N/A</v>
      </c>
      <c r="R255" t="str">
        <f t="shared" ca="1" si="50"/>
        <v>Inforce</v>
      </c>
      <c r="S255" t="str">
        <f t="shared" ca="1" si="51"/>
        <v>10_2_Inforce</v>
      </c>
      <c r="T255">
        <f ca="1">COUNTIF(S$1:S255,S255)</f>
        <v>2</v>
      </c>
    </row>
    <row r="256" spans="1:20">
      <c r="A256">
        <f t="shared" si="52"/>
        <v>255</v>
      </c>
      <c r="B256" s="1">
        <f t="shared" ca="1" si="53"/>
        <v>42755.893531801194</v>
      </c>
      <c r="C256">
        <f t="shared" ca="1" si="42"/>
        <v>69</v>
      </c>
      <c r="D256">
        <f t="shared" ca="1" si="43"/>
        <v>4</v>
      </c>
      <c r="E256" t="str">
        <f ca="1">IF(COUNTIF(J$1:J256,J256)=1,"Premium",IF(I256&lt;6,"Premium","Claims"))</f>
        <v>Premium</v>
      </c>
      <c r="F256" t="str">
        <f ca="1">VLOOKUP(MOD(C256,D256),Sheet2!$A$2:$B$6,2,FALSE)</f>
        <v>Cancer</v>
      </c>
      <c r="G256">
        <f ca="1">VLOOKUP(J256,Sheet2!$F:$H,IF(E256="Premium",2,3),FALSE)</f>
        <v>4000</v>
      </c>
      <c r="H256">
        <f t="shared" ca="1" si="54"/>
        <v>617000</v>
      </c>
      <c r="I256">
        <f t="shared" ca="1" si="44"/>
        <v>3</v>
      </c>
      <c r="J256" t="str">
        <f t="shared" ca="1" si="45"/>
        <v>69_4</v>
      </c>
      <c r="K256">
        <f ca="1">COUNTIF(J$1:J256,J256)</f>
        <v>1</v>
      </c>
      <c r="L256" t="str">
        <f t="shared" ca="1" si="46"/>
        <v>69_4_Premium</v>
      </c>
      <c r="M256">
        <f ca="1">COUNTIF(L$1:L256,L256)</f>
        <v>1</v>
      </c>
      <c r="N256" t="str">
        <f t="shared" ca="1" si="47"/>
        <v>Inforce</v>
      </c>
      <c r="O256" t="str">
        <f t="shared" ca="1" si="48"/>
        <v>69_4_Inforce</v>
      </c>
      <c r="P256" s="1">
        <f t="shared" ca="1" si="49"/>
        <v>42755.893531801194</v>
      </c>
      <c r="Q256" s="1" t="e">
        <f ca="1">VLOOKUP(J256,Sheet2!$F:$I,4,FALSE)</f>
        <v>#N/A</v>
      </c>
      <c r="R256" t="str">
        <f t="shared" ca="1" si="50"/>
        <v>Inforce</v>
      </c>
      <c r="S256" t="str">
        <f t="shared" ca="1" si="51"/>
        <v>69_4_Inforce</v>
      </c>
      <c r="T256">
        <f ca="1">COUNTIF(S$1:S256,S256)</f>
        <v>1</v>
      </c>
    </row>
    <row r="257" spans="1:20">
      <c r="A257">
        <f t="shared" si="52"/>
        <v>256</v>
      </c>
      <c r="B257" s="1">
        <f t="shared" ca="1" si="53"/>
        <v>42756.343948838447</v>
      </c>
      <c r="C257">
        <f t="shared" ca="1" si="42"/>
        <v>109</v>
      </c>
      <c r="D257">
        <f t="shared" ca="1" si="43"/>
        <v>4</v>
      </c>
      <c r="E257" t="str">
        <f ca="1">IF(COUNTIF(J$1:J257,J257)=1,"Premium",IF(I257&lt;6,"Premium","Claims"))</f>
        <v>Premium</v>
      </c>
      <c r="F257" t="str">
        <f ca="1">VLOOKUP(MOD(C257,D257),Sheet2!$A$2:$B$6,2,FALSE)</f>
        <v>Cancer</v>
      </c>
      <c r="G257">
        <f ca="1">VLOOKUP(J257,Sheet2!$F:$H,IF(E257="Premium",2,3),FALSE)</f>
        <v>1000</v>
      </c>
      <c r="H257">
        <f t="shared" ca="1" si="54"/>
        <v>618000</v>
      </c>
      <c r="I257">
        <f t="shared" ca="1" si="44"/>
        <v>1</v>
      </c>
      <c r="J257" t="str">
        <f t="shared" ca="1" si="45"/>
        <v>109_4</v>
      </c>
      <c r="K257">
        <f ca="1">COUNTIF(J$1:J257,J257)</f>
        <v>1</v>
      </c>
      <c r="L257" t="str">
        <f t="shared" ca="1" si="46"/>
        <v>109_4_Premium</v>
      </c>
      <c r="M257">
        <f ca="1">COUNTIF(L$1:L257,L257)</f>
        <v>1</v>
      </c>
      <c r="N257" t="str">
        <f t="shared" ca="1" si="47"/>
        <v>Inforce</v>
      </c>
      <c r="O257" t="str">
        <f t="shared" ca="1" si="48"/>
        <v>109_4_Inforce</v>
      </c>
      <c r="P257" s="1">
        <f t="shared" ca="1" si="49"/>
        <v>42756.343948838447</v>
      </c>
      <c r="Q257" s="1" t="e">
        <f ca="1">VLOOKUP(J257,Sheet2!$F:$I,4,FALSE)</f>
        <v>#N/A</v>
      </c>
      <c r="R257" t="str">
        <f t="shared" ca="1" si="50"/>
        <v>Inforce</v>
      </c>
      <c r="S257" t="str">
        <f t="shared" ca="1" si="51"/>
        <v>109_4_Inforce</v>
      </c>
      <c r="T257">
        <f ca="1">COUNTIF(S$1:S257,S257)</f>
        <v>1</v>
      </c>
    </row>
    <row r="258" spans="1:20">
      <c r="A258">
        <f t="shared" si="52"/>
        <v>257</v>
      </c>
      <c r="B258" s="1">
        <f t="shared" ca="1" si="53"/>
        <v>42756.638803874535</v>
      </c>
      <c r="C258">
        <f t="shared" ca="1" si="42"/>
        <v>126</v>
      </c>
      <c r="D258">
        <f t="shared" ca="1" si="43"/>
        <v>2</v>
      </c>
      <c r="E258" t="str">
        <f ca="1">IF(COUNTIF(J$1:J258,J258)=1,"Premium",IF(I258&lt;6,"Premium","Claims"))</f>
        <v>Premium</v>
      </c>
      <c r="F258" t="str">
        <f ca="1">VLOOKUP(MOD(C258,D258),Sheet2!$A$2:$B$6,2,FALSE)</f>
        <v>Kidney Failure</v>
      </c>
      <c r="G258">
        <f ca="1">VLOOKUP(J258,Sheet2!$F:$H,IF(E258="Premium",2,3),FALSE)</f>
        <v>4000</v>
      </c>
      <c r="H258">
        <f t="shared" ca="1" si="54"/>
        <v>622000</v>
      </c>
      <c r="I258">
        <f t="shared" ca="1" si="44"/>
        <v>5</v>
      </c>
      <c r="J258" t="str">
        <f t="shared" ca="1" si="45"/>
        <v>126_2</v>
      </c>
      <c r="K258">
        <f ca="1">COUNTIF(J$1:J258,J258)</f>
        <v>2</v>
      </c>
      <c r="L258" t="str">
        <f t="shared" ca="1" si="46"/>
        <v>126_2_Premium</v>
      </c>
      <c r="M258">
        <f ca="1">COUNTIF(L$1:L258,L258)</f>
        <v>2</v>
      </c>
      <c r="N258" t="str">
        <f t="shared" ca="1" si="47"/>
        <v>Inforce</v>
      </c>
      <c r="O258" t="str">
        <f t="shared" ca="1" si="48"/>
        <v>126_2_Inforce</v>
      </c>
      <c r="P258" s="1">
        <f t="shared" ca="1" si="49"/>
        <v>42756.638803874535</v>
      </c>
      <c r="Q258" s="1" t="e">
        <f ca="1">VLOOKUP(J258,Sheet2!$F:$I,4,FALSE)</f>
        <v>#N/A</v>
      </c>
      <c r="R258" t="str">
        <f t="shared" ca="1" si="50"/>
        <v>Inforce</v>
      </c>
      <c r="S258" t="str">
        <f t="shared" ca="1" si="51"/>
        <v>126_2_Inforce</v>
      </c>
      <c r="T258">
        <f ca="1">COUNTIF(S$1:S258,S258)</f>
        <v>2</v>
      </c>
    </row>
    <row r="259" spans="1:20">
      <c r="A259">
        <f>A258+1</f>
        <v>258</v>
      </c>
      <c r="B259" s="1">
        <f ca="1">B258+RAND()</f>
        <v>42756.692722574662</v>
      </c>
      <c r="C259">
        <f t="shared" ref="C259:C322" ca="1" si="55">RANDBETWEEN(1,141)</f>
        <v>69</v>
      </c>
      <c r="D259">
        <f t="shared" ref="D259:D322" ca="1" si="56">RANDBETWEEN(1,4)</f>
        <v>3</v>
      </c>
      <c r="E259" t="str">
        <f ca="1">IF(COUNTIF(J$1:J259,J259)=1,"Premium",IF(I259&lt;6,"Premium","Claims"))</f>
        <v>Claims</v>
      </c>
      <c r="F259" t="str">
        <f ca="1">VLOOKUP(MOD(C259,D259),Sheet2!$A$2:$B$6,2,FALSE)</f>
        <v>Kidney Failure</v>
      </c>
      <c r="G259">
        <f ca="1">VLOOKUP(J259,Sheet2!$F:$H,IF(E259="Premium",2,3),FALSE)</f>
        <v>4000</v>
      </c>
      <c r="H259">
        <f ca="1">IF(E259="Premium",IFERROR(H258+G259,G259),IFERROR(H258-G259,-G259))</f>
        <v>618000</v>
      </c>
      <c r="I259">
        <f t="shared" ref="I259:I322" ca="1" si="57">RANDBETWEEN(1,6)</f>
        <v>6</v>
      </c>
      <c r="J259" t="str">
        <f t="shared" ref="J259:J322" ca="1" si="58">C259&amp;"_"&amp;D259</f>
        <v>69_3</v>
      </c>
      <c r="K259">
        <f ca="1">COUNTIF(J$1:J259,J259)</f>
        <v>2</v>
      </c>
      <c r="L259" t="str">
        <f t="shared" ref="L259:L322" ca="1" si="59">J259&amp;"_"&amp;E259</f>
        <v>69_3_Claims</v>
      </c>
      <c r="M259">
        <f ca="1">COUNTIF(L$1:L259,L259)</f>
        <v>1</v>
      </c>
      <c r="N259" t="str">
        <f t="shared" ref="N259:N322" ca="1" si="60">IF(E259="Claims","Lapse","Inforce")</f>
        <v>Lapse</v>
      </c>
      <c r="O259" t="str">
        <f t="shared" ref="O259:O322" ca="1" si="61">J259&amp;"_"&amp;N259</f>
        <v>69_3_Lapse</v>
      </c>
      <c r="P259" s="1">
        <f t="shared" ref="P259:P322" ca="1" si="62">B259</f>
        <v>42756.692722574662</v>
      </c>
      <c r="Q259" s="1">
        <f ca="1">VLOOKUP(J259,Sheet2!$F:$I,4,FALSE)</f>
        <v>42756.692722574662</v>
      </c>
      <c r="R259" t="str">
        <f t="shared" ref="R259:R322" ca="1" si="63">IF(ISERROR(Q259),"Inforce",IF(Q259-P259&gt;0,"Inforce","Lapse"))</f>
        <v>Lapse</v>
      </c>
      <c r="S259" t="str">
        <f t="shared" ref="S259:S322" ca="1" si="64">J259&amp;"_"&amp;R259</f>
        <v>69_3_Lapse</v>
      </c>
      <c r="T259">
        <f ca="1">COUNTIF(S$1:S259,S259)</f>
        <v>1</v>
      </c>
    </row>
    <row r="260" spans="1:20">
      <c r="A260">
        <f t="shared" si="52"/>
        <v>259</v>
      </c>
      <c r="B260" s="1">
        <f t="shared" ca="1" si="53"/>
        <v>42757.043078810857</v>
      </c>
      <c r="C260">
        <f t="shared" ca="1" si="55"/>
        <v>3</v>
      </c>
      <c r="D260">
        <f t="shared" ca="1" si="56"/>
        <v>4</v>
      </c>
      <c r="E260" t="str">
        <f ca="1">IF(COUNTIF(J$1:J260,J260)=1,"Premium",IF(I260&lt;6,"Premium","Claims"))</f>
        <v>Premium</v>
      </c>
      <c r="F260" t="str">
        <f ca="1">VLOOKUP(MOD(C260,D260),Sheet2!$A$2:$B$6,2,FALSE)</f>
        <v>Heart Attack</v>
      </c>
      <c r="G260">
        <f ca="1">VLOOKUP(J260,Sheet2!$F:$H,IF(E260="Premium",2,3),FALSE)</f>
        <v>1000</v>
      </c>
      <c r="H260">
        <f t="shared" ca="1" si="54"/>
        <v>619000</v>
      </c>
      <c r="I260">
        <f t="shared" ca="1" si="57"/>
        <v>3</v>
      </c>
      <c r="J260" t="str">
        <f t="shared" ca="1" si="58"/>
        <v>3_4</v>
      </c>
      <c r="K260">
        <f ca="1">COUNTIF(J$1:J260,J260)</f>
        <v>2</v>
      </c>
      <c r="L260" t="str">
        <f t="shared" ca="1" si="59"/>
        <v>3_4_Premium</v>
      </c>
      <c r="M260">
        <f ca="1">COUNTIF(L$1:L260,L260)</f>
        <v>2</v>
      </c>
      <c r="N260" t="str">
        <f t="shared" ca="1" si="60"/>
        <v>Inforce</v>
      </c>
      <c r="O260" t="str">
        <f t="shared" ca="1" si="61"/>
        <v>3_4_Inforce</v>
      </c>
      <c r="P260" s="1">
        <f t="shared" ca="1" si="62"/>
        <v>42757.043078810857</v>
      </c>
      <c r="Q260" s="1" t="e">
        <f ca="1">VLOOKUP(J260,Sheet2!$F:$I,4,FALSE)</f>
        <v>#N/A</v>
      </c>
      <c r="R260" t="str">
        <f t="shared" ca="1" si="63"/>
        <v>Inforce</v>
      </c>
      <c r="S260" t="str">
        <f t="shared" ca="1" si="64"/>
        <v>3_4_Inforce</v>
      </c>
      <c r="T260">
        <f ca="1">COUNTIF(S$1:S260,S260)</f>
        <v>2</v>
      </c>
    </row>
    <row r="261" spans="1:20">
      <c r="A261">
        <f t="shared" si="52"/>
        <v>260</v>
      </c>
      <c r="B261" s="1">
        <f t="shared" ca="1" si="53"/>
        <v>42757.557365034663</v>
      </c>
      <c r="C261">
        <f t="shared" ca="1" si="55"/>
        <v>94</v>
      </c>
      <c r="D261">
        <f t="shared" ca="1" si="56"/>
        <v>2</v>
      </c>
      <c r="E261" t="str">
        <f ca="1">IF(COUNTIF(J$1:J261,J261)=1,"Premium",IF(I261&lt;6,"Premium","Claims"))</f>
        <v>Premium</v>
      </c>
      <c r="F261" t="str">
        <f ca="1">VLOOKUP(MOD(C261,D261),Sheet2!$A$2:$B$6,2,FALSE)</f>
        <v>Kidney Failure</v>
      </c>
      <c r="G261">
        <f ca="1">VLOOKUP(J261,Sheet2!$F:$H,IF(E261="Premium",2,3),FALSE)</f>
        <v>1000</v>
      </c>
      <c r="H261">
        <f t="shared" ca="1" si="54"/>
        <v>620000</v>
      </c>
      <c r="I261">
        <f t="shared" ca="1" si="57"/>
        <v>1</v>
      </c>
      <c r="J261" t="str">
        <f t="shared" ca="1" si="58"/>
        <v>94_2</v>
      </c>
      <c r="K261">
        <f ca="1">COUNTIF(J$1:J261,J261)</f>
        <v>1</v>
      </c>
      <c r="L261" t="str">
        <f t="shared" ca="1" si="59"/>
        <v>94_2_Premium</v>
      </c>
      <c r="M261">
        <f ca="1">COUNTIF(L$1:L261,L261)</f>
        <v>1</v>
      </c>
      <c r="N261" t="str">
        <f t="shared" ca="1" si="60"/>
        <v>Inforce</v>
      </c>
      <c r="O261" t="str">
        <f t="shared" ca="1" si="61"/>
        <v>94_2_Inforce</v>
      </c>
      <c r="P261" s="1">
        <f t="shared" ca="1" si="62"/>
        <v>42757.557365034663</v>
      </c>
      <c r="Q261" s="1">
        <f ca="1">VLOOKUP(J261,Sheet2!$F:$I,4,FALSE)</f>
        <v>42866.280687873186</v>
      </c>
      <c r="R261" t="str">
        <f t="shared" ca="1" si="63"/>
        <v>Inforce</v>
      </c>
      <c r="S261" t="str">
        <f t="shared" ca="1" si="64"/>
        <v>94_2_Inforce</v>
      </c>
      <c r="T261">
        <f ca="1">COUNTIF(S$1:S261,S261)</f>
        <v>1</v>
      </c>
    </row>
    <row r="262" spans="1:20">
      <c r="A262">
        <f t="shared" si="52"/>
        <v>261</v>
      </c>
      <c r="B262" s="1">
        <f t="shared" ca="1" si="53"/>
        <v>42757.918156880958</v>
      </c>
      <c r="C262">
        <f t="shared" ca="1" si="55"/>
        <v>100</v>
      </c>
      <c r="D262">
        <f t="shared" ca="1" si="56"/>
        <v>4</v>
      </c>
      <c r="E262" t="str">
        <f ca="1">IF(COUNTIF(J$1:J262,J262)=1,"Premium",IF(I262&lt;6,"Premium","Claims"))</f>
        <v>Premium</v>
      </c>
      <c r="F262" t="str">
        <f ca="1">VLOOKUP(MOD(C262,D262),Sheet2!$A$2:$B$6,2,FALSE)</f>
        <v>Kidney Failure</v>
      </c>
      <c r="G262">
        <f ca="1">VLOOKUP(J262,Sheet2!$F:$H,IF(E262="Premium",2,3),FALSE)</f>
        <v>1000</v>
      </c>
      <c r="H262">
        <f t="shared" ca="1" si="54"/>
        <v>621000</v>
      </c>
      <c r="I262">
        <f t="shared" ca="1" si="57"/>
        <v>4</v>
      </c>
      <c r="J262" t="str">
        <f t="shared" ca="1" si="58"/>
        <v>100_4</v>
      </c>
      <c r="K262">
        <f ca="1">COUNTIF(J$1:J262,J262)</f>
        <v>1</v>
      </c>
      <c r="L262" t="str">
        <f t="shared" ca="1" si="59"/>
        <v>100_4_Premium</v>
      </c>
      <c r="M262">
        <f ca="1">COUNTIF(L$1:L262,L262)</f>
        <v>1</v>
      </c>
      <c r="N262" t="str">
        <f t="shared" ca="1" si="60"/>
        <v>Inforce</v>
      </c>
      <c r="O262" t="str">
        <f t="shared" ca="1" si="61"/>
        <v>100_4_Inforce</v>
      </c>
      <c r="P262" s="1">
        <f t="shared" ca="1" si="62"/>
        <v>42757.918156880958</v>
      </c>
      <c r="Q262" s="1">
        <f ca="1">VLOOKUP(J262,Sheet2!$F:$I,4,FALSE)</f>
        <v>42870.511634431459</v>
      </c>
      <c r="R262" t="str">
        <f t="shared" ca="1" si="63"/>
        <v>Inforce</v>
      </c>
      <c r="S262" t="str">
        <f t="shared" ca="1" si="64"/>
        <v>100_4_Inforce</v>
      </c>
      <c r="T262">
        <f ca="1">COUNTIF(S$1:S262,S262)</f>
        <v>1</v>
      </c>
    </row>
    <row r="263" spans="1:20">
      <c r="A263">
        <f t="shared" si="52"/>
        <v>262</v>
      </c>
      <c r="B263" s="1">
        <f t="shared" ca="1" si="53"/>
        <v>42758.705282399147</v>
      </c>
      <c r="C263">
        <f t="shared" ca="1" si="55"/>
        <v>29</v>
      </c>
      <c r="D263">
        <f t="shared" ca="1" si="56"/>
        <v>1</v>
      </c>
      <c r="E263" t="str">
        <f ca="1">IF(COUNTIF(J$1:J263,J263)=1,"Premium",IF(I263&lt;6,"Premium","Claims"))</f>
        <v>Premium</v>
      </c>
      <c r="F263" t="str">
        <f ca="1">VLOOKUP(MOD(C263,D263),Sheet2!$A$2:$B$6,2,FALSE)</f>
        <v>Kidney Failure</v>
      </c>
      <c r="G263">
        <f ca="1">VLOOKUP(J263,Sheet2!$F:$H,IF(E263="Premium",2,3),FALSE)</f>
        <v>3000</v>
      </c>
      <c r="H263">
        <f t="shared" ca="1" si="54"/>
        <v>624000</v>
      </c>
      <c r="I263">
        <f t="shared" ca="1" si="57"/>
        <v>4</v>
      </c>
      <c r="J263" t="str">
        <f t="shared" ca="1" si="58"/>
        <v>29_1</v>
      </c>
      <c r="K263">
        <f ca="1">COUNTIF(J$1:J263,J263)</f>
        <v>5</v>
      </c>
      <c r="L263" t="str">
        <f t="shared" ca="1" si="59"/>
        <v>29_1_Premium</v>
      </c>
      <c r="M263">
        <f ca="1">COUNTIF(L$1:L263,L263)</f>
        <v>5</v>
      </c>
      <c r="N263" t="str">
        <f t="shared" ca="1" si="60"/>
        <v>Inforce</v>
      </c>
      <c r="O263" t="str">
        <f t="shared" ca="1" si="61"/>
        <v>29_1_Inforce</v>
      </c>
      <c r="P263" s="1">
        <f t="shared" ca="1" si="62"/>
        <v>42758.705282399147</v>
      </c>
      <c r="Q263" s="1">
        <f ca="1">VLOOKUP(J263,Sheet2!$F:$I,4,FALSE)</f>
        <v>43000.851277025497</v>
      </c>
      <c r="R263" t="str">
        <f t="shared" ca="1" si="63"/>
        <v>Inforce</v>
      </c>
      <c r="S263" t="str">
        <f t="shared" ca="1" si="64"/>
        <v>29_1_Inforce</v>
      </c>
      <c r="T263">
        <f ca="1">COUNTIF(S$1:S263,S263)</f>
        <v>5</v>
      </c>
    </row>
    <row r="264" spans="1:20">
      <c r="A264">
        <f t="shared" si="52"/>
        <v>263</v>
      </c>
      <c r="B264" s="1">
        <f t="shared" ca="1" si="53"/>
        <v>42759.154918393324</v>
      </c>
      <c r="C264">
        <f t="shared" ca="1" si="55"/>
        <v>108</v>
      </c>
      <c r="D264">
        <f t="shared" ca="1" si="56"/>
        <v>3</v>
      </c>
      <c r="E264" t="str">
        <f ca="1">IF(COUNTIF(J$1:J264,J264)=1,"Premium",IF(I264&lt;6,"Premium","Claims"))</f>
        <v>Premium</v>
      </c>
      <c r="F264" t="str">
        <f ca="1">VLOOKUP(MOD(C264,D264),Sheet2!$A$2:$B$6,2,FALSE)</f>
        <v>Kidney Failure</v>
      </c>
      <c r="G264">
        <f ca="1">VLOOKUP(J264,Sheet2!$F:$H,IF(E264="Premium",2,3),FALSE)</f>
        <v>1000</v>
      </c>
      <c r="H264">
        <f t="shared" ca="1" si="54"/>
        <v>625000</v>
      </c>
      <c r="I264">
        <f t="shared" ca="1" si="57"/>
        <v>4</v>
      </c>
      <c r="J264" t="str">
        <f t="shared" ca="1" si="58"/>
        <v>108_3</v>
      </c>
      <c r="K264">
        <f ca="1">COUNTIF(J$1:J264,J264)</f>
        <v>1</v>
      </c>
      <c r="L264" t="str">
        <f t="shared" ca="1" si="59"/>
        <v>108_3_Premium</v>
      </c>
      <c r="M264">
        <f ca="1">COUNTIF(L$1:L264,L264)</f>
        <v>1</v>
      </c>
      <c r="N264" t="str">
        <f t="shared" ca="1" si="60"/>
        <v>Inforce</v>
      </c>
      <c r="O264" t="str">
        <f t="shared" ca="1" si="61"/>
        <v>108_3_Inforce</v>
      </c>
      <c r="P264" s="1">
        <f t="shared" ca="1" si="62"/>
        <v>42759.154918393324</v>
      </c>
      <c r="Q264" s="1">
        <f ca="1">VLOOKUP(J264,Sheet2!$F:$I,4,FALSE)</f>
        <v>42915.854904046217</v>
      </c>
      <c r="R264" t="str">
        <f t="shared" ca="1" si="63"/>
        <v>Inforce</v>
      </c>
      <c r="S264" t="str">
        <f t="shared" ca="1" si="64"/>
        <v>108_3_Inforce</v>
      </c>
      <c r="T264">
        <f ca="1">COUNTIF(S$1:S264,S264)</f>
        <v>1</v>
      </c>
    </row>
    <row r="265" spans="1:20">
      <c r="A265">
        <f>A264+1</f>
        <v>264</v>
      </c>
      <c r="B265" s="1">
        <f ca="1">B264+RAND()</f>
        <v>42759.312030997608</v>
      </c>
      <c r="C265">
        <f t="shared" ca="1" si="55"/>
        <v>131</v>
      </c>
      <c r="D265">
        <f t="shared" ca="1" si="56"/>
        <v>2</v>
      </c>
      <c r="E265" t="str">
        <f ca="1">IF(COUNTIF(J$1:J265,J265)=1,"Premium",IF(I265&lt;6,"Premium","Claims"))</f>
        <v>Premium</v>
      </c>
      <c r="F265" t="str">
        <f ca="1">VLOOKUP(MOD(C265,D265),Sheet2!$A$2:$B$6,2,FALSE)</f>
        <v>Cancer</v>
      </c>
      <c r="G265">
        <f ca="1">VLOOKUP(J265,Sheet2!$F:$H,IF(E265="Premium",2,3),FALSE)</f>
        <v>2000</v>
      </c>
      <c r="H265">
        <f ca="1">IF(E265="Premium",IFERROR(H264+G265,G265),IFERROR(H264-G265,-G265))</f>
        <v>627000</v>
      </c>
      <c r="I265">
        <f t="shared" ca="1" si="57"/>
        <v>3</v>
      </c>
      <c r="J265" t="str">
        <f t="shared" ca="1" si="58"/>
        <v>131_2</v>
      </c>
      <c r="K265">
        <f ca="1">COUNTIF(J$1:J265,J265)</f>
        <v>2</v>
      </c>
      <c r="L265" t="str">
        <f t="shared" ca="1" si="59"/>
        <v>131_2_Premium</v>
      </c>
      <c r="M265">
        <f ca="1">COUNTIF(L$1:L265,L265)</f>
        <v>2</v>
      </c>
      <c r="N265" t="str">
        <f t="shared" ca="1" si="60"/>
        <v>Inforce</v>
      </c>
      <c r="O265" t="str">
        <f t="shared" ca="1" si="61"/>
        <v>131_2_Inforce</v>
      </c>
      <c r="P265" s="1">
        <f t="shared" ca="1" si="62"/>
        <v>42759.312030997608</v>
      </c>
      <c r="Q265" s="1" t="e">
        <f ca="1">VLOOKUP(J265,Sheet2!$F:$I,4,FALSE)</f>
        <v>#N/A</v>
      </c>
      <c r="R265" t="str">
        <f t="shared" ca="1" si="63"/>
        <v>Inforce</v>
      </c>
      <c r="S265" t="str">
        <f t="shared" ca="1" si="64"/>
        <v>131_2_Inforce</v>
      </c>
      <c r="T265">
        <f ca="1">COUNTIF(S$1:S265,S265)</f>
        <v>2</v>
      </c>
    </row>
    <row r="266" spans="1:20">
      <c r="A266">
        <f t="shared" si="52"/>
        <v>265</v>
      </c>
      <c r="B266" s="1">
        <f t="shared" ca="1" si="53"/>
        <v>42760.247561630458</v>
      </c>
      <c r="C266">
        <f t="shared" ca="1" si="55"/>
        <v>141</v>
      </c>
      <c r="D266">
        <f t="shared" ca="1" si="56"/>
        <v>1</v>
      </c>
      <c r="E266" t="str">
        <f ca="1">IF(COUNTIF(J$1:J266,J266)=1,"Premium",IF(I266&lt;6,"Premium","Claims"))</f>
        <v>Premium</v>
      </c>
      <c r="F266" t="str">
        <f ca="1">VLOOKUP(MOD(C266,D266),Sheet2!$A$2:$B$6,2,FALSE)</f>
        <v>Kidney Failure</v>
      </c>
      <c r="G266">
        <f ca="1">VLOOKUP(J266,Sheet2!$F:$H,IF(E266="Premium",2,3),FALSE)</f>
        <v>1000</v>
      </c>
      <c r="H266">
        <f t="shared" ca="1" si="54"/>
        <v>628000</v>
      </c>
      <c r="I266">
        <f t="shared" ca="1" si="57"/>
        <v>5</v>
      </c>
      <c r="J266" t="str">
        <f t="shared" ca="1" si="58"/>
        <v>141_1</v>
      </c>
      <c r="K266">
        <f ca="1">COUNTIF(J$1:J266,J266)</f>
        <v>3</v>
      </c>
      <c r="L266" t="str">
        <f t="shared" ca="1" si="59"/>
        <v>141_1_Premium</v>
      </c>
      <c r="M266">
        <f ca="1">COUNTIF(L$1:L266,L266)</f>
        <v>3</v>
      </c>
      <c r="N266" t="str">
        <f t="shared" ca="1" si="60"/>
        <v>Inforce</v>
      </c>
      <c r="O266" t="str">
        <f t="shared" ca="1" si="61"/>
        <v>141_1_Inforce</v>
      </c>
      <c r="P266" s="1">
        <f t="shared" ca="1" si="62"/>
        <v>42760.247561630458</v>
      </c>
      <c r="Q266" s="1" t="e">
        <f ca="1">VLOOKUP(J266,Sheet2!$F:$I,4,FALSE)</f>
        <v>#N/A</v>
      </c>
      <c r="R266" t="str">
        <f t="shared" ca="1" si="63"/>
        <v>Inforce</v>
      </c>
      <c r="S266" t="str">
        <f t="shared" ca="1" si="64"/>
        <v>141_1_Inforce</v>
      </c>
      <c r="T266">
        <f ca="1">COUNTIF(S$1:S266,S266)</f>
        <v>3</v>
      </c>
    </row>
    <row r="267" spans="1:20">
      <c r="A267">
        <f t="shared" si="52"/>
        <v>266</v>
      </c>
      <c r="B267" s="1">
        <f t="shared" ca="1" si="53"/>
        <v>42761.232919269263</v>
      </c>
      <c r="C267">
        <f t="shared" ca="1" si="55"/>
        <v>72</v>
      </c>
      <c r="D267">
        <f t="shared" ca="1" si="56"/>
        <v>3</v>
      </c>
      <c r="E267" t="str">
        <f ca="1">IF(COUNTIF(J$1:J267,J267)=1,"Premium",IF(I267&lt;6,"Premium","Claims"))</f>
        <v>Premium</v>
      </c>
      <c r="F267" t="str">
        <f ca="1">VLOOKUP(MOD(C267,D267),Sheet2!$A$2:$B$6,2,FALSE)</f>
        <v>Kidney Failure</v>
      </c>
      <c r="G267">
        <f ca="1">VLOOKUP(J267,Sheet2!$F:$H,IF(E267="Premium",2,3),FALSE)</f>
        <v>1000</v>
      </c>
      <c r="H267">
        <f t="shared" ca="1" si="54"/>
        <v>629000</v>
      </c>
      <c r="I267">
        <f t="shared" ca="1" si="57"/>
        <v>2</v>
      </c>
      <c r="J267" t="str">
        <f t="shared" ca="1" si="58"/>
        <v>72_3</v>
      </c>
      <c r="K267">
        <f ca="1">COUNTIF(J$1:J267,J267)</f>
        <v>3</v>
      </c>
      <c r="L267" t="str">
        <f t="shared" ca="1" si="59"/>
        <v>72_3_Premium</v>
      </c>
      <c r="M267">
        <f ca="1">COUNTIF(L$1:L267,L267)</f>
        <v>3</v>
      </c>
      <c r="N267" t="str">
        <f t="shared" ca="1" si="60"/>
        <v>Inforce</v>
      </c>
      <c r="O267" t="str">
        <f t="shared" ca="1" si="61"/>
        <v>72_3_Inforce</v>
      </c>
      <c r="P267" s="1">
        <f t="shared" ca="1" si="62"/>
        <v>42761.232919269263</v>
      </c>
      <c r="Q267" s="1" t="e">
        <f ca="1">VLOOKUP(J267,Sheet2!$F:$I,4,FALSE)</f>
        <v>#N/A</v>
      </c>
      <c r="R267" t="str">
        <f t="shared" ca="1" si="63"/>
        <v>Inforce</v>
      </c>
      <c r="S267" t="str">
        <f t="shared" ca="1" si="64"/>
        <v>72_3_Inforce</v>
      </c>
      <c r="T267">
        <f ca="1">COUNTIF(S$1:S267,S267)</f>
        <v>3</v>
      </c>
    </row>
    <row r="268" spans="1:20">
      <c r="A268">
        <f t="shared" si="52"/>
        <v>267</v>
      </c>
      <c r="B268" s="1">
        <f t="shared" ca="1" si="53"/>
        <v>42761.979257331222</v>
      </c>
      <c r="C268">
        <f t="shared" ca="1" si="55"/>
        <v>1</v>
      </c>
      <c r="D268">
        <f t="shared" ca="1" si="56"/>
        <v>4</v>
      </c>
      <c r="E268" t="str">
        <f ca="1">IF(COUNTIF(J$1:J268,J268)=1,"Premium",IF(I268&lt;6,"Premium","Claims"))</f>
        <v>Premium</v>
      </c>
      <c r="F268" t="str">
        <f ca="1">VLOOKUP(MOD(C268,D268),Sheet2!$A$2:$B$6,2,FALSE)</f>
        <v>Cancer</v>
      </c>
      <c r="G268">
        <f ca="1">VLOOKUP(J268,Sheet2!$F:$H,IF(E268="Premium",2,3),FALSE)</f>
        <v>1000</v>
      </c>
      <c r="H268">
        <f t="shared" ca="1" si="54"/>
        <v>630000</v>
      </c>
      <c r="I268">
        <f t="shared" ca="1" si="57"/>
        <v>5</v>
      </c>
      <c r="J268" t="str">
        <f t="shared" ca="1" si="58"/>
        <v>1_4</v>
      </c>
      <c r="K268">
        <f ca="1">COUNTIF(J$1:J268,J268)</f>
        <v>1</v>
      </c>
      <c r="L268" t="str">
        <f t="shared" ca="1" si="59"/>
        <v>1_4_Premium</v>
      </c>
      <c r="M268">
        <f ca="1">COUNTIF(L$1:L268,L268)</f>
        <v>1</v>
      </c>
      <c r="N268" t="str">
        <f t="shared" ca="1" si="60"/>
        <v>Inforce</v>
      </c>
      <c r="O268" t="str">
        <f t="shared" ca="1" si="61"/>
        <v>1_4_Inforce</v>
      </c>
      <c r="P268" s="1">
        <f t="shared" ca="1" si="62"/>
        <v>42761.979257331222</v>
      </c>
      <c r="Q268" s="1">
        <f ca="1">VLOOKUP(J268,Sheet2!$F:$I,4,FALSE)</f>
        <v>42926.829962952994</v>
      </c>
      <c r="R268" t="str">
        <f t="shared" ca="1" si="63"/>
        <v>Inforce</v>
      </c>
      <c r="S268" t="str">
        <f t="shared" ca="1" si="64"/>
        <v>1_4_Inforce</v>
      </c>
      <c r="T268">
        <f ca="1">COUNTIF(S$1:S268,S268)</f>
        <v>1</v>
      </c>
    </row>
    <row r="269" spans="1:20">
      <c r="A269">
        <f>A268+1</f>
        <v>268</v>
      </c>
      <c r="B269" s="1">
        <f ca="1">B268+RAND()</f>
        <v>42762.497984310234</v>
      </c>
      <c r="C269">
        <f t="shared" ca="1" si="55"/>
        <v>81</v>
      </c>
      <c r="D269">
        <f t="shared" ca="1" si="56"/>
        <v>4</v>
      </c>
      <c r="E269" t="str">
        <f ca="1">IF(COUNTIF(J$1:J269,J269)=1,"Premium",IF(I269&lt;6,"Premium","Claims"))</f>
        <v>Premium</v>
      </c>
      <c r="F269" t="str">
        <f ca="1">VLOOKUP(MOD(C269,D269),Sheet2!$A$2:$B$6,2,FALSE)</f>
        <v>Cancer</v>
      </c>
      <c r="G269">
        <f ca="1">VLOOKUP(J269,Sheet2!$F:$H,IF(E269="Premium",2,3),FALSE)</f>
        <v>5000</v>
      </c>
      <c r="H269">
        <f ca="1">IF(E269="Premium",IFERROR(H268+G269,G269),IFERROR(H268-G269,-G269))</f>
        <v>635000</v>
      </c>
      <c r="I269">
        <f t="shared" ca="1" si="57"/>
        <v>5</v>
      </c>
      <c r="J269" t="str">
        <f t="shared" ca="1" si="58"/>
        <v>81_4</v>
      </c>
      <c r="K269">
        <f ca="1">COUNTIF(J$1:J269,J269)</f>
        <v>1</v>
      </c>
      <c r="L269" t="str">
        <f t="shared" ca="1" si="59"/>
        <v>81_4_Premium</v>
      </c>
      <c r="M269">
        <f ca="1">COUNTIF(L$1:L269,L269)</f>
        <v>1</v>
      </c>
      <c r="N269" t="str">
        <f t="shared" ca="1" si="60"/>
        <v>Inforce</v>
      </c>
      <c r="O269" t="str">
        <f t="shared" ca="1" si="61"/>
        <v>81_4_Inforce</v>
      </c>
      <c r="P269" s="1">
        <f t="shared" ca="1" si="62"/>
        <v>42762.497984310234</v>
      </c>
      <c r="Q269" s="1" t="e">
        <f ca="1">VLOOKUP(J269,Sheet2!$F:$I,4,FALSE)</f>
        <v>#N/A</v>
      </c>
      <c r="R269" t="str">
        <f t="shared" ca="1" si="63"/>
        <v>Inforce</v>
      </c>
      <c r="S269" t="str">
        <f t="shared" ca="1" si="64"/>
        <v>81_4_Inforce</v>
      </c>
      <c r="T269">
        <f ca="1">COUNTIF(S$1:S269,S269)</f>
        <v>1</v>
      </c>
    </row>
    <row r="270" spans="1:20">
      <c r="A270">
        <f t="shared" si="52"/>
        <v>269</v>
      </c>
      <c r="B270" s="1">
        <f t="shared" ca="1" si="53"/>
        <v>42763.225243105851</v>
      </c>
      <c r="C270">
        <f t="shared" ca="1" si="55"/>
        <v>86</v>
      </c>
      <c r="D270">
        <f t="shared" ca="1" si="56"/>
        <v>4</v>
      </c>
      <c r="E270" t="str">
        <f ca="1">IF(COUNTIF(J$1:J270,J270)=1,"Premium",IF(I270&lt;6,"Premium","Claims"))</f>
        <v>Premium</v>
      </c>
      <c r="F270" t="str">
        <f ca="1">VLOOKUP(MOD(C270,D270),Sheet2!$A$2:$B$6,2,FALSE)</f>
        <v>Stroke</v>
      </c>
      <c r="G270">
        <f ca="1">VLOOKUP(J270,Sheet2!$F:$H,IF(E270="Premium",2,3),FALSE)</f>
        <v>3000</v>
      </c>
      <c r="H270">
        <f t="shared" ca="1" si="54"/>
        <v>638000</v>
      </c>
      <c r="I270">
        <f t="shared" ca="1" si="57"/>
        <v>6</v>
      </c>
      <c r="J270" t="str">
        <f t="shared" ca="1" si="58"/>
        <v>86_4</v>
      </c>
      <c r="K270">
        <f ca="1">COUNTIF(J$1:J270,J270)</f>
        <v>1</v>
      </c>
      <c r="L270" t="str">
        <f t="shared" ca="1" si="59"/>
        <v>86_4_Premium</v>
      </c>
      <c r="M270">
        <f ca="1">COUNTIF(L$1:L270,L270)</f>
        <v>1</v>
      </c>
      <c r="N270" t="str">
        <f t="shared" ca="1" si="60"/>
        <v>Inforce</v>
      </c>
      <c r="O270" t="str">
        <f t="shared" ca="1" si="61"/>
        <v>86_4_Inforce</v>
      </c>
      <c r="P270" s="1">
        <f t="shared" ca="1" si="62"/>
        <v>42763.225243105851</v>
      </c>
      <c r="Q270" s="1">
        <f ca="1">VLOOKUP(J270,Sheet2!$F:$I,4,FALSE)</f>
        <v>42840.464515678221</v>
      </c>
      <c r="R270" t="str">
        <f t="shared" ca="1" si="63"/>
        <v>Inforce</v>
      </c>
      <c r="S270" t="str">
        <f t="shared" ca="1" si="64"/>
        <v>86_4_Inforce</v>
      </c>
      <c r="T270">
        <f ca="1">COUNTIF(S$1:S270,S270)</f>
        <v>1</v>
      </c>
    </row>
    <row r="271" spans="1:20">
      <c r="A271">
        <f>A270+1</f>
        <v>270</v>
      </c>
      <c r="B271" s="1">
        <f ca="1">B270+RAND()</f>
        <v>42763.552111635014</v>
      </c>
      <c r="C271">
        <f t="shared" ca="1" si="55"/>
        <v>76</v>
      </c>
      <c r="D271">
        <f t="shared" ca="1" si="56"/>
        <v>2</v>
      </c>
      <c r="E271" t="str">
        <f ca="1">IF(COUNTIF(J$1:J271,J271)=1,"Premium",IF(I271&lt;6,"Premium","Claims"))</f>
        <v>Premium</v>
      </c>
      <c r="F271" t="str">
        <f ca="1">VLOOKUP(MOD(C271,D271),Sheet2!$A$2:$B$6,2,FALSE)</f>
        <v>Kidney Failure</v>
      </c>
      <c r="G271">
        <f ca="1">VLOOKUP(J271,Sheet2!$F:$H,IF(E271="Premium",2,3),FALSE)</f>
        <v>3000</v>
      </c>
      <c r="H271">
        <f ca="1">IF(E271="Premium",IFERROR(H270+G271,G271),IFERROR(H270-G271,-G271))</f>
        <v>641000</v>
      </c>
      <c r="I271">
        <f t="shared" ca="1" si="57"/>
        <v>2</v>
      </c>
      <c r="J271" t="str">
        <f t="shared" ca="1" si="58"/>
        <v>76_2</v>
      </c>
      <c r="K271">
        <f ca="1">COUNTIF(J$1:J271,J271)</f>
        <v>1</v>
      </c>
      <c r="L271" t="str">
        <f t="shared" ca="1" si="59"/>
        <v>76_2_Premium</v>
      </c>
      <c r="M271">
        <f ca="1">COUNTIF(L$1:L271,L271)</f>
        <v>1</v>
      </c>
      <c r="N271" t="str">
        <f t="shared" ca="1" si="60"/>
        <v>Inforce</v>
      </c>
      <c r="O271" t="str">
        <f t="shared" ca="1" si="61"/>
        <v>76_2_Inforce</v>
      </c>
      <c r="P271" s="1">
        <f t="shared" ca="1" si="62"/>
        <v>42763.552111635014</v>
      </c>
      <c r="Q271" s="1" t="e">
        <f ca="1">VLOOKUP(J271,Sheet2!$F:$I,4,FALSE)</f>
        <v>#N/A</v>
      </c>
      <c r="R271" t="str">
        <f t="shared" ca="1" si="63"/>
        <v>Inforce</v>
      </c>
      <c r="S271" t="str">
        <f t="shared" ca="1" si="64"/>
        <v>76_2_Inforce</v>
      </c>
      <c r="T271">
        <f ca="1">COUNTIF(S$1:S271,S271)</f>
        <v>1</v>
      </c>
    </row>
    <row r="272" spans="1:20">
      <c r="A272">
        <f t="shared" si="52"/>
        <v>271</v>
      </c>
      <c r="B272" s="1">
        <f t="shared" ca="1" si="53"/>
        <v>42763.820702725468</v>
      </c>
      <c r="C272">
        <f t="shared" ca="1" si="55"/>
        <v>70</v>
      </c>
      <c r="D272">
        <f t="shared" ca="1" si="56"/>
        <v>3</v>
      </c>
      <c r="E272" t="str">
        <f ca="1">IF(COUNTIF(J$1:J272,J272)=1,"Premium",IF(I272&lt;6,"Premium","Claims"))</f>
        <v>Premium</v>
      </c>
      <c r="F272" t="str">
        <f ca="1">VLOOKUP(MOD(C272,D272),Sheet2!$A$2:$B$6,2,FALSE)</f>
        <v>Cancer</v>
      </c>
      <c r="G272">
        <f ca="1">VLOOKUP(J272,Sheet2!$F:$H,IF(E272="Premium",2,3),FALSE)</f>
        <v>2000</v>
      </c>
      <c r="H272">
        <f t="shared" ca="1" si="54"/>
        <v>643000</v>
      </c>
      <c r="I272">
        <f t="shared" ca="1" si="57"/>
        <v>1</v>
      </c>
      <c r="J272" t="str">
        <f t="shared" ca="1" si="58"/>
        <v>70_3</v>
      </c>
      <c r="K272">
        <f ca="1">COUNTIF(J$1:J272,J272)</f>
        <v>1</v>
      </c>
      <c r="L272" t="str">
        <f t="shared" ca="1" si="59"/>
        <v>70_3_Premium</v>
      </c>
      <c r="M272">
        <f ca="1">COUNTIF(L$1:L272,L272)</f>
        <v>1</v>
      </c>
      <c r="N272" t="str">
        <f t="shared" ca="1" si="60"/>
        <v>Inforce</v>
      </c>
      <c r="O272" t="str">
        <f t="shared" ca="1" si="61"/>
        <v>70_3_Inforce</v>
      </c>
      <c r="P272" s="1">
        <f t="shared" ca="1" si="62"/>
        <v>42763.820702725468</v>
      </c>
      <c r="Q272" s="1">
        <f ca="1">VLOOKUP(J272,Sheet2!$F:$I,4,FALSE)</f>
        <v>43208.27703706114</v>
      </c>
      <c r="R272" t="str">
        <f t="shared" ca="1" si="63"/>
        <v>Inforce</v>
      </c>
      <c r="S272" t="str">
        <f t="shared" ca="1" si="64"/>
        <v>70_3_Inforce</v>
      </c>
      <c r="T272">
        <f ca="1">COUNTIF(S$1:S272,S272)</f>
        <v>1</v>
      </c>
    </row>
    <row r="273" spans="1:20">
      <c r="A273">
        <f t="shared" si="52"/>
        <v>272</v>
      </c>
      <c r="B273" s="1">
        <f t="shared" ca="1" si="53"/>
        <v>42764.001847821586</v>
      </c>
      <c r="C273">
        <f t="shared" ca="1" si="55"/>
        <v>108</v>
      </c>
      <c r="D273">
        <f t="shared" ca="1" si="56"/>
        <v>2</v>
      </c>
      <c r="E273" t="str">
        <f ca="1">IF(COUNTIF(J$1:J273,J273)=1,"Premium",IF(I273&lt;6,"Premium","Claims"))</f>
        <v>Premium</v>
      </c>
      <c r="F273" t="str">
        <f ca="1">VLOOKUP(MOD(C273,D273),Sheet2!$A$2:$B$6,2,FALSE)</f>
        <v>Kidney Failure</v>
      </c>
      <c r="G273">
        <f ca="1">VLOOKUP(J273,Sheet2!$F:$H,IF(E273="Premium",2,3),FALSE)</f>
        <v>3000</v>
      </c>
      <c r="H273">
        <f t="shared" ca="1" si="54"/>
        <v>646000</v>
      </c>
      <c r="I273">
        <f t="shared" ca="1" si="57"/>
        <v>4</v>
      </c>
      <c r="J273" t="str">
        <f t="shared" ca="1" si="58"/>
        <v>108_2</v>
      </c>
      <c r="K273">
        <f ca="1">COUNTIF(J$1:J273,J273)</f>
        <v>1</v>
      </c>
      <c r="L273" t="str">
        <f t="shared" ca="1" si="59"/>
        <v>108_2_Premium</v>
      </c>
      <c r="M273">
        <f ca="1">COUNTIF(L$1:L273,L273)</f>
        <v>1</v>
      </c>
      <c r="N273" t="str">
        <f t="shared" ca="1" si="60"/>
        <v>Inforce</v>
      </c>
      <c r="O273" t="str">
        <f t="shared" ca="1" si="61"/>
        <v>108_2_Inforce</v>
      </c>
      <c r="P273" s="1">
        <f t="shared" ca="1" si="62"/>
        <v>42764.001847821586</v>
      </c>
      <c r="Q273" s="1">
        <f ca="1">VLOOKUP(J273,Sheet2!$F:$I,4,FALSE)</f>
        <v>43245.714671155998</v>
      </c>
      <c r="R273" t="str">
        <f t="shared" ca="1" si="63"/>
        <v>Inforce</v>
      </c>
      <c r="S273" t="str">
        <f t="shared" ca="1" si="64"/>
        <v>108_2_Inforce</v>
      </c>
      <c r="T273">
        <f ca="1">COUNTIF(S$1:S273,S273)</f>
        <v>1</v>
      </c>
    </row>
    <row r="274" spans="1:20">
      <c r="A274">
        <f t="shared" si="52"/>
        <v>273</v>
      </c>
      <c r="B274" s="1">
        <f t="shared" ca="1" si="53"/>
        <v>42764.872222878053</v>
      </c>
      <c r="C274">
        <f t="shared" ca="1" si="55"/>
        <v>46</v>
      </c>
      <c r="D274">
        <f t="shared" ca="1" si="56"/>
        <v>4</v>
      </c>
      <c r="E274" t="str">
        <f ca="1">IF(COUNTIF(J$1:J274,J274)=1,"Premium",IF(I274&lt;6,"Premium","Claims"))</f>
        <v>Premium</v>
      </c>
      <c r="F274" t="str">
        <f ca="1">VLOOKUP(MOD(C274,D274),Sheet2!$A$2:$B$6,2,FALSE)</f>
        <v>Stroke</v>
      </c>
      <c r="G274">
        <f ca="1">VLOOKUP(J274,Sheet2!$F:$H,IF(E274="Premium",2,3),FALSE)</f>
        <v>2000</v>
      </c>
      <c r="H274">
        <f t="shared" ca="1" si="54"/>
        <v>648000</v>
      </c>
      <c r="I274">
        <f t="shared" ca="1" si="57"/>
        <v>5</v>
      </c>
      <c r="J274" t="str">
        <f t="shared" ca="1" si="58"/>
        <v>46_4</v>
      </c>
      <c r="K274">
        <f ca="1">COUNTIF(J$1:J274,J274)</f>
        <v>1</v>
      </c>
      <c r="L274" t="str">
        <f t="shared" ca="1" si="59"/>
        <v>46_4_Premium</v>
      </c>
      <c r="M274">
        <f ca="1">COUNTIF(L$1:L274,L274)</f>
        <v>1</v>
      </c>
      <c r="N274" t="str">
        <f t="shared" ca="1" si="60"/>
        <v>Inforce</v>
      </c>
      <c r="O274" t="str">
        <f t="shared" ca="1" si="61"/>
        <v>46_4_Inforce</v>
      </c>
      <c r="P274" s="1">
        <f t="shared" ca="1" si="62"/>
        <v>42764.872222878053</v>
      </c>
      <c r="Q274" s="1" t="e">
        <f ca="1">VLOOKUP(J274,Sheet2!$F:$I,4,FALSE)</f>
        <v>#N/A</v>
      </c>
      <c r="R274" t="str">
        <f t="shared" ca="1" si="63"/>
        <v>Inforce</v>
      </c>
      <c r="S274" t="str">
        <f t="shared" ca="1" si="64"/>
        <v>46_4_Inforce</v>
      </c>
      <c r="T274">
        <f ca="1">COUNTIF(S$1:S274,S274)</f>
        <v>1</v>
      </c>
    </row>
    <row r="275" spans="1:20">
      <c r="A275">
        <f t="shared" si="52"/>
        <v>274</v>
      </c>
      <c r="B275" s="1">
        <f t="shared" ca="1" si="53"/>
        <v>42764.874247197113</v>
      </c>
      <c r="C275">
        <f t="shared" ca="1" si="55"/>
        <v>5</v>
      </c>
      <c r="D275">
        <f t="shared" ca="1" si="56"/>
        <v>1</v>
      </c>
      <c r="E275" t="str">
        <f ca="1">IF(COUNTIF(J$1:J275,J275)=1,"Premium",IF(I275&lt;6,"Premium","Claims"))</f>
        <v>Claims</v>
      </c>
      <c r="F275" t="str">
        <f ca="1">VLOOKUP(MOD(C275,D275),Sheet2!$A$2:$B$6,2,FALSE)</f>
        <v>Kidney Failure</v>
      </c>
      <c r="G275">
        <f ca="1">VLOOKUP(J275,Sheet2!$F:$H,IF(E275="Premium",2,3),FALSE)</f>
        <v>20000</v>
      </c>
      <c r="H275">
        <f t="shared" ca="1" si="54"/>
        <v>628000</v>
      </c>
      <c r="I275">
        <f t="shared" ca="1" si="57"/>
        <v>6</v>
      </c>
      <c r="J275" t="str">
        <f t="shared" ca="1" si="58"/>
        <v>5_1</v>
      </c>
      <c r="K275">
        <f ca="1">COUNTIF(J$1:J275,J275)</f>
        <v>2</v>
      </c>
      <c r="L275" t="str">
        <f t="shared" ca="1" si="59"/>
        <v>5_1_Claims</v>
      </c>
      <c r="M275">
        <f ca="1">COUNTIF(L$1:L275,L275)</f>
        <v>1</v>
      </c>
      <c r="N275" t="str">
        <f t="shared" ca="1" si="60"/>
        <v>Lapse</v>
      </c>
      <c r="O275" t="str">
        <f t="shared" ca="1" si="61"/>
        <v>5_1_Lapse</v>
      </c>
      <c r="P275" s="1">
        <f t="shared" ca="1" si="62"/>
        <v>42764.874247197113</v>
      </c>
      <c r="Q275" s="1">
        <f ca="1">VLOOKUP(J275,Sheet2!$F:$I,4,FALSE)</f>
        <v>42764.874247197113</v>
      </c>
      <c r="R275" t="str">
        <f t="shared" ca="1" si="63"/>
        <v>Lapse</v>
      </c>
      <c r="S275" t="str">
        <f t="shared" ca="1" si="64"/>
        <v>5_1_Lapse</v>
      </c>
      <c r="T275">
        <f ca="1">COUNTIF(S$1:S275,S275)</f>
        <v>1</v>
      </c>
    </row>
    <row r="276" spans="1:20">
      <c r="A276">
        <f t="shared" ref="A276:A339" si="65">A275+1</f>
        <v>275</v>
      </c>
      <c r="B276" s="1">
        <f t="shared" ref="B276:B339" ca="1" si="66">B275+RAND()</f>
        <v>42765.138310798502</v>
      </c>
      <c r="C276">
        <f t="shared" ca="1" si="55"/>
        <v>132</v>
      </c>
      <c r="D276">
        <f t="shared" ca="1" si="56"/>
        <v>1</v>
      </c>
      <c r="E276" t="str">
        <f ca="1">IF(COUNTIF(J$1:J276,J276)=1,"Premium",IF(I276&lt;6,"Premium","Claims"))</f>
        <v>Premium</v>
      </c>
      <c r="F276" t="str">
        <f ca="1">VLOOKUP(MOD(C276,D276),Sheet2!$A$2:$B$6,2,FALSE)</f>
        <v>Kidney Failure</v>
      </c>
      <c r="G276">
        <f ca="1">VLOOKUP(J276,Sheet2!$F:$H,IF(E276="Premium",2,3),FALSE)</f>
        <v>2000</v>
      </c>
      <c r="H276">
        <f t="shared" ref="H276:H339" ca="1" si="67">IF(E276="Premium",IFERROR(H275+G276,G276),IFERROR(H275-G276,-G276))</f>
        <v>630000</v>
      </c>
      <c r="I276">
        <f t="shared" ca="1" si="57"/>
        <v>4</v>
      </c>
      <c r="J276" t="str">
        <f t="shared" ca="1" si="58"/>
        <v>132_1</v>
      </c>
      <c r="K276">
        <f ca="1">COUNTIF(J$1:J276,J276)</f>
        <v>1</v>
      </c>
      <c r="L276" t="str">
        <f t="shared" ca="1" si="59"/>
        <v>132_1_Premium</v>
      </c>
      <c r="M276">
        <f ca="1">COUNTIF(L$1:L276,L276)</f>
        <v>1</v>
      </c>
      <c r="N276" t="str">
        <f t="shared" ca="1" si="60"/>
        <v>Inforce</v>
      </c>
      <c r="O276" t="str">
        <f t="shared" ca="1" si="61"/>
        <v>132_1_Inforce</v>
      </c>
      <c r="P276" s="1">
        <f t="shared" ca="1" si="62"/>
        <v>42765.138310798502</v>
      </c>
      <c r="Q276" s="1" t="e">
        <f ca="1">VLOOKUP(J276,Sheet2!$F:$I,4,FALSE)</f>
        <v>#N/A</v>
      </c>
      <c r="R276" t="str">
        <f t="shared" ca="1" si="63"/>
        <v>Inforce</v>
      </c>
      <c r="S276" t="str">
        <f t="shared" ca="1" si="64"/>
        <v>132_1_Inforce</v>
      </c>
      <c r="T276">
        <f ca="1">COUNTIF(S$1:S276,S276)</f>
        <v>1</v>
      </c>
    </row>
    <row r="277" spans="1:20">
      <c r="A277">
        <f t="shared" si="65"/>
        <v>276</v>
      </c>
      <c r="B277" s="1">
        <f t="shared" ca="1" si="66"/>
        <v>42765.259090129053</v>
      </c>
      <c r="C277">
        <f t="shared" ca="1" si="55"/>
        <v>127</v>
      </c>
      <c r="D277">
        <f t="shared" ca="1" si="56"/>
        <v>3</v>
      </c>
      <c r="E277" t="str">
        <f ca="1">IF(COUNTIF(J$1:J277,J277)=1,"Premium",IF(I277&lt;6,"Premium","Claims"))</f>
        <v>Premium</v>
      </c>
      <c r="F277" t="str">
        <f ca="1">VLOOKUP(MOD(C277,D277),Sheet2!$A$2:$B$6,2,FALSE)</f>
        <v>Cancer</v>
      </c>
      <c r="G277">
        <f ca="1">VLOOKUP(J277,Sheet2!$F:$H,IF(E277="Premium",2,3),FALSE)</f>
        <v>1000</v>
      </c>
      <c r="H277">
        <f t="shared" ca="1" si="67"/>
        <v>631000</v>
      </c>
      <c r="I277">
        <f t="shared" ca="1" si="57"/>
        <v>2</v>
      </c>
      <c r="J277" t="str">
        <f t="shared" ca="1" si="58"/>
        <v>127_3</v>
      </c>
      <c r="K277">
        <f ca="1">COUNTIF(J$1:J277,J277)</f>
        <v>1</v>
      </c>
      <c r="L277" t="str">
        <f t="shared" ca="1" si="59"/>
        <v>127_3_Premium</v>
      </c>
      <c r="M277">
        <f ca="1">COUNTIF(L$1:L277,L277)</f>
        <v>1</v>
      </c>
      <c r="N277" t="str">
        <f t="shared" ca="1" si="60"/>
        <v>Inforce</v>
      </c>
      <c r="O277" t="str">
        <f t="shared" ca="1" si="61"/>
        <v>127_3_Inforce</v>
      </c>
      <c r="P277" s="1">
        <f t="shared" ca="1" si="62"/>
        <v>42765.259090129053</v>
      </c>
      <c r="Q277" s="1">
        <f ca="1">VLOOKUP(J277,Sheet2!$F:$I,4,FALSE)</f>
        <v>42879.39085855661</v>
      </c>
      <c r="R277" t="str">
        <f t="shared" ca="1" si="63"/>
        <v>Inforce</v>
      </c>
      <c r="S277" t="str">
        <f t="shared" ca="1" si="64"/>
        <v>127_3_Inforce</v>
      </c>
      <c r="T277">
        <f ca="1">COUNTIF(S$1:S277,S277)</f>
        <v>1</v>
      </c>
    </row>
    <row r="278" spans="1:20">
      <c r="A278">
        <f t="shared" si="65"/>
        <v>277</v>
      </c>
      <c r="B278" s="1">
        <f t="shared" ca="1" si="66"/>
        <v>42765.972139546873</v>
      </c>
      <c r="C278">
        <f t="shared" ca="1" si="55"/>
        <v>40</v>
      </c>
      <c r="D278">
        <f t="shared" ca="1" si="56"/>
        <v>1</v>
      </c>
      <c r="E278" t="str">
        <f ca="1">IF(COUNTIF(J$1:J278,J278)=1,"Premium",IF(I278&lt;6,"Premium","Claims"))</f>
        <v>Premium</v>
      </c>
      <c r="F278" t="str">
        <f ca="1">VLOOKUP(MOD(C278,D278),Sheet2!$A$2:$B$6,2,FALSE)</f>
        <v>Kidney Failure</v>
      </c>
      <c r="G278">
        <f ca="1">VLOOKUP(J278,Sheet2!$F:$H,IF(E278="Premium",2,3),FALSE)</f>
        <v>2000</v>
      </c>
      <c r="H278">
        <f t="shared" ca="1" si="67"/>
        <v>633000</v>
      </c>
      <c r="I278">
        <f t="shared" ca="1" si="57"/>
        <v>5</v>
      </c>
      <c r="J278" t="str">
        <f t="shared" ca="1" si="58"/>
        <v>40_1</v>
      </c>
      <c r="K278">
        <f ca="1">COUNTIF(J$1:J278,J278)</f>
        <v>1</v>
      </c>
      <c r="L278" t="str">
        <f t="shared" ca="1" si="59"/>
        <v>40_1_Premium</v>
      </c>
      <c r="M278">
        <f ca="1">COUNTIF(L$1:L278,L278)</f>
        <v>1</v>
      </c>
      <c r="N278" t="str">
        <f t="shared" ca="1" si="60"/>
        <v>Inforce</v>
      </c>
      <c r="O278" t="str">
        <f t="shared" ca="1" si="61"/>
        <v>40_1_Inforce</v>
      </c>
      <c r="P278" s="1">
        <f t="shared" ca="1" si="62"/>
        <v>42765.972139546873</v>
      </c>
      <c r="Q278" s="1" t="e">
        <f ca="1">VLOOKUP(J278,Sheet2!$F:$I,4,FALSE)</f>
        <v>#N/A</v>
      </c>
      <c r="R278" t="str">
        <f t="shared" ca="1" si="63"/>
        <v>Inforce</v>
      </c>
      <c r="S278" t="str">
        <f t="shared" ca="1" si="64"/>
        <v>40_1_Inforce</v>
      </c>
      <c r="T278">
        <f ca="1">COUNTIF(S$1:S278,S278)</f>
        <v>1</v>
      </c>
    </row>
    <row r="279" spans="1:20">
      <c r="A279">
        <f t="shared" si="65"/>
        <v>278</v>
      </c>
      <c r="B279" s="1">
        <f t="shared" ca="1" si="66"/>
        <v>42766.428123098041</v>
      </c>
      <c r="C279">
        <f t="shared" ca="1" si="55"/>
        <v>23</v>
      </c>
      <c r="D279">
        <f t="shared" ca="1" si="56"/>
        <v>2</v>
      </c>
      <c r="E279" t="str">
        <f ca="1">IF(COUNTIF(J$1:J279,J279)=1,"Premium",IF(I279&lt;6,"Premium","Claims"))</f>
        <v>Premium</v>
      </c>
      <c r="F279" t="str">
        <f ca="1">VLOOKUP(MOD(C279,D279),Sheet2!$A$2:$B$6,2,FALSE)</f>
        <v>Cancer</v>
      </c>
      <c r="G279">
        <f ca="1">VLOOKUP(J279,Sheet2!$F:$H,IF(E279="Premium",2,3),FALSE)</f>
        <v>3000</v>
      </c>
      <c r="H279">
        <f t="shared" ca="1" si="67"/>
        <v>636000</v>
      </c>
      <c r="I279">
        <f t="shared" ca="1" si="57"/>
        <v>6</v>
      </c>
      <c r="J279" t="str">
        <f t="shared" ca="1" si="58"/>
        <v>23_2</v>
      </c>
      <c r="K279">
        <f ca="1">COUNTIF(J$1:J279,J279)</f>
        <v>1</v>
      </c>
      <c r="L279" t="str">
        <f t="shared" ca="1" si="59"/>
        <v>23_2_Premium</v>
      </c>
      <c r="M279">
        <f ca="1">COUNTIF(L$1:L279,L279)</f>
        <v>1</v>
      </c>
      <c r="N279" t="str">
        <f t="shared" ca="1" si="60"/>
        <v>Inforce</v>
      </c>
      <c r="O279" t="str">
        <f t="shared" ca="1" si="61"/>
        <v>23_2_Inforce</v>
      </c>
      <c r="P279" s="1">
        <f t="shared" ca="1" si="62"/>
        <v>42766.428123098041</v>
      </c>
      <c r="Q279" s="1" t="e">
        <f ca="1">VLOOKUP(J279,Sheet2!$F:$I,4,FALSE)</f>
        <v>#N/A</v>
      </c>
      <c r="R279" t="str">
        <f t="shared" ca="1" si="63"/>
        <v>Inforce</v>
      </c>
      <c r="S279" t="str">
        <f t="shared" ca="1" si="64"/>
        <v>23_2_Inforce</v>
      </c>
      <c r="T279">
        <f ca="1">COUNTIF(S$1:S279,S279)</f>
        <v>1</v>
      </c>
    </row>
    <row r="280" spans="1:20">
      <c r="A280">
        <f t="shared" si="65"/>
        <v>279</v>
      </c>
      <c r="B280" s="1">
        <f t="shared" ca="1" si="66"/>
        <v>42767.296772098874</v>
      </c>
      <c r="C280">
        <f t="shared" ca="1" si="55"/>
        <v>12</v>
      </c>
      <c r="D280">
        <f t="shared" ca="1" si="56"/>
        <v>4</v>
      </c>
      <c r="E280" t="str">
        <f ca="1">IF(COUNTIF(J$1:J280,J280)=1,"Premium",IF(I280&lt;6,"Premium","Claims"))</f>
        <v>Premium</v>
      </c>
      <c r="F280" t="str">
        <f ca="1">VLOOKUP(MOD(C280,D280),Sheet2!$A$2:$B$6,2,FALSE)</f>
        <v>Kidney Failure</v>
      </c>
      <c r="G280">
        <f ca="1">VLOOKUP(J280,Sheet2!$F:$H,IF(E280="Premium",2,3),FALSE)</f>
        <v>5000</v>
      </c>
      <c r="H280">
        <f t="shared" ca="1" si="67"/>
        <v>641000</v>
      </c>
      <c r="I280">
        <f t="shared" ca="1" si="57"/>
        <v>4</v>
      </c>
      <c r="J280" t="str">
        <f t="shared" ca="1" si="58"/>
        <v>12_4</v>
      </c>
      <c r="K280">
        <f ca="1">COUNTIF(J$1:J280,J280)</f>
        <v>1</v>
      </c>
      <c r="L280" t="str">
        <f t="shared" ca="1" si="59"/>
        <v>12_4_Premium</v>
      </c>
      <c r="M280">
        <f ca="1">COUNTIF(L$1:L280,L280)</f>
        <v>1</v>
      </c>
      <c r="N280" t="str">
        <f t="shared" ca="1" si="60"/>
        <v>Inforce</v>
      </c>
      <c r="O280" t="str">
        <f t="shared" ca="1" si="61"/>
        <v>12_4_Inforce</v>
      </c>
      <c r="P280" s="1">
        <f t="shared" ca="1" si="62"/>
        <v>42767.296772098874</v>
      </c>
      <c r="Q280" s="1" t="e">
        <f ca="1">VLOOKUP(J280,Sheet2!$F:$I,4,FALSE)</f>
        <v>#N/A</v>
      </c>
      <c r="R280" t="str">
        <f t="shared" ca="1" si="63"/>
        <v>Inforce</v>
      </c>
      <c r="S280" t="str">
        <f t="shared" ca="1" si="64"/>
        <v>12_4_Inforce</v>
      </c>
      <c r="T280">
        <f ca="1">COUNTIF(S$1:S280,S280)</f>
        <v>1</v>
      </c>
    </row>
    <row r="281" spans="1:20">
      <c r="A281">
        <f t="shared" si="65"/>
        <v>280</v>
      </c>
      <c r="B281" s="1">
        <f t="shared" ca="1" si="66"/>
        <v>42767.424725621313</v>
      </c>
      <c r="C281">
        <f t="shared" ca="1" si="55"/>
        <v>48</v>
      </c>
      <c r="D281">
        <f t="shared" ca="1" si="56"/>
        <v>4</v>
      </c>
      <c r="E281" t="str">
        <f ca="1">IF(COUNTIF(J$1:J281,J281)=1,"Premium",IF(I281&lt;6,"Premium","Claims"))</f>
        <v>Premium</v>
      </c>
      <c r="F281" t="str">
        <f ca="1">VLOOKUP(MOD(C281,D281),Sheet2!$A$2:$B$6,2,FALSE)</f>
        <v>Kidney Failure</v>
      </c>
      <c r="G281">
        <f ca="1">VLOOKUP(J281,Sheet2!$F:$H,IF(E281="Premium",2,3),FALSE)</f>
        <v>5000</v>
      </c>
      <c r="H281">
        <f t="shared" ca="1" si="67"/>
        <v>646000</v>
      </c>
      <c r="I281">
        <f t="shared" ca="1" si="57"/>
        <v>5</v>
      </c>
      <c r="J281" t="str">
        <f t="shared" ca="1" si="58"/>
        <v>48_4</v>
      </c>
      <c r="K281">
        <f ca="1">COUNTIF(J$1:J281,J281)</f>
        <v>2</v>
      </c>
      <c r="L281" t="str">
        <f t="shared" ca="1" si="59"/>
        <v>48_4_Premium</v>
      </c>
      <c r="M281">
        <f ca="1">COUNTIF(L$1:L281,L281)</f>
        <v>2</v>
      </c>
      <c r="N281" t="str">
        <f t="shared" ca="1" si="60"/>
        <v>Inforce</v>
      </c>
      <c r="O281" t="str">
        <f t="shared" ca="1" si="61"/>
        <v>48_4_Inforce</v>
      </c>
      <c r="P281" s="1">
        <f t="shared" ca="1" si="62"/>
        <v>42767.424725621313</v>
      </c>
      <c r="Q281" s="1">
        <f ca="1">VLOOKUP(J281,Sheet2!$F:$I,4,FALSE)</f>
        <v>43014.945664588136</v>
      </c>
      <c r="R281" t="str">
        <f t="shared" ca="1" si="63"/>
        <v>Inforce</v>
      </c>
      <c r="S281" t="str">
        <f t="shared" ca="1" si="64"/>
        <v>48_4_Inforce</v>
      </c>
      <c r="T281">
        <f ca="1">COUNTIF(S$1:S281,S281)</f>
        <v>2</v>
      </c>
    </row>
    <row r="282" spans="1:20">
      <c r="A282">
        <f t="shared" si="65"/>
        <v>281</v>
      </c>
      <c r="B282" s="1">
        <f t="shared" ca="1" si="66"/>
        <v>42767.451343045817</v>
      </c>
      <c r="C282">
        <f t="shared" ca="1" si="55"/>
        <v>112</v>
      </c>
      <c r="D282">
        <f t="shared" ca="1" si="56"/>
        <v>1</v>
      </c>
      <c r="E282" t="str">
        <f ca="1">IF(COUNTIF(J$1:J282,J282)=1,"Premium",IF(I282&lt;6,"Premium","Claims"))</f>
        <v>Premium</v>
      </c>
      <c r="F282" t="str">
        <f ca="1">VLOOKUP(MOD(C282,D282),Sheet2!$A$2:$B$6,2,FALSE)</f>
        <v>Kidney Failure</v>
      </c>
      <c r="G282">
        <f ca="1">VLOOKUP(J282,Sheet2!$F:$H,IF(E282="Premium",2,3),FALSE)</f>
        <v>3000</v>
      </c>
      <c r="H282">
        <f t="shared" ca="1" si="67"/>
        <v>649000</v>
      </c>
      <c r="I282">
        <f t="shared" ca="1" si="57"/>
        <v>5</v>
      </c>
      <c r="J282" t="str">
        <f t="shared" ca="1" si="58"/>
        <v>112_1</v>
      </c>
      <c r="K282">
        <f ca="1">COUNTIF(J$1:J282,J282)</f>
        <v>1</v>
      </c>
      <c r="L282" t="str">
        <f t="shared" ca="1" si="59"/>
        <v>112_1_Premium</v>
      </c>
      <c r="M282">
        <f ca="1">COUNTIF(L$1:L282,L282)</f>
        <v>1</v>
      </c>
      <c r="N282" t="str">
        <f t="shared" ca="1" si="60"/>
        <v>Inforce</v>
      </c>
      <c r="O282" t="str">
        <f t="shared" ca="1" si="61"/>
        <v>112_1_Inforce</v>
      </c>
      <c r="P282" s="1">
        <f t="shared" ca="1" si="62"/>
        <v>42767.451343045817</v>
      </c>
      <c r="Q282" s="1" t="e">
        <f ca="1">VLOOKUP(J282,Sheet2!$F:$I,4,FALSE)</f>
        <v>#N/A</v>
      </c>
      <c r="R282" t="str">
        <f t="shared" ca="1" si="63"/>
        <v>Inforce</v>
      </c>
      <c r="S282" t="str">
        <f t="shared" ca="1" si="64"/>
        <v>112_1_Inforce</v>
      </c>
      <c r="T282">
        <f ca="1">COUNTIF(S$1:S282,S282)</f>
        <v>1</v>
      </c>
    </row>
    <row r="283" spans="1:20">
      <c r="A283">
        <f t="shared" si="65"/>
        <v>282</v>
      </c>
      <c r="B283" s="1">
        <f t="shared" ca="1" si="66"/>
        <v>42768.366687212008</v>
      </c>
      <c r="C283">
        <f t="shared" ca="1" si="55"/>
        <v>100</v>
      </c>
      <c r="D283">
        <f t="shared" ca="1" si="56"/>
        <v>1</v>
      </c>
      <c r="E283" t="str">
        <f ca="1">IF(COUNTIF(J$1:J283,J283)=1,"Premium",IF(I283&lt;6,"Premium","Claims"))</f>
        <v>Premium</v>
      </c>
      <c r="F283" t="str">
        <f ca="1">VLOOKUP(MOD(C283,D283),Sheet2!$A$2:$B$6,2,FALSE)</f>
        <v>Kidney Failure</v>
      </c>
      <c r="G283">
        <f ca="1">VLOOKUP(J283,Sheet2!$F:$H,IF(E283="Premium",2,3),FALSE)</f>
        <v>2000</v>
      </c>
      <c r="H283">
        <f t="shared" ca="1" si="67"/>
        <v>651000</v>
      </c>
      <c r="I283">
        <f t="shared" ca="1" si="57"/>
        <v>3</v>
      </c>
      <c r="J283" t="str">
        <f t="shared" ca="1" si="58"/>
        <v>100_1</v>
      </c>
      <c r="K283">
        <f ca="1">COUNTIF(J$1:J283,J283)</f>
        <v>1</v>
      </c>
      <c r="L283" t="str">
        <f t="shared" ca="1" si="59"/>
        <v>100_1_Premium</v>
      </c>
      <c r="M283">
        <f ca="1">COUNTIF(L$1:L283,L283)</f>
        <v>1</v>
      </c>
      <c r="N283" t="str">
        <f t="shared" ca="1" si="60"/>
        <v>Inforce</v>
      </c>
      <c r="O283" t="str">
        <f t="shared" ca="1" si="61"/>
        <v>100_1_Inforce</v>
      </c>
      <c r="P283" s="1">
        <f t="shared" ca="1" si="62"/>
        <v>42768.366687212008</v>
      </c>
      <c r="Q283" s="1">
        <f ca="1">VLOOKUP(J283,Sheet2!$F:$I,4,FALSE)</f>
        <v>42908.068904102547</v>
      </c>
      <c r="R283" t="str">
        <f t="shared" ca="1" si="63"/>
        <v>Inforce</v>
      </c>
      <c r="S283" t="str">
        <f t="shared" ca="1" si="64"/>
        <v>100_1_Inforce</v>
      </c>
      <c r="T283">
        <f ca="1">COUNTIF(S$1:S283,S283)</f>
        <v>1</v>
      </c>
    </row>
    <row r="284" spans="1:20">
      <c r="A284">
        <f>A283+1</f>
        <v>283</v>
      </c>
      <c r="B284" s="1">
        <f ca="1">B283+RAND()</f>
        <v>42768.483827807344</v>
      </c>
      <c r="C284">
        <f t="shared" ca="1" si="55"/>
        <v>136</v>
      </c>
      <c r="D284">
        <f t="shared" ca="1" si="56"/>
        <v>4</v>
      </c>
      <c r="E284" t="str">
        <f ca="1">IF(COUNTIF(J$1:J284,J284)=1,"Premium",IF(I284&lt;6,"Premium","Claims"))</f>
        <v>Premium</v>
      </c>
      <c r="F284" t="str">
        <f ca="1">VLOOKUP(MOD(C284,D284),Sheet2!$A$2:$B$6,2,FALSE)</f>
        <v>Kidney Failure</v>
      </c>
      <c r="G284">
        <f ca="1">VLOOKUP(J284,Sheet2!$F:$H,IF(E284="Premium",2,3),FALSE)</f>
        <v>4000</v>
      </c>
      <c r="H284">
        <f ca="1">IF(E284="Premium",IFERROR(H283+G284,G284),IFERROR(H283-G284,-G284))</f>
        <v>655000</v>
      </c>
      <c r="I284">
        <f t="shared" ca="1" si="57"/>
        <v>1</v>
      </c>
      <c r="J284" t="str">
        <f t="shared" ca="1" si="58"/>
        <v>136_4</v>
      </c>
      <c r="K284">
        <f ca="1">COUNTIF(J$1:J284,J284)</f>
        <v>1</v>
      </c>
      <c r="L284" t="str">
        <f t="shared" ca="1" si="59"/>
        <v>136_4_Premium</v>
      </c>
      <c r="M284">
        <f ca="1">COUNTIF(L$1:L284,L284)</f>
        <v>1</v>
      </c>
      <c r="N284" t="str">
        <f t="shared" ca="1" si="60"/>
        <v>Inforce</v>
      </c>
      <c r="O284" t="str">
        <f t="shared" ca="1" si="61"/>
        <v>136_4_Inforce</v>
      </c>
      <c r="P284" s="1">
        <f t="shared" ca="1" si="62"/>
        <v>42768.483827807344</v>
      </c>
      <c r="Q284" s="1" t="e">
        <f ca="1">VLOOKUP(J284,Sheet2!$F:$I,4,FALSE)</f>
        <v>#N/A</v>
      </c>
      <c r="R284" t="str">
        <f t="shared" ca="1" si="63"/>
        <v>Inforce</v>
      </c>
      <c r="S284" t="str">
        <f t="shared" ca="1" si="64"/>
        <v>136_4_Inforce</v>
      </c>
      <c r="T284">
        <f ca="1">COUNTIF(S$1:S284,S284)</f>
        <v>1</v>
      </c>
    </row>
    <row r="285" spans="1:20">
      <c r="A285">
        <f t="shared" si="65"/>
        <v>284</v>
      </c>
      <c r="B285" s="1">
        <f t="shared" ca="1" si="66"/>
        <v>42768.843187940467</v>
      </c>
      <c r="C285">
        <f t="shared" ca="1" si="55"/>
        <v>75</v>
      </c>
      <c r="D285">
        <f t="shared" ca="1" si="56"/>
        <v>2</v>
      </c>
      <c r="E285" t="str">
        <f ca="1">IF(COUNTIF(J$1:J285,J285)=1,"Premium",IF(I285&lt;6,"Premium","Claims"))</f>
        <v>Premium</v>
      </c>
      <c r="F285" t="str">
        <f ca="1">VLOOKUP(MOD(C285,D285),Sheet2!$A$2:$B$6,2,FALSE)</f>
        <v>Cancer</v>
      </c>
      <c r="G285">
        <f ca="1">VLOOKUP(J285,Sheet2!$F:$H,IF(E285="Premium",2,3),FALSE)</f>
        <v>4000</v>
      </c>
      <c r="H285">
        <f t="shared" ca="1" si="67"/>
        <v>659000</v>
      </c>
      <c r="I285">
        <f t="shared" ca="1" si="57"/>
        <v>3</v>
      </c>
      <c r="J285" t="str">
        <f t="shared" ca="1" si="58"/>
        <v>75_2</v>
      </c>
      <c r="K285">
        <f ca="1">COUNTIF(J$1:J285,J285)</f>
        <v>2</v>
      </c>
      <c r="L285" t="str">
        <f t="shared" ca="1" si="59"/>
        <v>75_2_Premium</v>
      </c>
      <c r="M285">
        <f ca="1">COUNTIF(L$1:L285,L285)</f>
        <v>2</v>
      </c>
      <c r="N285" t="str">
        <f t="shared" ca="1" si="60"/>
        <v>Inforce</v>
      </c>
      <c r="O285" t="str">
        <f t="shared" ca="1" si="61"/>
        <v>75_2_Inforce</v>
      </c>
      <c r="P285" s="1">
        <f t="shared" ca="1" si="62"/>
        <v>42768.843187940467</v>
      </c>
      <c r="Q285" s="1">
        <f ca="1">VLOOKUP(J285,Sheet2!$F:$I,4,FALSE)</f>
        <v>42954.223584863066</v>
      </c>
      <c r="R285" t="str">
        <f t="shared" ca="1" si="63"/>
        <v>Inforce</v>
      </c>
      <c r="S285" t="str">
        <f t="shared" ca="1" si="64"/>
        <v>75_2_Inforce</v>
      </c>
      <c r="T285">
        <f ca="1">COUNTIF(S$1:S285,S285)</f>
        <v>2</v>
      </c>
    </row>
    <row r="286" spans="1:20">
      <c r="A286">
        <f t="shared" si="65"/>
        <v>285</v>
      </c>
      <c r="B286" s="1">
        <f t="shared" ca="1" si="66"/>
        <v>42769.383658274899</v>
      </c>
      <c r="C286">
        <f t="shared" ca="1" si="55"/>
        <v>93</v>
      </c>
      <c r="D286">
        <f t="shared" ca="1" si="56"/>
        <v>2</v>
      </c>
      <c r="E286" t="str">
        <f ca="1">IF(COUNTIF(J$1:J286,J286)=1,"Premium",IF(I286&lt;6,"Premium","Claims"))</f>
        <v>Premium</v>
      </c>
      <c r="F286" t="str">
        <f ca="1">VLOOKUP(MOD(C286,D286),Sheet2!$A$2:$B$6,2,FALSE)</f>
        <v>Cancer</v>
      </c>
      <c r="G286">
        <f ca="1">VLOOKUP(J286,Sheet2!$F:$H,IF(E286="Premium",2,3),FALSE)</f>
        <v>4000</v>
      </c>
      <c r="H286">
        <f t="shared" ca="1" si="67"/>
        <v>663000</v>
      </c>
      <c r="I286">
        <f t="shared" ca="1" si="57"/>
        <v>4</v>
      </c>
      <c r="J286" t="str">
        <f t="shared" ca="1" si="58"/>
        <v>93_2</v>
      </c>
      <c r="K286">
        <f ca="1">COUNTIF(J$1:J286,J286)</f>
        <v>1</v>
      </c>
      <c r="L286" t="str">
        <f t="shared" ca="1" si="59"/>
        <v>93_2_Premium</v>
      </c>
      <c r="M286">
        <f ca="1">COUNTIF(L$1:L286,L286)</f>
        <v>1</v>
      </c>
      <c r="N286" t="str">
        <f t="shared" ca="1" si="60"/>
        <v>Inforce</v>
      </c>
      <c r="O286" t="str">
        <f t="shared" ca="1" si="61"/>
        <v>93_2_Inforce</v>
      </c>
      <c r="P286" s="1">
        <f t="shared" ca="1" si="62"/>
        <v>42769.383658274899</v>
      </c>
      <c r="Q286" s="1">
        <f ca="1">VLOOKUP(J286,Sheet2!$F:$I,4,FALSE)</f>
        <v>42774.229540020126</v>
      </c>
      <c r="R286" t="str">
        <f t="shared" ca="1" si="63"/>
        <v>Inforce</v>
      </c>
      <c r="S286" t="str">
        <f t="shared" ca="1" si="64"/>
        <v>93_2_Inforce</v>
      </c>
      <c r="T286">
        <f ca="1">COUNTIF(S$1:S286,S286)</f>
        <v>1</v>
      </c>
    </row>
    <row r="287" spans="1:20">
      <c r="A287">
        <f>A286+1</f>
        <v>286</v>
      </c>
      <c r="B287" s="1">
        <f ca="1">B286+RAND()</f>
        <v>42770.309054828751</v>
      </c>
      <c r="C287">
        <f t="shared" ca="1" si="55"/>
        <v>111</v>
      </c>
      <c r="D287">
        <f t="shared" ca="1" si="56"/>
        <v>3</v>
      </c>
      <c r="E287" t="str">
        <f ca="1">IF(COUNTIF(J$1:J287,J287)=1,"Premium",IF(I287&lt;6,"Premium","Claims"))</f>
        <v>Premium</v>
      </c>
      <c r="F287" t="str">
        <f ca="1">VLOOKUP(MOD(C287,D287),Sheet2!$A$2:$B$6,2,FALSE)</f>
        <v>Kidney Failure</v>
      </c>
      <c r="G287">
        <f ca="1">VLOOKUP(J287,Sheet2!$F:$H,IF(E287="Premium",2,3),FALSE)</f>
        <v>5000</v>
      </c>
      <c r="H287">
        <f ca="1">IF(E287="Premium",IFERROR(H286+G287,G287),IFERROR(H286-G287,-G287))</f>
        <v>668000</v>
      </c>
      <c r="I287">
        <f t="shared" ca="1" si="57"/>
        <v>4</v>
      </c>
      <c r="J287" t="str">
        <f t="shared" ca="1" si="58"/>
        <v>111_3</v>
      </c>
      <c r="K287">
        <f ca="1">COUNTIF(J$1:J287,J287)</f>
        <v>1</v>
      </c>
      <c r="L287" t="str">
        <f t="shared" ca="1" si="59"/>
        <v>111_3_Premium</v>
      </c>
      <c r="M287">
        <f ca="1">COUNTIF(L$1:L287,L287)</f>
        <v>1</v>
      </c>
      <c r="N287" t="str">
        <f t="shared" ca="1" si="60"/>
        <v>Inforce</v>
      </c>
      <c r="O287" t="str">
        <f t="shared" ca="1" si="61"/>
        <v>111_3_Inforce</v>
      </c>
      <c r="P287" s="1">
        <f t="shared" ca="1" si="62"/>
        <v>42770.309054828751</v>
      </c>
      <c r="Q287" s="1" t="e">
        <f ca="1">VLOOKUP(J287,Sheet2!$F:$I,4,FALSE)</f>
        <v>#N/A</v>
      </c>
      <c r="R287" t="str">
        <f t="shared" ca="1" si="63"/>
        <v>Inforce</v>
      </c>
      <c r="S287" t="str">
        <f t="shared" ca="1" si="64"/>
        <v>111_3_Inforce</v>
      </c>
      <c r="T287">
        <f ca="1">COUNTIF(S$1:S287,S287)</f>
        <v>1</v>
      </c>
    </row>
    <row r="288" spans="1:20">
      <c r="A288">
        <f t="shared" si="65"/>
        <v>287</v>
      </c>
      <c r="B288" s="1">
        <f t="shared" ca="1" si="66"/>
        <v>42770.416190420459</v>
      </c>
      <c r="C288">
        <f t="shared" ca="1" si="55"/>
        <v>11</v>
      </c>
      <c r="D288">
        <f t="shared" ca="1" si="56"/>
        <v>4</v>
      </c>
      <c r="E288" t="str">
        <f ca="1">IF(COUNTIF(J$1:J288,J288)=1,"Premium",IF(I288&lt;6,"Premium","Claims"))</f>
        <v>Premium</v>
      </c>
      <c r="F288" t="str">
        <f ca="1">VLOOKUP(MOD(C288,D288),Sheet2!$A$2:$B$6,2,FALSE)</f>
        <v>Heart Attack</v>
      </c>
      <c r="G288">
        <f ca="1">VLOOKUP(J288,Sheet2!$F:$H,IF(E288="Premium",2,3),FALSE)</f>
        <v>4000</v>
      </c>
      <c r="H288">
        <f t="shared" ca="1" si="67"/>
        <v>672000</v>
      </c>
      <c r="I288">
        <f t="shared" ca="1" si="57"/>
        <v>4</v>
      </c>
      <c r="J288" t="str">
        <f t="shared" ca="1" si="58"/>
        <v>11_4</v>
      </c>
      <c r="K288">
        <f ca="1">COUNTIF(J$1:J288,J288)</f>
        <v>1</v>
      </c>
      <c r="L288" t="str">
        <f t="shared" ca="1" si="59"/>
        <v>11_4_Premium</v>
      </c>
      <c r="M288">
        <f ca="1">COUNTIF(L$1:L288,L288)</f>
        <v>1</v>
      </c>
      <c r="N288" t="str">
        <f t="shared" ca="1" si="60"/>
        <v>Inforce</v>
      </c>
      <c r="O288" t="str">
        <f t="shared" ca="1" si="61"/>
        <v>11_4_Inforce</v>
      </c>
      <c r="P288" s="1">
        <f t="shared" ca="1" si="62"/>
        <v>42770.416190420459</v>
      </c>
      <c r="Q288" s="1">
        <f ca="1">VLOOKUP(J288,Sheet2!$F:$I,4,FALSE)</f>
        <v>42959.337255490813</v>
      </c>
      <c r="R288" t="str">
        <f t="shared" ca="1" si="63"/>
        <v>Inforce</v>
      </c>
      <c r="S288" t="str">
        <f t="shared" ca="1" si="64"/>
        <v>11_4_Inforce</v>
      </c>
      <c r="T288">
        <f ca="1">COUNTIF(S$1:S288,S288)</f>
        <v>1</v>
      </c>
    </row>
    <row r="289" spans="1:20">
      <c r="A289">
        <f t="shared" si="65"/>
        <v>288</v>
      </c>
      <c r="B289" s="1">
        <f t="shared" ca="1" si="66"/>
        <v>42770.932018202882</v>
      </c>
      <c r="C289">
        <f t="shared" ca="1" si="55"/>
        <v>120</v>
      </c>
      <c r="D289">
        <f t="shared" ca="1" si="56"/>
        <v>2</v>
      </c>
      <c r="E289" t="str">
        <f ca="1">IF(COUNTIF(J$1:J289,J289)=1,"Premium",IF(I289&lt;6,"Premium","Claims"))</f>
        <v>Premium</v>
      </c>
      <c r="F289" t="str">
        <f ca="1">VLOOKUP(MOD(C289,D289),Sheet2!$A$2:$B$6,2,FALSE)</f>
        <v>Kidney Failure</v>
      </c>
      <c r="G289">
        <f ca="1">VLOOKUP(J289,Sheet2!$F:$H,IF(E289="Premium",2,3),FALSE)</f>
        <v>1000</v>
      </c>
      <c r="H289">
        <f t="shared" ca="1" si="67"/>
        <v>673000</v>
      </c>
      <c r="I289">
        <f t="shared" ca="1" si="57"/>
        <v>2</v>
      </c>
      <c r="J289" t="str">
        <f t="shared" ca="1" si="58"/>
        <v>120_2</v>
      </c>
      <c r="K289">
        <f ca="1">COUNTIF(J$1:J289,J289)</f>
        <v>3</v>
      </c>
      <c r="L289" t="str">
        <f t="shared" ca="1" si="59"/>
        <v>120_2_Premium</v>
      </c>
      <c r="M289">
        <f ca="1">COUNTIF(L$1:L289,L289)</f>
        <v>3</v>
      </c>
      <c r="N289" t="str">
        <f t="shared" ca="1" si="60"/>
        <v>Inforce</v>
      </c>
      <c r="O289" t="str">
        <f t="shared" ca="1" si="61"/>
        <v>120_2_Inforce</v>
      </c>
      <c r="P289" s="1">
        <f t="shared" ca="1" si="62"/>
        <v>42770.932018202882</v>
      </c>
      <c r="Q289" s="1" t="e">
        <f ca="1">VLOOKUP(J289,Sheet2!$F:$I,4,FALSE)</f>
        <v>#N/A</v>
      </c>
      <c r="R289" t="str">
        <f t="shared" ca="1" si="63"/>
        <v>Inforce</v>
      </c>
      <c r="S289" t="str">
        <f t="shared" ca="1" si="64"/>
        <v>120_2_Inforce</v>
      </c>
      <c r="T289">
        <f ca="1">COUNTIF(S$1:S289,S289)</f>
        <v>3</v>
      </c>
    </row>
    <row r="290" spans="1:20">
      <c r="A290">
        <f t="shared" si="65"/>
        <v>289</v>
      </c>
      <c r="B290" s="1">
        <f t="shared" ca="1" si="66"/>
        <v>42771.598912443711</v>
      </c>
      <c r="C290">
        <f t="shared" ca="1" si="55"/>
        <v>30</v>
      </c>
      <c r="D290">
        <f t="shared" ca="1" si="56"/>
        <v>4</v>
      </c>
      <c r="E290" t="str">
        <f ca="1">IF(COUNTIF(J$1:J290,J290)=1,"Premium",IF(I290&lt;6,"Premium","Claims"))</f>
        <v>Premium</v>
      </c>
      <c r="F290" t="str">
        <f ca="1">VLOOKUP(MOD(C290,D290),Sheet2!$A$2:$B$6,2,FALSE)</f>
        <v>Stroke</v>
      </c>
      <c r="G290">
        <f ca="1">VLOOKUP(J290,Sheet2!$F:$H,IF(E290="Premium",2,3),FALSE)</f>
        <v>5000</v>
      </c>
      <c r="H290">
        <f t="shared" ca="1" si="67"/>
        <v>678000</v>
      </c>
      <c r="I290">
        <f t="shared" ca="1" si="57"/>
        <v>5</v>
      </c>
      <c r="J290" t="str">
        <f t="shared" ca="1" si="58"/>
        <v>30_4</v>
      </c>
      <c r="K290">
        <f ca="1">COUNTIF(J$1:J290,J290)</f>
        <v>2</v>
      </c>
      <c r="L290" t="str">
        <f t="shared" ca="1" si="59"/>
        <v>30_4_Premium</v>
      </c>
      <c r="M290">
        <f ca="1">COUNTIF(L$1:L290,L290)</f>
        <v>2</v>
      </c>
      <c r="N290" t="str">
        <f t="shared" ca="1" si="60"/>
        <v>Inforce</v>
      </c>
      <c r="O290" t="str">
        <f t="shared" ca="1" si="61"/>
        <v>30_4_Inforce</v>
      </c>
      <c r="P290" s="1">
        <f t="shared" ca="1" si="62"/>
        <v>42771.598912443711</v>
      </c>
      <c r="Q290" s="1" t="e">
        <f ca="1">VLOOKUP(J290,Sheet2!$F:$I,4,FALSE)</f>
        <v>#N/A</v>
      </c>
      <c r="R290" t="str">
        <f t="shared" ca="1" si="63"/>
        <v>Inforce</v>
      </c>
      <c r="S290" t="str">
        <f t="shared" ca="1" si="64"/>
        <v>30_4_Inforce</v>
      </c>
      <c r="T290">
        <f ca="1">COUNTIF(S$1:S290,S290)</f>
        <v>2</v>
      </c>
    </row>
    <row r="291" spans="1:20">
      <c r="A291">
        <f t="shared" si="65"/>
        <v>290</v>
      </c>
      <c r="B291" s="1">
        <f t="shared" ca="1" si="66"/>
        <v>42771.763135900539</v>
      </c>
      <c r="C291">
        <f t="shared" ca="1" si="55"/>
        <v>62</v>
      </c>
      <c r="D291">
        <f t="shared" ca="1" si="56"/>
        <v>2</v>
      </c>
      <c r="E291" t="str">
        <f ca="1">IF(COUNTIF(J$1:J291,J291)=1,"Premium",IF(I291&lt;6,"Premium","Claims"))</f>
        <v>Premium</v>
      </c>
      <c r="F291" t="str">
        <f ca="1">VLOOKUP(MOD(C291,D291),Sheet2!$A$2:$B$6,2,FALSE)</f>
        <v>Kidney Failure</v>
      </c>
      <c r="G291">
        <f ca="1">VLOOKUP(J291,Sheet2!$F:$H,IF(E291="Premium",2,3),FALSE)</f>
        <v>3000</v>
      </c>
      <c r="H291">
        <f t="shared" ca="1" si="67"/>
        <v>681000</v>
      </c>
      <c r="I291">
        <f t="shared" ca="1" si="57"/>
        <v>3</v>
      </c>
      <c r="J291" t="str">
        <f t="shared" ca="1" si="58"/>
        <v>62_2</v>
      </c>
      <c r="K291">
        <f ca="1">COUNTIF(J$1:J291,J291)</f>
        <v>1</v>
      </c>
      <c r="L291" t="str">
        <f t="shared" ca="1" si="59"/>
        <v>62_2_Premium</v>
      </c>
      <c r="M291">
        <f ca="1">COUNTIF(L$1:L291,L291)</f>
        <v>1</v>
      </c>
      <c r="N291" t="str">
        <f t="shared" ca="1" si="60"/>
        <v>Inforce</v>
      </c>
      <c r="O291" t="str">
        <f t="shared" ca="1" si="61"/>
        <v>62_2_Inforce</v>
      </c>
      <c r="P291" s="1">
        <f t="shared" ca="1" si="62"/>
        <v>42771.763135900539</v>
      </c>
      <c r="Q291" s="1" t="e">
        <f ca="1">VLOOKUP(J291,Sheet2!$F:$I,4,FALSE)</f>
        <v>#N/A</v>
      </c>
      <c r="R291" t="str">
        <f t="shared" ca="1" si="63"/>
        <v>Inforce</v>
      </c>
      <c r="S291" t="str">
        <f t="shared" ca="1" si="64"/>
        <v>62_2_Inforce</v>
      </c>
      <c r="T291">
        <f ca="1">COUNTIF(S$1:S291,S291)</f>
        <v>1</v>
      </c>
    </row>
    <row r="292" spans="1:20">
      <c r="A292">
        <f t="shared" si="65"/>
        <v>291</v>
      </c>
      <c r="B292" s="1">
        <f t="shared" ca="1" si="66"/>
        <v>42772.18798897403</v>
      </c>
      <c r="C292">
        <f t="shared" ca="1" si="55"/>
        <v>42</v>
      </c>
      <c r="D292">
        <f t="shared" ca="1" si="56"/>
        <v>4</v>
      </c>
      <c r="E292" t="str">
        <f ca="1">IF(COUNTIF(J$1:J292,J292)=1,"Premium",IF(I292&lt;6,"Premium","Claims"))</f>
        <v>Premium</v>
      </c>
      <c r="F292" t="str">
        <f ca="1">VLOOKUP(MOD(C292,D292),Sheet2!$A$2:$B$6,2,FALSE)</f>
        <v>Stroke</v>
      </c>
      <c r="G292">
        <f ca="1">VLOOKUP(J292,Sheet2!$F:$H,IF(E292="Premium",2,3),FALSE)</f>
        <v>4000</v>
      </c>
      <c r="H292">
        <f t="shared" ca="1" si="67"/>
        <v>685000</v>
      </c>
      <c r="I292">
        <f t="shared" ca="1" si="57"/>
        <v>1</v>
      </c>
      <c r="J292" t="str">
        <f t="shared" ca="1" si="58"/>
        <v>42_4</v>
      </c>
      <c r="K292">
        <f ca="1">COUNTIF(J$1:J292,J292)</f>
        <v>1</v>
      </c>
      <c r="L292" t="str">
        <f t="shared" ca="1" si="59"/>
        <v>42_4_Premium</v>
      </c>
      <c r="M292">
        <f ca="1">COUNTIF(L$1:L292,L292)</f>
        <v>1</v>
      </c>
      <c r="N292" t="str">
        <f t="shared" ca="1" si="60"/>
        <v>Inforce</v>
      </c>
      <c r="O292" t="str">
        <f t="shared" ca="1" si="61"/>
        <v>42_4_Inforce</v>
      </c>
      <c r="P292" s="1">
        <f t="shared" ca="1" si="62"/>
        <v>42772.18798897403</v>
      </c>
      <c r="Q292" s="1" t="e">
        <f ca="1">VLOOKUP(J292,Sheet2!$F:$I,4,FALSE)</f>
        <v>#N/A</v>
      </c>
      <c r="R292" t="str">
        <f t="shared" ca="1" si="63"/>
        <v>Inforce</v>
      </c>
      <c r="S292" t="str">
        <f t="shared" ca="1" si="64"/>
        <v>42_4_Inforce</v>
      </c>
      <c r="T292">
        <f ca="1">COUNTIF(S$1:S292,S292)</f>
        <v>1</v>
      </c>
    </row>
    <row r="293" spans="1:20">
      <c r="A293">
        <f t="shared" si="65"/>
        <v>292</v>
      </c>
      <c r="B293" s="1">
        <f t="shared" ca="1" si="66"/>
        <v>42773.181016487513</v>
      </c>
      <c r="C293">
        <f t="shared" ca="1" si="55"/>
        <v>50</v>
      </c>
      <c r="D293">
        <f t="shared" ca="1" si="56"/>
        <v>4</v>
      </c>
      <c r="E293" t="str">
        <f ca="1">IF(COUNTIF(J$1:J293,J293)=1,"Premium",IF(I293&lt;6,"Premium","Claims"))</f>
        <v>Premium</v>
      </c>
      <c r="F293" t="str">
        <f ca="1">VLOOKUP(MOD(C293,D293),Sheet2!$A$2:$B$6,2,FALSE)</f>
        <v>Stroke</v>
      </c>
      <c r="G293">
        <f ca="1">VLOOKUP(J293,Sheet2!$F:$H,IF(E293="Premium",2,3),FALSE)</f>
        <v>5000</v>
      </c>
      <c r="H293">
        <f t="shared" ca="1" si="67"/>
        <v>690000</v>
      </c>
      <c r="I293">
        <f t="shared" ca="1" si="57"/>
        <v>1</v>
      </c>
      <c r="J293" t="str">
        <f t="shared" ca="1" si="58"/>
        <v>50_4</v>
      </c>
      <c r="K293">
        <f ca="1">COUNTIF(J$1:J293,J293)</f>
        <v>1</v>
      </c>
      <c r="L293" t="str">
        <f t="shared" ca="1" si="59"/>
        <v>50_4_Premium</v>
      </c>
      <c r="M293">
        <f ca="1">COUNTIF(L$1:L293,L293)</f>
        <v>1</v>
      </c>
      <c r="N293" t="str">
        <f t="shared" ca="1" si="60"/>
        <v>Inforce</v>
      </c>
      <c r="O293" t="str">
        <f t="shared" ca="1" si="61"/>
        <v>50_4_Inforce</v>
      </c>
      <c r="P293" s="1">
        <f t="shared" ca="1" si="62"/>
        <v>42773.181016487513</v>
      </c>
      <c r="Q293" s="1">
        <f ca="1">VLOOKUP(J293,Sheet2!$F:$I,4,FALSE)</f>
        <v>43194.166531070819</v>
      </c>
      <c r="R293" t="str">
        <f t="shared" ca="1" si="63"/>
        <v>Inforce</v>
      </c>
      <c r="S293" t="str">
        <f t="shared" ca="1" si="64"/>
        <v>50_4_Inforce</v>
      </c>
      <c r="T293">
        <f ca="1">COUNTIF(S$1:S293,S293)</f>
        <v>1</v>
      </c>
    </row>
    <row r="294" spans="1:20">
      <c r="A294">
        <f t="shared" si="65"/>
        <v>293</v>
      </c>
      <c r="B294" s="1">
        <f t="shared" ca="1" si="66"/>
        <v>42773.731728426021</v>
      </c>
      <c r="C294">
        <f t="shared" ca="1" si="55"/>
        <v>64</v>
      </c>
      <c r="D294">
        <f t="shared" ca="1" si="56"/>
        <v>2</v>
      </c>
      <c r="E294" t="str">
        <f ca="1">IF(COUNTIF(J$1:J294,J294)=1,"Premium",IF(I294&lt;6,"Premium","Claims"))</f>
        <v>Premium</v>
      </c>
      <c r="F294" t="str">
        <f ca="1">VLOOKUP(MOD(C294,D294),Sheet2!$A$2:$B$6,2,FALSE)</f>
        <v>Kidney Failure</v>
      </c>
      <c r="G294">
        <f ca="1">VLOOKUP(J294,Sheet2!$F:$H,IF(E294="Premium",2,3),FALSE)</f>
        <v>3000</v>
      </c>
      <c r="H294">
        <f t="shared" ca="1" si="67"/>
        <v>693000</v>
      </c>
      <c r="I294">
        <f t="shared" ca="1" si="57"/>
        <v>5</v>
      </c>
      <c r="J294" t="str">
        <f t="shared" ca="1" si="58"/>
        <v>64_2</v>
      </c>
      <c r="K294">
        <f ca="1">COUNTIF(J$1:J294,J294)</f>
        <v>2</v>
      </c>
      <c r="L294" t="str">
        <f t="shared" ca="1" si="59"/>
        <v>64_2_Premium</v>
      </c>
      <c r="M294">
        <f ca="1">COUNTIF(L$1:L294,L294)</f>
        <v>2</v>
      </c>
      <c r="N294" t="str">
        <f t="shared" ca="1" si="60"/>
        <v>Inforce</v>
      </c>
      <c r="O294" t="str">
        <f t="shared" ca="1" si="61"/>
        <v>64_2_Inforce</v>
      </c>
      <c r="P294" s="1">
        <f t="shared" ca="1" si="62"/>
        <v>42773.731728426021</v>
      </c>
      <c r="Q294" s="1" t="e">
        <f ca="1">VLOOKUP(J294,Sheet2!$F:$I,4,FALSE)</f>
        <v>#N/A</v>
      </c>
      <c r="R294" t="str">
        <f t="shared" ca="1" si="63"/>
        <v>Inforce</v>
      </c>
      <c r="S294" t="str">
        <f t="shared" ca="1" si="64"/>
        <v>64_2_Inforce</v>
      </c>
      <c r="T294">
        <f ca="1">COUNTIF(S$1:S294,S294)</f>
        <v>2</v>
      </c>
    </row>
    <row r="295" spans="1:20">
      <c r="A295">
        <f t="shared" si="65"/>
        <v>294</v>
      </c>
      <c r="B295" s="1">
        <f t="shared" ca="1" si="66"/>
        <v>42773.735835941683</v>
      </c>
      <c r="C295">
        <f t="shared" ca="1" si="55"/>
        <v>86</v>
      </c>
      <c r="D295">
        <f t="shared" ca="1" si="56"/>
        <v>1</v>
      </c>
      <c r="E295" t="str">
        <f ca="1">IF(COUNTIF(J$1:J295,J295)=1,"Premium",IF(I295&lt;6,"Premium","Claims"))</f>
        <v>Premium</v>
      </c>
      <c r="F295" t="str">
        <f ca="1">VLOOKUP(MOD(C295,D295),Sheet2!$A$2:$B$6,2,FALSE)</f>
        <v>Kidney Failure</v>
      </c>
      <c r="G295">
        <f ca="1">VLOOKUP(J295,Sheet2!$F:$H,IF(E295="Premium",2,3),FALSE)</f>
        <v>2000</v>
      </c>
      <c r="H295">
        <f t="shared" ca="1" si="67"/>
        <v>695000</v>
      </c>
      <c r="I295">
        <f t="shared" ca="1" si="57"/>
        <v>6</v>
      </c>
      <c r="J295" t="str">
        <f t="shared" ca="1" si="58"/>
        <v>86_1</v>
      </c>
      <c r="K295">
        <f ca="1">COUNTIF(J$1:J295,J295)</f>
        <v>1</v>
      </c>
      <c r="L295" t="str">
        <f t="shared" ca="1" si="59"/>
        <v>86_1_Premium</v>
      </c>
      <c r="M295">
        <f ca="1">COUNTIF(L$1:L295,L295)</f>
        <v>1</v>
      </c>
      <c r="N295" t="str">
        <f t="shared" ca="1" si="60"/>
        <v>Inforce</v>
      </c>
      <c r="O295" t="str">
        <f t="shared" ca="1" si="61"/>
        <v>86_1_Inforce</v>
      </c>
      <c r="P295" s="1">
        <f t="shared" ca="1" si="62"/>
        <v>42773.735835941683</v>
      </c>
      <c r="Q295" s="1">
        <f ca="1">VLOOKUP(J295,Sheet2!$F:$I,4,FALSE)</f>
        <v>43195.711086747542</v>
      </c>
      <c r="R295" t="str">
        <f t="shared" ca="1" si="63"/>
        <v>Inforce</v>
      </c>
      <c r="S295" t="str">
        <f t="shared" ca="1" si="64"/>
        <v>86_1_Inforce</v>
      </c>
      <c r="T295">
        <f ca="1">COUNTIF(S$1:S295,S295)</f>
        <v>1</v>
      </c>
    </row>
    <row r="296" spans="1:20">
      <c r="A296">
        <f t="shared" si="65"/>
        <v>295</v>
      </c>
      <c r="B296" s="1">
        <f t="shared" ca="1" si="66"/>
        <v>42773.818023111664</v>
      </c>
      <c r="C296">
        <f t="shared" ca="1" si="55"/>
        <v>121</v>
      </c>
      <c r="D296">
        <f t="shared" ca="1" si="56"/>
        <v>1</v>
      </c>
      <c r="E296" t="str">
        <f ca="1">IF(COUNTIF(J$1:J296,J296)=1,"Premium",IF(I296&lt;6,"Premium","Claims"))</f>
        <v>Premium</v>
      </c>
      <c r="F296" t="str">
        <f ca="1">VLOOKUP(MOD(C296,D296),Sheet2!$A$2:$B$6,2,FALSE)</f>
        <v>Kidney Failure</v>
      </c>
      <c r="G296">
        <f ca="1">VLOOKUP(J296,Sheet2!$F:$H,IF(E296="Premium",2,3),FALSE)</f>
        <v>5000</v>
      </c>
      <c r="H296">
        <f t="shared" ca="1" si="67"/>
        <v>700000</v>
      </c>
      <c r="I296">
        <f t="shared" ca="1" si="57"/>
        <v>3</v>
      </c>
      <c r="J296" t="str">
        <f t="shared" ca="1" si="58"/>
        <v>121_1</v>
      </c>
      <c r="K296">
        <f ca="1">COUNTIF(J$1:J296,J296)</f>
        <v>1</v>
      </c>
      <c r="L296" t="str">
        <f t="shared" ca="1" si="59"/>
        <v>121_1_Premium</v>
      </c>
      <c r="M296">
        <f ca="1">COUNTIF(L$1:L296,L296)</f>
        <v>1</v>
      </c>
      <c r="N296" t="str">
        <f t="shared" ca="1" si="60"/>
        <v>Inforce</v>
      </c>
      <c r="O296" t="str">
        <f t="shared" ca="1" si="61"/>
        <v>121_1_Inforce</v>
      </c>
      <c r="P296" s="1">
        <f t="shared" ca="1" si="62"/>
        <v>42773.818023111664</v>
      </c>
      <c r="Q296" s="1">
        <f ca="1">VLOOKUP(J296,Sheet2!$F:$I,4,FALSE)</f>
        <v>43092.666566855318</v>
      </c>
      <c r="R296" t="str">
        <f t="shared" ca="1" si="63"/>
        <v>Inforce</v>
      </c>
      <c r="S296" t="str">
        <f t="shared" ca="1" si="64"/>
        <v>121_1_Inforce</v>
      </c>
      <c r="T296">
        <f ca="1">COUNTIF(S$1:S296,S296)</f>
        <v>1</v>
      </c>
    </row>
    <row r="297" spans="1:20">
      <c r="A297">
        <f t="shared" si="65"/>
        <v>296</v>
      </c>
      <c r="B297" s="1">
        <f t="shared" ca="1" si="66"/>
        <v>42774.229540020126</v>
      </c>
      <c r="C297">
        <f t="shared" ca="1" si="55"/>
        <v>93</v>
      </c>
      <c r="D297">
        <f t="shared" ca="1" si="56"/>
        <v>2</v>
      </c>
      <c r="E297" t="str">
        <f ca="1">IF(COUNTIF(J$1:J297,J297)=1,"Premium",IF(I297&lt;6,"Premium","Claims"))</f>
        <v>Claims</v>
      </c>
      <c r="F297" t="str">
        <f ca="1">VLOOKUP(MOD(C297,D297),Sheet2!$A$2:$B$6,2,FALSE)</f>
        <v>Cancer</v>
      </c>
      <c r="G297">
        <f ca="1">VLOOKUP(J297,Sheet2!$F:$H,IF(E297="Premium",2,3),FALSE)</f>
        <v>16000</v>
      </c>
      <c r="H297">
        <f t="shared" ca="1" si="67"/>
        <v>684000</v>
      </c>
      <c r="I297">
        <f t="shared" ca="1" si="57"/>
        <v>6</v>
      </c>
      <c r="J297" t="str">
        <f t="shared" ca="1" si="58"/>
        <v>93_2</v>
      </c>
      <c r="K297">
        <f ca="1">COUNTIF(J$1:J297,J297)</f>
        <v>2</v>
      </c>
      <c r="L297" t="str">
        <f t="shared" ca="1" si="59"/>
        <v>93_2_Claims</v>
      </c>
      <c r="M297">
        <f ca="1">COUNTIF(L$1:L297,L297)</f>
        <v>1</v>
      </c>
      <c r="N297" t="str">
        <f t="shared" ca="1" si="60"/>
        <v>Lapse</v>
      </c>
      <c r="O297" t="str">
        <f t="shared" ca="1" si="61"/>
        <v>93_2_Lapse</v>
      </c>
      <c r="P297" s="1">
        <f t="shared" ca="1" si="62"/>
        <v>42774.229540020126</v>
      </c>
      <c r="Q297" s="1">
        <f ca="1">VLOOKUP(J297,Sheet2!$F:$I,4,FALSE)</f>
        <v>42774.229540020126</v>
      </c>
      <c r="R297" t="str">
        <f t="shared" ca="1" si="63"/>
        <v>Lapse</v>
      </c>
      <c r="S297" t="str">
        <f t="shared" ca="1" si="64"/>
        <v>93_2_Lapse</v>
      </c>
      <c r="T297">
        <f ca="1">COUNTIF(S$1:S297,S297)</f>
        <v>1</v>
      </c>
    </row>
    <row r="298" spans="1:20">
      <c r="A298">
        <f>A297+1</f>
        <v>297</v>
      </c>
      <c r="B298" s="1">
        <f ca="1">B297+RAND()</f>
        <v>42774.467904417077</v>
      </c>
      <c r="C298">
        <f t="shared" ca="1" si="55"/>
        <v>45</v>
      </c>
      <c r="D298">
        <f t="shared" ca="1" si="56"/>
        <v>2</v>
      </c>
      <c r="E298" t="str">
        <f ca="1">IF(COUNTIF(J$1:J298,J298)=1,"Premium",IF(I298&lt;6,"Premium","Claims"))</f>
        <v>Premium</v>
      </c>
      <c r="F298" t="str">
        <f ca="1">VLOOKUP(MOD(C298,D298),Sheet2!$A$2:$B$6,2,FALSE)</f>
        <v>Cancer</v>
      </c>
      <c r="G298">
        <f ca="1">VLOOKUP(J298,Sheet2!$F:$H,IF(E298="Premium",2,3),FALSE)</f>
        <v>2000</v>
      </c>
      <c r="H298">
        <f ca="1">IF(E298="Premium",IFERROR(H297+G298,G298),IFERROR(H297-G298,-G298))</f>
        <v>686000</v>
      </c>
      <c r="I298">
        <f t="shared" ca="1" si="57"/>
        <v>2</v>
      </c>
      <c r="J298" t="str">
        <f t="shared" ca="1" si="58"/>
        <v>45_2</v>
      </c>
      <c r="K298">
        <f ca="1">COUNTIF(J$1:J298,J298)</f>
        <v>1</v>
      </c>
      <c r="L298" t="str">
        <f t="shared" ca="1" si="59"/>
        <v>45_2_Premium</v>
      </c>
      <c r="M298">
        <f ca="1">COUNTIF(L$1:L298,L298)</f>
        <v>1</v>
      </c>
      <c r="N298" t="str">
        <f t="shared" ca="1" si="60"/>
        <v>Inforce</v>
      </c>
      <c r="O298" t="str">
        <f t="shared" ca="1" si="61"/>
        <v>45_2_Inforce</v>
      </c>
      <c r="P298" s="1">
        <f t="shared" ca="1" si="62"/>
        <v>42774.467904417077</v>
      </c>
      <c r="Q298" s="1" t="e">
        <f ca="1">VLOOKUP(J298,Sheet2!$F:$I,4,FALSE)</f>
        <v>#N/A</v>
      </c>
      <c r="R298" t="str">
        <f t="shared" ca="1" si="63"/>
        <v>Inforce</v>
      </c>
      <c r="S298" t="str">
        <f t="shared" ca="1" si="64"/>
        <v>45_2_Inforce</v>
      </c>
      <c r="T298">
        <f ca="1">COUNTIF(S$1:S298,S298)</f>
        <v>1</v>
      </c>
    </row>
    <row r="299" spans="1:20">
      <c r="A299">
        <f t="shared" si="65"/>
        <v>298</v>
      </c>
      <c r="B299" s="1">
        <f t="shared" ca="1" si="66"/>
        <v>42774.861769906056</v>
      </c>
      <c r="C299">
        <f t="shared" ca="1" si="55"/>
        <v>94</v>
      </c>
      <c r="D299">
        <f t="shared" ca="1" si="56"/>
        <v>2</v>
      </c>
      <c r="E299" t="str">
        <f ca="1">IF(COUNTIF(J$1:J299,J299)=1,"Premium",IF(I299&lt;6,"Premium","Claims"))</f>
        <v>Premium</v>
      </c>
      <c r="F299" t="str">
        <f ca="1">VLOOKUP(MOD(C299,D299),Sheet2!$A$2:$B$6,2,FALSE)</f>
        <v>Kidney Failure</v>
      </c>
      <c r="G299">
        <f ca="1">VLOOKUP(J299,Sheet2!$F:$H,IF(E299="Premium",2,3),FALSE)</f>
        <v>1000</v>
      </c>
      <c r="H299">
        <f t="shared" ca="1" si="67"/>
        <v>687000</v>
      </c>
      <c r="I299">
        <f t="shared" ca="1" si="57"/>
        <v>2</v>
      </c>
      <c r="J299" t="str">
        <f t="shared" ca="1" si="58"/>
        <v>94_2</v>
      </c>
      <c r="K299">
        <f ca="1">COUNTIF(J$1:J299,J299)</f>
        <v>2</v>
      </c>
      <c r="L299" t="str">
        <f t="shared" ca="1" si="59"/>
        <v>94_2_Premium</v>
      </c>
      <c r="M299">
        <f ca="1">COUNTIF(L$1:L299,L299)</f>
        <v>2</v>
      </c>
      <c r="N299" t="str">
        <f t="shared" ca="1" si="60"/>
        <v>Inforce</v>
      </c>
      <c r="O299" t="str">
        <f t="shared" ca="1" si="61"/>
        <v>94_2_Inforce</v>
      </c>
      <c r="P299" s="1">
        <f t="shared" ca="1" si="62"/>
        <v>42774.861769906056</v>
      </c>
      <c r="Q299" s="1">
        <f ca="1">VLOOKUP(J299,Sheet2!$F:$I,4,FALSE)</f>
        <v>42866.280687873186</v>
      </c>
      <c r="R299" t="str">
        <f t="shared" ca="1" si="63"/>
        <v>Inforce</v>
      </c>
      <c r="S299" t="str">
        <f t="shared" ca="1" si="64"/>
        <v>94_2_Inforce</v>
      </c>
      <c r="T299">
        <f ca="1">COUNTIF(S$1:S299,S299)</f>
        <v>2</v>
      </c>
    </row>
    <row r="300" spans="1:20">
      <c r="A300">
        <f>A299+1</f>
        <v>299</v>
      </c>
      <c r="B300" s="1">
        <f ca="1">B299+RAND()</f>
        <v>42775.493255588495</v>
      </c>
      <c r="C300">
        <f t="shared" ca="1" si="55"/>
        <v>36</v>
      </c>
      <c r="D300">
        <f t="shared" ca="1" si="56"/>
        <v>1</v>
      </c>
      <c r="E300" t="str">
        <f ca="1">IF(COUNTIF(J$1:J300,J300)=1,"Premium",IF(I300&lt;6,"Premium","Claims"))</f>
        <v>Premium</v>
      </c>
      <c r="F300" t="str">
        <f ca="1">VLOOKUP(MOD(C300,D300),Sheet2!$A$2:$B$6,2,FALSE)</f>
        <v>Kidney Failure</v>
      </c>
      <c r="G300">
        <f ca="1">VLOOKUP(J300,Sheet2!$F:$H,IF(E300="Premium",2,3),FALSE)</f>
        <v>2000</v>
      </c>
      <c r="H300">
        <f ca="1">IF(E300="Premium",IFERROR(H299+G300,G300),IFERROR(H299-G300,-G300))</f>
        <v>689000</v>
      </c>
      <c r="I300">
        <f t="shared" ca="1" si="57"/>
        <v>2</v>
      </c>
      <c r="J300" t="str">
        <f t="shared" ca="1" si="58"/>
        <v>36_1</v>
      </c>
      <c r="K300">
        <f ca="1">COUNTIF(J$1:J300,J300)</f>
        <v>1</v>
      </c>
      <c r="L300" t="str">
        <f t="shared" ca="1" si="59"/>
        <v>36_1_Premium</v>
      </c>
      <c r="M300">
        <f ca="1">COUNTIF(L$1:L300,L300)</f>
        <v>1</v>
      </c>
      <c r="N300" t="str">
        <f t="shared" ca="1" si="60"/>
        <v>Inforce</v>
      </c>
      <c r="O300" t="str">
        <f t="shared" ca="1" si="61"/>
        <v>36_1_Inforce</v>
      </c>
      <c r="P300" s="1">
        <f t="shared" ca="1" si="62"/>
        <v>42775.493255588495</v>
      </c>
      <c r="Q300" s="1">
        <f ca="1">VLOOKUP(J300,Sheet2!$F:$I,4,FALSE)</f>
        <v>43229.449743924619</v>
      </c>
      <c r="R300" t="str">
        <f t="shared" ca="1" si="63"/>
        <v>Inforce</v>
      </c>
      <c r="S300" t="str">
        <f t="shared" ca="1" si="64"/>
        <v>36_1_Inforce</v>
      </c>
      <c r="T300">
        <f ca="1">COUNTIF(S$1:S300,S300)</f>
        <v>1</v>
      </c>
    </row>
    <row r="301" spans="1:20">
      <c r="A301">
        <f t="shared" si="65"/>
        <v>300</v>
      </c>
      <c r="B301" s="1">
        <f t="shared" ca="1" si="66"/>
        <v>42775.945676486204</v>
      </c>
      <c r="C301">
        <f t="shared" ca="1" si="55"/>
        <v>53</v>
      </c>
      <c r="D301">
        <f t="shared" ca="1" si="56"/>
        <v>4</v>
      </c>
      <c r="E301" t="str">
        <f ca="1">IF(COUNTIF(J$1:J301,J301)=1,"Premium",IF(I301&lt;6,"Premium","Claims"))</f>
        <v>Premium</v>
      </c>
      <c r="F301" t="str">
        <f ca="1">VLOOKUP(MOD(C301,D301),Sheet2!$A$2:$B$6,2,FALSE)</f>
        <v>Cancer</v>
      </c>
      <c r="G301">
        <f ca="1">VLOOKUP(J301,Sheet2!$F:$H,IF(E301="Premium",2,3),FALSE)</f>
        <v>4000</v>
      </c>
      <c r="H301">
        <f t="shared" ca="1" si="67"/>
        <v>693000</v>
      </c>
      <c r="I301">
        <f t="shared" ca="1" si="57"/>
        <v>3</v>
      </c>
      <c r="J301" t="str">
        <f t="shared" ca="1" si="58"/>
        <v>53_4</v>
      </c>
      <c r="K301">
        <f ca="1">COUNTIF(J$1:J301,J301)</f>
        <v>1</v>
      </c>
      <c r="L301" t="str">
        <f t="shared" ca="1" si="59"/>
        <v>53_4_Premium</v>
      </c>
      <c r="M301">
        <f ca="1">COUNTIF(L$1:L301,L301)</f>
        <v>1</v>
      </c>
      <c r="N301" t="str">
        <f t="shared" ca="1" si="60"/>
        <v>Inforce</v>
      </c>
      <c r="O301" t="str">
        <f t="shared" ca="1" si="61"/>
        <v>53_4_Inforce</v>
      </c>
      <c r="P301" s="1">
        <f t="shared" ca="1" si="62"/>
        <v>42775.945676486204</v>
      </c>
      <c r="Q301" s="1" t="e">
        <f ca="1">VLOOKUP(J301,Sheet2!$F:$I,4,FALSE)</f>
        <v>#N/A</v>
      </c>
      <c r="R301" t="str">
        <f t="shared" ca="1" si="63"/>
        <v>Inforce</v>
      </c>
      <c r="S301" t="str">
        <f t="shared" ca="1" si="64"/>
        <v>53_4_Inforce</v>
      </c>
      <c r="T301">
        <f ca="1">COUNTIF(S$1:S301,S301)</f>
        <v>1</v>
      </c>
    </row>
    <row r="302" spans="1:20">
      <c r="A302">
        <f t="shared" si="65"/>
        <v>301</v>
      </c>
      <c r="B302" s="1">
        <f t="shared" ca="1" si="66"/>
        <v>42775.997936387415</v>
      </c>
      <c r="C302">
        <f t="shared" ca="1" si="55"/>
        <v>104</v>
      </c>
      <c r="D302">
        <f t="shared" ca="1" si="56"/>
        <v>1</v>
      </c>
      <c r="E302" t="str">
        <f ca="1">IF(COUNTIF(J$1:J302,J302)=1,"Premium",IF(I302&lt;6,"Premium","Claims"))</f>
        <v>Premium</v>
      </c>
      <c r="F302" t="str">
        <f ca="1">VLOOKUP(MOD(C302,D302),Sheet2!$A$2:$B$6,2,FALSE)</f>
        <v>Kidney Failure</v>
      </c>
      <c r="G302">
        <f ca="1">VLOOKUP(J302,Sheet2!$F:$H,IF(E302="Premium",2,3),FALSE)</f>
        <v>2000</v>
      </c>
      <c r="H302">
        <f t="shared" ca="1" si="67"/>
        <v>695000</v>
      </c>
      <c r="I302">
        <f t="shared" ca="1" si="57"/>
        <v>2</v>
      </c>
      <c r="J302" t="str">
        <f t="shared" ca="1" si="58"/>
        <v>104_1</v>
      </c>
      <c r="K302">
        <f ca="1">COUNTIF(J$1:J302,J302)</f>
        <v>3</v>
      </c>
      <c r="L302" t="str">
        <f t="shared" ca="1" si="59"/>
        <v>104_1_Premium</v>
      </c>
      <c r="M302">
        <f ca="1">COUNTIF(L$1:L302,L302)</f>
        <v>3</v>
      </c>
      <c r="N302" t="str">
        <f t="shared" ca="1" si="60"/>
        <v>Inforce</v>
      </c>
      <c r="O302" t="str">
        <f t="shared" ca="1" si="61"/>
        <v>104_1_Inforce</v>
      </c>
      <c r="P302" s="1">
        <f t="shared" ca="1" si="62"/>
        <v>42775.997936387415</v>
      </c>
      <c r="Q302" s="1" t="e">
        <f ca="1">VLOOKUP(J302,Sheet2!$F:$I,4,FALSE)</f>
        <v>#N/A</v>
      </c>
      <c r="R302" t="str">
        <f t="shared" ca="1" si="63"/>
        <v>Inforce</v>
      </c>
      <c r="S302" t="str">
        <f t="shared" ca="1" si="64"/>
        <v>104_1_Inforce</v>
      </c>
      <c r="T302">
        <f ca="1">COUNTIF(S$1:S302,S302)</f>
        <v>3</v>
      </c>
    </row>
    <row r="303" spans="1:20">
      <c r="A303">
        <f t="shared" si="65"/>
        <v>302</v>
      </c>
      <c r="B303" s="1">
        <f t="shared" ca="1" si="66"/>
        <v>42776.307587678151</v>
      </c>
      <c r="C303">
        <f t="shared" ca="1" si="55"/>
        <v>137</v>
      </c>
      <c r="D303">
        <f t="shared" ca="1" si="56"/>
        <v>2</v>
      </c>
      <c r="E303" t="str">
        <f ca="1">IF(COUNTIF(J$1:J303,J303)=1,"Premium",IF(I303&lt;6,"Premium","Claims"))</f>
        <v>Premium</v>
      </c>
      <c r="F303" t="str">
        <f ca="1">VLOOKUP(MOD(C303,D303),Sheet2!$A$2:$B$6,2,FALSE)</f>
        <v>Cancer</v>
      </c>
      <c r="G303">
        <f ca="1">VLOOKUP(J303,Sheet2!$F:$H,IF(E303="Premium",2,3),FALSE)</f>
        <v>2000</v>
      </c>
      <c r="H303">
        <f t="shared" ca="1" si="67"/>
        <v>697000</v>
      </c>
      <c r="I303">
        <f t="shared" ca="1" si="57"/>
        <v>5</v>
      </c>
      <c r="J303" t="str">
        <f t="shared" ca="1" si="58"/>
        <v>137_2</v>
      </c>
      <c r="K303">
        <f ca="1">COUNTIF(J$1:J303,J303)</f>
        <v>1</v>
      </c>
      <c r="L303" t="str">
        <f t="shared" ca="1" si="59"/>
        <v>137_2_Premium</v>
      </c>
      <c r="M303">
        <f ca="1">COUNTIF(L$1:L303,L303)</f>
        <v>1</v>
      </c>
      <c r="N303" t="str">
        <f t="shared" ca="1" si="60"/>
        <v>Inforce</v>
      </c>
      <c r="O303" t="str">
        <f t="shared" ca="1" si="61"/>
        <v>137_2_Inforce</v>
      </c>
      <c r="P303" s="1">
        <f t="shared" ca="1" si="62"/>
        <v>42776.307587678151</v>
      </c>
      <c r="Q303" s="1" t="e">
        <f ca="1">VLOOKUP(J303,Sheet2!$F:$I,4,FALSE)</f>
        <v>#N/A</v>
      </c>
      <c r="R303" t="str">
        <f t="shared" ca="1" si="63"/>
        <v>Inforce</v>
      </c>
      <c r="S303" t="str">
        <f t="shared" ca="1" si="64"/>
        <v>137_2_Inforce</v>
      </c>
      <c r="T303">
        <f ca="1">COUNTIF(S$1:S303,S303)</f>
        <v>1</v>
      </c>
    </row>
    <row r="304" spans="1:20">
      <c r="A304">
        <f t="shared" si="65"/>
        <v>303</v>
      </c>
      <c r="B304" s="1">
        <f t="shared" ca="1" si="66"/>
        <v>42776.537040303439</v>
      </c>
      <c r="C304">
        <f t="shared" ca="1" si="55"/>
        <v>68</v>
      </c>
      <c r="D304">
        <f t="shared" ca="1" si="56"/>
        <v>3</v>
      </c>
      <c r="E304" t="str">
        <f ca="1">IF(COUNTIF(J$1:J304,J304)=1,"Premium",IF(I304&lt;6,"Premium","Claims"))</f>
        <v>Premium</v>
      </c>
      <c r="F304" t="str">
        <f ca="1">VLOOKUP(MOD(C304,D304),Sheet2!$A$2:$B$6,2,FALSE)</f>
        <v>Stroke</v>
      </c>
      <c r="G304">
        <f ca="1">VLOOKUP(J304,Sheet2!$F:$H,IF(E304="Premium",2,3),FALSE)</f>
        <v>4000</v>
      </c>
      <c r="H304">
        <f t="shared" ca="1" si="67"/>
        <v>701000</v>
      </c>
      <c r="I304">
        <f t="shared" ca="1" si="57"/>
        <v>6</v>
      </c>
      <c r="J304" t="str">
        <f t="shared" ca="1" si="58"/>
        <v>68_3</v>
      </c>
      <c r="K304">
        <f ca="1">COUNTIF(J$1:J304,J304)</f>
        <v>1</v>
      </c>
      <c r="L304" t="str">
        <f t="shared" ca="1" si="59"/>
        <v>68_3_Premium</v>
      </c>
      <c r="M304">
        <f ca="1">COUNTIF(L$1:L304,L304)</f>
        <v>1</v>
      </c>
      <c r="N304" t="str">
        <f t="shared" ca="1" si="60"/>
        <v>Inforce</v>
      </c>
      <c r="O304" t="str">
        <f t="shared" ca="1" si="61"/>
        <v>68_3_Inforce</v>
      </c>
      <c r="P304" s="1">
        <f t="shared" ca="1" si="62"/>
        <v>42776.537040303439</v>
      </c>
      <c r="Q304" s="1" t="e">
        <f ca="1">VLOOKUP(J304,Sheet2!$F:$I,4,FALSE)</f>
        <v>#N/A</v>
      </c>
      <c r="R304" t="str">
        <f t="shared" ca="1" si="63"/>
        <v>Inforce</v>
      </c>
      <c r="S304" t="str">
        <f t="shared" ca="1" si="64"/>
        <v>68_3_Inforce</v>
      </c>
      <c r="T304">
        <f ca="1">COUNTIF(S$1:S304,S304)</f>
        <v>1</v>
      </c>
    </row>
    <row r="305" spans="1:20">
      <c r="A305">
        <f t="shared" si="65"/>
        <v>304</v>
      </c>
      <c r="B305" s="1">
        <f t="shared" ca="1" si="66"/>
        <v>42777.074756198512</v>
      </c>
      <c r="C305">
        <f t="shared" ca="1" si="55"/>
        <v>51</v>
      </c>
      <c r="D305">
        <f t="shared" ca="1" si="56"/>
        <v>2</v>
      </c>
      <c r="E305" t="str">
        <f ca="1">IF(COUNTIF(J$1:J305,J305)=1,"Premium",IF(I305&lt;6,"Premium","Claims"))</f>
        <v>Premium</v>
      </c>
      <c r="F305" t="str">
        <f ca="1">VLOOKUP(MOD(C305,D305),Sheet2!$A$2:$B$6,2,FALSE)</f>
        <v>Cancer</v>
      </c>
      <c r="G305">
        <f ca="1">VLOOKUP(J305,Sheet2!$F:$H,IF(E305="Premium",2,3),FALSE)</f>
        <v>5000</v>
      </c>
      <c r="H305">
        <f t="shared" ca="1" si="67"/>
        <v>706000</v>
      </c>
      <c r="I305">
        <f t="shared" ca="1" si="57"/>
        <v>5</v>
      </c>
      <c r="J305" t="str">
        <f t="shared" ca="1" si="58"/>
        <v>51_2</v>
      </c>
      <c r="K305">
        <f ca="1">COUNTIF(J$1:J305,J305)</f>
        <v>2</v>
      </c>
      <c r="L305" t="str">
        <f t="shared" ca="1" si="59"/>
        <v>51_2_Premium</v>
      </c>
      <c r="M305">
        <f ca="1">COUNTIF(L$1:L305,L305)</f>
        <v>2</v>
      </c>
      <c r="N305" t="str">
        <f t="shared" ca="1" si="60"/>
        <v>Inforce</v>
      </c>
      <c r="O305" t="str">
        <f t="shared" ca="1" si="61"/>
        <v>51_2_Inforce</v>
      </c>
      <c r="P305" s="1">
        <f t="shared" ca="1" si="62"/>
        <v>42777.074756198512</v>
      </c>
      <c r="Q305" s="1">
        <f ca="1">VLOOKUP(J305,Sheet2!$F:$I,4,FALSE)</f>
        <v>42996.588558893098</v>
      </c>
      <c r="R305" t="str">
        <f t="shared" ca="1" si="63"/>
        <v>Inforce</v>
      </c>
      <c r="S305" t="str">
        <f t="shared" ca="1" si="64"/>
        <v>51_2_Inforce</v>
      </c>
      <c r="T305">
        <f ca="1">COUNTIF(S$1:S305,S305)</f>
        <v>2</v>
      </c>
    </row>
    <row r="306" spans="1:20">
      <c r="A306">
        <f>A305+1</f>
        <v>305</v>
      </c>
      <c r="B306" s="1">
        <f ca="1">B305+RAND()</f>
        <v>42777.851255248068</v>
      </c>
      <c r="C306">
        <f t="shared" ca="1" si="55"/>
        <v>117</v>
      </c>
      <c r="D306">
        <f t="shared" ca="1" si="56"/>
        <v>4</v>
      </c>
      <c r="E306" t="str">
        <f ca="1">IF(COUNTIF(J$1:J306,J306)=1,"Premium",IF(I306&lt;6,"Premium","Claims"))</f>
        <v>Premium</v>
      </c>
      <c r="F306" t="str">
        <f ca="1">VLOOKUP(MOD(C306,D306),Sheet2!$A$2:$B$6,2,FALSE)</f>
        <v>Cancer</v>
      </c>
      <c r="G306">
        <f ca="1">VLOOKUP(J306,Sheet2!$F:$H,IF(E306="Premium",2,3),FALSE)</f>
        <v>3000</v>
      </c>
      <c r="H306">
        <f ca="1">IF(E306="Premium",IFERROR(H305+G306,G306),IFERROR(H305-G306,-G306))</f>
        <v>709000</v>
      </c>
      <c r="I306">
        <f t="shared" ca="1" si="57"/>
        <v>1</v>
      </c>
      <c r="J306" t="str">
        <f t="shared" ca="1" si="58"/>
        <v>117_4</v>
      </c>
      <c r="K306">
        <f ca="1">COUNTIF(J$1:J306,J306)</f>
        <v>2</v>
      </c>
      <c r="L306" t="str">
        <f t="shared" ca="1" si="59"/>
        <v>117_4_Premium</v>
      </c>
      <c r="M306">
        <f ca="1">COUNTIF(L$1:L306,L306)</f>
        <v>2</v>
      </c>
      <c r="N306" t="str">
        <f t="shared" ca="1" si="60"/>
        <v>Inforce</v>
      </c>
      <c r="O306" t="str">
        <f t="shared" ca="1" si="61"/>
        <v>117_4_Inforce</v>
      </c>
      <c r="P306" s="1">
        <f t="shared" ca="1" si="62"/>
        <v>42777.851255248068</v>
      </c>
      <c r="Q306" s="1">
        <f ca="1">VLOOKUP(J306,Sheet2!$F:$I,4,FALSE)</f>
        <v>42901.398875296283</v>
      </c>
      <c r="R306" t="str">
        <f t="shared" ca="1" si="63"/>
        <v>Inforce</v>
      </c>
      <c r="S306" t="str">
        <f t="shared" ca="1" si="64"/>
        <v>117_4_Inforce</v>
      </c>
      <c r="T306">
        <f ca="1">COUNTIF(S$1:S306,S306)</f>
        <v>2</v>
      </c>
    </row>
    <row r="307" spans="1:20">
      <c r="A307">
        <f t="shared" si="65"/>
        <v>306</v>
      </c>
      <c r="B307" s="1">
        <f t="shared" ca="1" si="66"/>
        <v>42778.168842587824</v>
      </c>
      <c r="C307">
        <f t="shared" ca="1" si="55"/>
        <v>121</v>
      </c>
      <c r="D307">
        <f t="shared" ca="1" si="56"/>
        <v>4</v>
      </c>
      <c r="E307" t="str">
        <f ca="1">IF(COUNTIF(J$1:J307,J307)=1,"Premium",IF(I307&lt;6,"Premium","Claims"))</f>
        <v>Premium</v>
      </c>
      <c r="F307" t="str">
        <f ca="1">VLOOKUP(MOD(C307,D307),Sheet2!$A$2:$B$6,2,FALSE)</f>
        <v>Cancer</v>
      </c>
      <c r="G307">
        <f ca="1">VLOOKUP(J307,Sheet2!$F:$H,IF(E307="Premium",2,3),FALSE)</f>
        <v>1000</v>
      </c>
      <c r="H307">
        <f t="shared" ca="1" si="67"/>
        <v>710000</v>
      </c>
      <c r="I307">
        <f t="shared" ca="1" si="57"/>
        <v>6</v>
      </c>
      <c r="J307" t="str">
        <f t="shared" ca="1" si="58"/>
        <v>121_4</v>
      </c>
      <c r="K307">
        <f ca="1">COUNTIF(J$1:J307,J307)</f>
        <v>1</v>
      </c>
      <c r="L307" t="str">
        <f t="shared" ca="1" si="59"/>
        <v>121_4_Premium</v>
      </c>
      <c r="M307">
        <f ca="1">COUNTIF(L$1:L307,L307)</f>
        <v>1</v>
      </c>
      <c r="N307" t="str">
        <f t="shared" ca="1" si="60"/>
        <v>Inforce</v>
      </c>
      <c r="O307" t="str">
        <f t="shared" ca="1" si="61"/>
        <v>121_4_Inforce</v>
      </c>
      <c r="P307" s="1">
        <f t="shared" ca="1" si="62"/>
        <v>42778.168842587824</v>
      </c>
      <c r="Q307" s="1" t="e">
        <f ca="1">VLOOKUP(J307,Sheet2!$F:$I,4,FALSE)</f>
        <v>#N/A</v>
      </c>
      <c r="R307" t="str">
        <f t="shared" ca="1" si="63"/>
        <v>Inforce</v>
      </c>
      <c r="S307" t="str">
        <f t="shared" ca="1" si="64"/>
        <v>121_4_Inforce</v>
      </c>
      <c r="T307">
        <f ca="1">COUNTIF(S$1:S307,S307)</f>
        <v>1</v>
      </c>
    </row>
    <row r="308" spans="1:20">
      <c r="A308">
        <f>A307+1</f>
        <v>307</v>
      </c>
      <c r="B308" s="1">
        <f ca="1">B307+RAND()</f>
        <v>42779.116083067143</v>
      </c>
      <c r="C308">
        <f t="shared" ca="1" si="55"/>
        <v>113</v>
      </c>
      <c r="D308">
        <f t="shared" ca="1" si="56"/>
        <v>4</v>
      </c>
      <c r="E308" t="str">
        <f ca="1">IF(COUNTIF(J$1:J308,J308)=1,"Premium",IF(I308&lt;6,"Premium","Claims"))</f>
        <v>Premium</v>
      </c>
      <c r="F308" t="str">
        <f ca="1">VLOOKUP(MOD(C308,D308),Sheet2!$A$2:$B$6,2,FALSE)</f>
        <v>Cancer</v>
      </c>
      <c r="G308">
        <f ca="1">VLOOKUP(J308,Sheet2!$F:$H,IF(E308="Premium",2,3),FALSE)</f>
        <v>4000</v>
      </c>
      <c r="H308">
        <f ca="1">IF(E308="Premium",IFERROR(H307+G308,G308),IFERROR(H307-G308,-G308))</f>
        <v>714000</v>
      </c>
      <c r="I308">
        <f t="shared" ca="1" si="57"/>
        <v>4</v>
      </c>
      <c r="J308" t="str">
        <f t="shared" ca="1" si="58"/>
        <v>113_4</v>
      </c>
      <c r="K308">
        <f ca="1">COUNTIF(J$1:J308,J308)</f>
        <v>1</v>
      </c>
      <c r="L308" t="str">
        <f t="shared" ca="1" si="59"/>
        <v>113_4_Premium</v>
      </c>
      <c r="M308">
        <f ca="1">COUNTIF(L$1:L308,L308)</f>
        <v>1</v>
      </c>
      <c r="N308" t="str">
        <f t="shared" ca="1" si="60"/>
        <v>Inforce</v>
      </c>
      <c r="O308" t="str">
        <f t="shared" ca="1" si="61"/>
        <v>113_4_Inforce</v>
      </c>
      <c r="P308" s="1">
        <f t="shared" ca="1" si="62"/>
        <v>42779.116083067143</v>
      </c>
      <c r="Q308" s="1" t="e">
        <f ca="1">VLOOKUP(J308,Sheet2!$F:$I,4,FALSE)</f>
        <v>#N/A</v>
      </c>
      <c r="R308" t="str">
        <f t="shared" ca="1" si="63"/>
        <v>Inforce</v>
      </c>
      <c r="S308" t="str">
        <f t="shared" ca="1" si="64"/>
        <v>113_4_Inforce</v>
      </c>
      <c r="T308">
        <f ca="1">COUNTIF(S$1:S308,S308)</f>
        <v>1</v>
      </c>
    </row>
    <row r="309" spans="1:20">
      <c r="A309">
        <f t="shared" si="65"/>
        <v>308</v>
      </c>
      <c r="B309" s="1">
        <f t="shared" ca="1" si="66"/>
        <v>42779.25880856796</v>
      </c>
      <c r="C309">
        <f t="shared" ca="1" si="55"/>
        <v>22</v>
      </c>
      <c r="D309">
        <f t="shared" ca="1" si="56"/>
        <v>1</v>
      </c>
      <c r="E309" t="str">
        <f ca="1">IF(COUNTIF(J$1:J309,J309)=1,"Premium",IF(I309&lt;6,"Premium","Claims"))</f>
        <v>Premium</v>
      </c>
      <c r="F309" t="str">
        <f ca="1">VLOOKUP(MOD(C309,D309),Sheet2!$A$2:$B$6,2,FALSE)</f>
        <v>Kidney Failure</v>
      </c>
      <c r="G309">
        <f ca="1">VLOOKUP(J309,Sheet2!$F:$H,IF(E309="Premium",2,3),FALSE)</f>
        <v>2000</v>
      </c>
      <c r="H309">
        <f t="shared" ca="1" si="67"/>
        <v>716000</v>
      </c>
      <c r="I309">
        <f t="shared" ca="1" si="57"/>
        <v>1</v>
      </c>
      <c r="J309" t="str">
        <f t="shared" ca="1" si="58"/>
        <v>22_1</v>
      </c>
      <c r="K309">
        <f ca="1">COUNTIF(J$1:J309,J309)</f>
        <v>1</v>
      </c>
      <c r="L309" t="str">
        <f t="shared" ca="1" si="59"/>
        <v>22_1_Premium</v>
      </c>
      <c r="M309">
        <f ca="1">COUNTIF(L$1:L309,L309)</f>
        <v>1</v>
      </c>
      <c r="N309" t="str">
        <f t="shared" ca="1" si="60"/>
        <v>Inforce</v>
      </c>
      <c r="O309" t="str">
        <f t="shared" ca="1" si="61"/>
        <v>22_1_Inforce</v>
      </c>
      <c r="P309" s="1">
        <f t="shared" ca="1" si="62"/>
        <v>42779.25880856796</v>
      </c>
      <c r="Q309" s="1" t="e">
        <f ca="1">VLOOKUP(J309,Sheet2!$F:$I,4,FALSE)</f>
        <v>#N/A</v>
      </c>
      <c r="R309" t="str">
        <f t="shared" ca="1" si="63"/>
        <v>Inforce</v>
      </c>
      <c r="S309" t="str">
        <f t="shared" ca="1" si="64"/>
        <v>22_1_Inforce</v>
      </c>
      <c r="T309">
        <f ca="1">COUNTIF(S$1:S309,S309)</f>
        <v>1</v>
      </c>
    </row>
    <row r="310" spans="1:20">
      <c r="A310">
        <f t="shared" si="65"/>
        <v>309</v>
      </c>
      <c r="B310" s="1">
        <f t="shared" ca="1" si="66"/>
        <v>42779.586290732877</v>
      </c>
      <c r="C310">
        <f t="shared" ca="1" si="55"/>
        <v>32</v>
      </c>
      <c r="D310">
        <f t="shared" ca="1" si="56"/>
        <v>1</v>
      </c>
      <c r="E310" t="str">
        <f ca="1">IF(COUNTIF(J$1:J310,J310)=1,"Premium",IF(I310&lt;6,"Premium","Claims"))</f>
        <v>Premium</v>
      </c>
      <c r="F310" t="str">
        <f ca="1">VLOOKUP(MOD(C310,D310),Sheet2!$A$2:$B$6,2,FALSE)</f>
        <v>Kidney Failure</v>
      </c>
      <c r="G310">
        <f ca="1">VLOOKUP(J310,Sheet2!$F:$H,IF(E310="Premium",2,3),FALSE)</f>
        <v>3000</v>
      </c>
      <c r="H310">
        <f t="shared" ca="1" si="67"/>
        <v>719000</v>
      </c>
      <c r="I310">
        <f t="shared" ca="1" si="57"/>
        <v>2</v>
      </c>
      <c r="J310" t="str">
        <f t="shared" ca="1" si="58"/>
        <v>32_1</v>
      </c>
      <c r="K310">
        <f ca="1">COUNTIF(J$1:J310,J310)</f>
        <v>1</v>
      </c>
      <c r="L310" t="str">
        <f t="shared" ca="1" si="59"/>
        <v>32_1_Premium</v>
      </c>
      <c r="M310">
        <f ca="1">COUNTIF(L$1:L310,L310)</f>
        <v>1</v>
      </c>
      <c r="N310" t="str">
        <f t="shared" ca="1" si="60"/>
        <v>Inforce</v>
      </c>
      <c r="O310" t="str">
        <f t="shared" ca="1" si="61"/>
        <v>32_1_Inforce</v>
      </c>
      <c r="P310" s="1">
        <f t="shared" ca="1" si="62"/>
        <v>42779.586290732877</v>
      </c>
      <c r="Q310" s="1" t="e">
        <f ca="1">VLOOKUP(J310,Sheet2!$F:$I,4,FALSE)</f>
        <v>#N/A</v>
      </c>
      <c r="R310" t="str">
        <f t="shared" ca="1" si="63"/>
        <v>Inforce</v>
      </c>
      <c r="S310" t="str">
        <f t="shared" ca="1" si="64"/>
        <v>32_1_Inforce</v>
      </c>
      <c r="T310">
        <f ca="1">COUNTIF(S$1:S310,S310)</f>
        <v>1</v>
      </c>
    </row>
    <row r="311" spans="1:20">
      <c r="A311">
        <f t="shared" si="65"/>
        <v>310</v>
      </c>
      <c r="B311" s="1">
        <f t="shared" ca="1" si="66"/>
        <v>42780.171974195604</v>
      </c>
      <c r="C311">
        <f t="shared" ca="1" si="55"/>
        <v>33</v>
      </c>
      <c r="D311">
        <f t="shared" ca="1" si="56"/>
        <v>4</v>
      </c>
      <c r="E311" t="str">
        <f ca="1">IF(COUNTIF(J$1:J311,J311)=1,"Premium",IF(I311&lt;6,"Premium","Claims"))</f>
        <v>Premium</v>
      </c>
      <c r="F311" t="str">
        <f ca="1">VLOOKUP(MOD(C311,D311),Sheet2!$A$2:$B$6,2,FALSE)</f>
        <v>Cancer</v>
      </c>
      <c r="G311">
        <f ca="1">VLOOKUP(J311,Sheet2!$F:$H,IF(E311="Premium",2,3),FALSE)</f>
        <v>4000</v>
      </c>
      <c r="H311">
        <f t="shared" ca="1" si="67"/>
        <v>723000</v>
      </c>
      <c r="I311">
        <f t="shared" ca="1" si="57"/>
        <v>2</v>
      </c>
      <c r="J311" t="str">
        <f t="shared" ca="1" si="58"/>
        <v>33_4</v>
      </c>
      <c r="K311">
        <f ca="1">COUNTIF(J$1:J311,J311)</f>
        <v>1</v>
      </c>
      <c r="L311" t="str">
        <f t="shared" ca="1" si="59"/>
        <v>33_4_Premium</v>
      </c>
      <c r="M311">
        <f ca="1">COUNTIF(L$1:L311,L311)</f>
        <v>1</v>
      </c>
      <c r="N311" t="str">
        <f t="shared" ca="1" si="60"/>
        <v>Inforce</v>
      </c>
      <c r="O311" t="str">
        <f t="shared" ca="1" si="61"/>
        <v>33_4_Inforce</v>
      </c>
      <c r="P311" s="1">
        <f t="shared" ca="1" si="62"/>
        <v>42780.171974195604</v>
      </c>
      <c r="Q311" s="1" t="e">
        <f ca="1">VLOOKUP(J311,Sheet2!$F:$I,4,FALSE)</f>
        <v>#N/A</v>
      </c>
      <c r="R311" t="str">
        <f t="shared" ca="1" si="63"/>
        <v>Inforce</v>
      </c>
      <c r="S311" t="str">
        <f t="shared" ca="1" si="64"/>
        <v>33_4_Inforce</v>
      </c>
      <c r="T311">
        <f ca="1">COUNTIF(S$1:S311,S311)</f>
        <v>1</v>
      </c>
    </row>
    <row r="312" spans="1:20">
      <c r="A312">
        <f t="shared" si="65"/>
        <v>311</v>
      </c>
      <c r="B312" s="1">
        <f t="shared" ca="1" si="66"/>
        <v>42780.837974808208</v>
      </c>
      <c r="C312">
        <f t="shared" ca="1" si="55"/>
        <v>99</v>
      </c>
      <c r="D312">
        <f t="shared" ca="1" si="56"/>
        <v>3</v>
      </c>
      <c r="E312" t="str">
        <f ca="1">IF(COUNTIF(J$1:J312,J312)=1,"Premium",IF(I312&lt;6,"Premium","Claims"))</f>
        <v>Premium</v>
      </c>
      <c r="F312" t="str">
        <f ca="1">VLOOKUP(MOD(C312,D312),Sheet2!$A$2:$B$6,2,FALSE)</f>
        <v>Kidney Failure</v>
      </c>
      <c r="G312">
        <f ca="1">VLOOKUP(J312,Sheet2!$F:$H,IF(E312="Premium",2,3),FALSE)</f>
        <v>4000</v>
      </c>
      <c r="H312">
        <f t="shared" ca="1" si="67"/>
        <v>727000</v>
      </c>
      <c r="I312">
        <f t="shared" ca="1" si="57"/>
        <v>3</v>
      </c>
      <c r="J312" t="str">
        <f t="shared" ca="1" si="58"/>
        <v>99_3</v>
      </c>
      <c r="K312">
        <f ca="1">COUNTIF(J$1:J312,J312)</f>
        <v>2</v>
      </c>
      <c r="L312" t="str">
        <f t="shared" ca="1" si="59"/>
        <v>99_3_Premium</v>
      </c>
      <c r="M312">
        <f ca="1">COUNTIF(L$1:L312,L312)</f>
        <v>2</v>
      </c>
      <c r="N312" t="str">
        <f t="shared" ca="1" si="60"/>
        <v>Inforce</v>
      </c>
      <c r="O312" t="str">
        <f t="shared" ca="1" si="61"/>
        <v>99_3_Inforce</v>
      </c>
      <c r="P312" s="1">
        <f t="shared" ca="1" si="62"/>
        <v>42780.837974808208</v>
      </c>
      <c r="Q312" s="1" t="e">
        <f ca="1">VLOOKUP(J312,Sheet2!$F:$I,4,FALSE)</f>
        <v>#N/A</v>
      </c>
      <c r="R312" t="str">
        <f t="shared" ca="1" si="63"/>
        <v>Inforce</v>
      </c>
      <c r="S312" t="str">
        <f t="shared" ca="1" si="64"/>
        <v>99_3_Inforce</v>
      </c>
      <c r="T312">
        <f ca="1">COUNTIF(S$1:S312,S312)</f>
        <v>2</v>
      </c>
    </row>
    <row r="313" spans="1:20">
      <c r="A313">
        <f>A312+1</f>
        <v>312</v>
      </c>
      <c r="B313" s="1">
        <f ca="1">B312+RAND()</f>
        <v>42781.244957958705</v>
      </c>
      <c r="C313">
        <f t="shared" ca="1" si="55"/>
        <v>119</v>
      </c>
      <c r="D313">
        <f t="shared" ca="1" si="56"/>
        <v>3</v>
      </c>
      <c r="E313" t="str">
        <f ca="1">IF(COUNTIF(J$1:J313,J313)=1,"Premium",IF(I313&lt;6,"Premium","Claims"))</f>
        <v>Premium</v>
      </c>
      <c r="F313" t="str">
        <f ca="1">VLOOKUP(MOD(C313,D313),Sheet2!$A$2:$B$6,2,FALSE)</f>
        <v>Stroke</v>
      </c>
      <c r="G313">
        <f ca="1">VLOOKUP(J313,Sheet2!$F:$H,IF(E313="Premium",2,3),FALSE)</f>
        <v>4000</v>
      </c>
      <c r="H313">
        <f ca="1">IF(E313="Premium",IFERROR(H312+G313,G313),IFERROR(H312-G313,-G313))</f>
        <v>731000</v>
      </c>
      <c r="I313">
        <f t="shared" ca="1" si="57"/>
        <v>1</v>
      </c>
      <c r="J313" t="str">
        <f t="shared" ca="1" si="58"/>
        <v>119_3</v>
      </c>
      <c r="K313">
        <f ca="1">COUNTIF(J$1:J313,J313)</f>
        <v>2</v>
      </c>
      <c r="L313" t="str">
        <f t="shared" ca="1" si="59"/>
        <v>119_3_Premium</v>
      </c>
      <c r="M313">
        <f ca="1">COUNTIF(L$1:L313,L313)</f>
        <v>2</v>
      </c>
      <c r="N313" t="str">
        <f t="shared" ca="1" si="60"/>
        <v>Inforce</v>
      </c>
      <c r="O313" t="str">
        <f t="shared" ca="1" si="61"/>
        <v>119_3_Inforce</v>
      </c>
      <c r="P313" s="1">
        <f t="shared" ca="1" si="62"/>
        <v>42781.244957958705</v>
      </c>
      <c r="Q313" s="1" t="e">
        <f ca="1">VLOOKUP(J313,Sheet2!$F:$I,4,FALSE)</f>
        <v>#N/A</v>
      </c>
      <c r="R313" t="str">
        <f t="shared" ca="1" si="63"/>
        <v>Inforce</v>
      </c>
      <c r="S313" t="str">
        <f t="shared" ca="1" si="64"/>
        <v>119_3_Inforce</v>
      </c>
      <c r="T313">
        <f ca="1">COUNTIF(S$1:S313,S313)</f>
        <v>2</v>
      </c>
    </row>
    <row r="314" spans="1:20">
      <c r="A314">
        <f t="shared" si="65"/>
        <v>313</v>
      </c>
      <c r="B314" s="1">
        <f t="shared" ca="1" si="66"/>
        <v>42781.305986966523</v>
      </c>
      <c r="C314">
        <f t="shared" ca="1" si="55"/>
        <v>132</v>
      </c>
      <c r="D314">
        <f t="shared" ca="1" si="56"/>
        <v>3</v>
      </c>
      <c r="E314" t="str">
        <f ca="1">IF(COUNTIF(J$1:J314,J314)=1,"Premium",IF(I314&lt;6,"Premium","Claims"))</f>
        <v>Premium</v>
      </c>
      <c r="F314" t="str">
        <f ca="1">VLOOKUP(MOD(C314,D314),Sheet2!$A$2:$B$6,2,FALSE)</f>
        <v>Kidney Failure</v>
      </c>
      <c r="G314">
        <f ca="1">VLOOKUP(J314,Sheet2!$F:$H,IF(E314="Premium",2,3),FALSE)</f>
        <v>3000</v>
      </c>
      <c r="H314">
        <f t="shared" ca="1" si="67"/>
        <v>734000</v>
      </c>
      <c r="I314">
        <f t="shared" ca="1" si="57"/>
        <v>1</v>
      </c>
      <c r="J314" t="str">
        <f t="shared" ca="1" si="58"/>
        <v>132_3</v>
      </c>
      <c r="K314">
        <f ca="1">COUNTIF(J$1:J314,J314)</f>
        <v>1</v>
      </c>
      <c r="L314" t="str">
        <f t="shared" ca="1" si="59"/>
        <v>132_3_Premium</v>
      </c>
      <c r="M314">
        <f ca="1">COUNTIF(L$1:L314,L314)</f>
        <v>1</v>
      </c>
      <c r="N314" t="str">
        <f t="shared" ca="1" si="60"/>
        <v>Inforce</v>
      </c>
      <c r="O314" t="str">
        <f t="shared" ca="1" si="61"/>
        <v>132_3_Inforce</v>
      </c>
      <c r="P314" s="1">
        <f t="shared" ca="1" si="62"/>
        <v>42781.305986966523</v>
      </c>
      <c r="Q314" s="1">
        <f ca="1">VLOOKUP(J314,Sheet2!$F:$I,4,FALSE)</f>
        <v>43058.507465340139</v>
      </c>
      <c r="R314" t="str">
        <f t="shared" ca="1" si="63"/>
        <v>Inforce</v>
      </c>
      <c r="S314" t="str">
        <f t="shared" ca="1" si="64"/>
        <v>132_3_Inforce</v>
      </c>
      <c r="T314">
        <f ca="1">COUNTIF(S$1:S314,S314)</f>
        <v>1</v>
      </c>
    </row>
    <row r="315" spans="1:20">
      <c r="A315">
        <f t="shared" si="65"/>
        <v>314</v>
      </c>
      <c r="B315" s="1">
        <f t="shared" ca="1" si="66"/>
        <v>42781.671159352387</v>
      </c>
      <c r="C315">
        <f t="shared" ca="1" si="55"/>
        <v>34</v>
      </c>
      <c r="D315">
        <f t="shared" ca="1" si="56"/>
        <v>4</v>
      </c>
      <c r="E315" t="str">
        <f ca="1">IF(COUNTIF(J$1:J315,J315)=1,"Premium",IF(I315&lt;6,"Premium","Claims"))</f>
        <v>Premium</v>
      </c>
      <c r="F315" t="str">
        <f ca="1">VLOOKUP(MOD(C315,D315),Sheet2!$A$2:$B$6,2,FALSE)</f>
        <v>Stroke</v>
      </c>
      <c r="G315">
        <f ca="1">VLOOKUP(J315,Sheet2!$F:$H,IF(E315="Premium",2,3),FALSE)</f>
        <v>1000</v>
      </c>
      <c r="H315">
        <f t="shared" ca="1" si="67"/>
        <v>735000</v>
      </c>
      <c r="I315">
        <f t="shared" ca="1" si="57"/>
        <v>5</v>
      </c>
      <c r="J315" t="str">
        <f t="shared" ca="1" si="58"/>
        <v>34_4</v>
      </c>
      <c r="K315">
        <f ca="1">COUNTIF(J$1:J315,J315)</f>
        <v>2</v>
      </c>
      <c r="L315" t="str">
        <f t="shared" ca="1" si="59"/>
        <v>34_4_Premium</v>
      </c>
      <c r="M315">
        <f ca="1">COUNTIF(L$1:L315,L315)</f>
        <v>2</v>
      </c>
      <c r="N315" t="str">
        <f t="shared" ca="1" si="60"/>
        <v>Inforce</v>
      </c>
      <c r="O315" t="str">
        <f t="shared" ca="1" si="61"/>
        <v>34_4_Inforce</v>
      </c>
      <c r="P315" s="1">
        <f t="shared" ca="1" si="62"/>
        <v>42781.671159352387</v>
      </c>
      <c r="Q315" s="1" t="e">
        <f ca="1">VLOOKUP(J315,Sheet2!$F:$I,4,FALSE)</f>
        <v>#N/A</v>
      </c>
      <c r="R315" t="str">
        <f t="shared" ca="1" si="63"/>
        <v>Inforce</v>
      </c>
      <c r="S315" t="str">
        <f t="shared" ca="1" si="64"/>
        <v>34_4_Inforce</v>
      </c>
      <c r="T315">
        <f ca="1">COUNTIF(S$1:S315,S315)</f>
        <v>2</v>
      </c>
    </row>
    <row r="316" spans="1:20">
      <c r="A316">
        <f t="shared" si="65"/>
        <v>315</v>
      </c>
      <c r="B316" s="1">
        <f t="shared" ca="1" si="66"/>
        <v>42781.983157988521</v>
      </c>
      <c r="C316">
        <f t="shared" ca="1" si="55"/>
        <v>112</v>
      </c>
      <c r="D316">
        <f t="shared" ca="1" si="56"/>
        <v>2</v>
      </c>
      <c r="E316" t="str">
        <f ca="1">IF(COUNTIF(J$1:J316,J316)=1,"Premium",IF(I316&lt;6,"Premium","Claims"))</f>
        <v>Premium</v>
      </c>
      <c r="F316" t="str">
        <f ca="1">VLOOKUP(MOD(C316,D316),Sheet2!$A$2:$B$6,2,FALSE)</f>
        <v>Kidney Failure</v>
      </c>
      <c r="G316">
        <f ca="1">VLOOKUP(J316,Sheet2!$F:$H,IF(E316="Premium",2,3),FALSE)</f>
        <v>1000</v>
      </c>
      <c r="H316">
        <f t="shared" ca="1" si="67"/>
        <v>736000</v>
      </c>
      <c r="I316">
        <f t="shared" ca="1" si="57"/>
        <v>3</v>
      </c>
      <c r="J316" t="str">
        <f t="shared" ca="1" si="58"/>
        <v>112_2</v>
      </c>
      <c r="K316">
        <f ca="1">COUNTIF(J$1:J316,J316)</f>
        <v>1</v>
      </c>
      <c r="L316" t="str">
        <f t="shared" ca="1" si="59"/>
        <v>112_2_Premium</v>
      </c>
      <c r="M316">
        <f ca="1">COUNTIF(L$1:L316,L316)</f>
        <v>1</v>
      </c>
      <c r="N316" t="str">
        <f t="shared" ca="1" si="60"/>
        <v>Inforce</v>
      </c>
      <c r="O316" t="str">
        <f t="shared" ca="1" si="61"/>
        <v>112_2_Inforce</v>
      </c>
      <c r="P316" s="1">
        <f t="shared" ca="1" si="62"/>
        <v>42781.983157988521</v>
      </c>
      <c r="Q316" s="1" t="e">
        <f ca="1">VLOOKUP(J316,Sheet2!$F:$I,4,FALSE)</f>
        <v>#N/A</v>
      </c>
      <c r="R316" t="str">
        <f t="shared" ca="1" si="63"/>
        <v>Inforce</v>
      </c>
      <c r="S316" t="str">
        <f t="shared" ca="1" si="64"/>
        <v>112_2_Inforce</v>
      </c>
      <c r="T316">
        <f ca="1">COUNTIF(S$1:S316,S316)</f>
        <v>1</v>
      </c>
    </row>
    <row r="317" spans="1:20">
      <c r="A317">
        <f t="shared" si="65"/>
        <v>316</v>
      </c>
      <c r="B317" s="1">
        <f t="shared" ca="1" si="66"/>
        <v>42782.065045759948</v>
      </c>
      <c r="C317">
        <f t="shared" ca="1" si="55"/>
        <v>68</v>
      </c>
      <c r="D317">
        <f t="shared" ca="1" si="56"/>
        <v>3</v>
      </c>
      <c r="E317" t="str">
        <f ca="1">IF(COUNTIF(J$1:J317,J317)=1,"Premium",IF(I317&lt;6,"Premium","Claims"))</f>
        <v>Premium</v>
      </c>
      <c r="F317" t="str">
        <f ca="1">VLOOKUP(MOD(C317,D317),Sheet2!$A$2:$B$6,2,FALSE)</f>
        <v>Stroke</v>
      </c>
      <c r="G317">
        <f ca="1">VLOOKUP(J317,Sheet2!$F:$H,IF(E317="Premium",2,3),FALSE)</f>
        <v>4000</v>
      </c>
      <c r="H317">
        <f t="shared" ca="1" si="67"/>
        <v>740000</v>
      </c>
      <c r="I317">
        <f t="shared" ca="1" si="57"/>
        <v>2</v>
      </c>
      <c r="J317" t="str">
        <f t="shared" ca="1" si="58"/>
        <v>68_3</v>
      </c>
      <c r="K317">
        <f ca="1">COUNTIF(J$1:J317,J317)</f>
        <v>2</v>
      </c>
      <c r="L317" t="str">
        <f t="shared" ca="1" si="59"/>
        <v>68_3_Premium</v>
      </c>
      <c r="M317">
        <f ca="1">COUNTIF(L$1:L317,L317)</f>
        <v>2</v>
      </c>
      <c r="N317" t="str">
        <f t="shared" ca="1" si="60"/>
        <v>Inforce</v>
      </c>
      <c r="O317" t="str">
        <f t="shared" ca="1" si="61"/>
        <v>68_3_Inforce</v>
      </c>
      <c r="P317" s="1">
        <f t="shared" ca="1" si="62"/>
        <v>42782.065045759948</v>
      </c>
      <c r="Q317" s="1" t="e">
        <f ca="1">VLOOKUP(J317,Sheet2!$F:$I,4,FALSE)</f>
        <v>#N/A</v>
      </c>
      <c r="R317" t="str">
        <f t="shared" ca="1" si="63"/>
        <v>Inforce</v>
      </c>
      <c r="S317" t="str">
        <f t="shared" ca="1" si="64"/>
        <v>68_3_Inforce</v>
      </c>
      <c r="T317">
        <f ca="1">COUNTIF(S$1:S317,S317)</f>
        <v>2</v>
      </c>
    </row>
    <row r="318" spans="1:20">
      <c r="A318">
        <f>A317+1</f>
        <v>317</v>
      </c>
      <c r="B318" s="1">
        <f ca="1">B317+RAND()</f>
        <v>42782.186431090144</v>
      </c>
      <c r="C318">
        <f t="shared" ca="1" si="55"/>
        <v>117</v>
      </c>
      <c r="D318">
        <f t="shared" ca="1" si="56"/>
        <v>3</v>
      </c>
      <c r="E318" t="str">
        <f ca="1">IF(COUNTIF(J$1:J318,J318)=1,"Premium",IF(I318&lt;6,"Premium","Claims"))</f>
        <v>Premium</v>
      </c>
      <c r="F318" t="str">
        <f ca="1">VLOOKUP(MOD(C318,D318),Sheet2!$A$2:$B$6,2,FALSE)</f>
        <v>Kidney Failure</v>
      </c>
      <c r="G318">
        <f ca="1">VLOOKUP(J318,Sheet2!$F:$H,IF(E318="Premium",2,3),FALSE)</f>
        <v>4000</v>
      </c>
      <c r="H318">
        <f ca="1">IF(E318="Premium",IFERROR(H317+G318,G318),IFERROR(H317-G318,-G318))</f>
        <v>744000</v>
      </c>
      <c r="I318">
        <f t="shared" ca="1" si="57"/>
        <v>2</v>
      </c>
      <c r="J318" t="str">
        <f t="shared" ca="1" si="58"/>
        <v>117_3</v>
      </c>
      <c r="K318">
        <f ca="1">COUNTIF(J$1:J318,J318)</f>
        <v>1</v>
      </c>
      <c r="L318" t="str">
        <f t="shared" ca="1" si="59"/>
        <v>117_3_Premium</v>
      </c>
      <c r="M318">
        <f ca="1">COUNTIF(L$1:L318,L318)</f>
        <v>1</v>
      </c>
      <c r="N318" t="str">
        <f t="shared" ca="1" si="60"/>
        <v>Inforce</v>
      </c>
      <c r="O318" t="str">
        <f t="shared" ca="1" si="61"/>
        <v>117_3_Inforce</v>
      </c>
      <c r="P318" s="1">
        <f t="shared" ca="1" si="62"/>
        <v>42782.186431090144</v>
      </c>
      <c r="Q318" s="1" t="e">
        <f ca="1">VLOOKUP(J318,Sheet2!$F:$I,4,FALSE)</f>
        <v>#N/A</v>
      </c>
      <c r="R318" t="str">
        <f t="shared" ca="1" si="63"/>
        <v>Inforce</v>
      </c>
      <c r="S318" t="str">
        <f t="shared" ca="1" si="64"/>
        <v>117_3_Inforce</v>
      </c>
      <c r="T318">
        <f ca="1">COUNTIF(S$1:S318,S318)</f>
        <v>1</v>
      </c>
    </row>
    <row r="319" spans="1:20">
      <c r="A319">
        <f t="shared" si="65"/>
        <v>318</v>
      </c>
      <c r="B319" s="1">
        <f t="shared" ca="1" si="66"/>
        <v>42782.418971158739</v>
      </c>
      <c r="C319">
        <f t="shared" ca="1" si="55"/>
        <v>10</v>
      </c>
      <c r="D319">
        <f t="shared" ca="1" si="56"/>
        <v>4</v>
      </c>
      <c r="E319" t="str">
        <f ca="1">IF(COUNTIF(J$1:J319,J319)=1,"Premium",IF(I319&lt;6,"Premium","Claims"))</f>
        <v>Claims</v>
      </c>
      <c r="F319" t="str">
        <f ca="1">VLOOKUP(MOD(C319,D319),Sheet2!$A$2:$B$6,2,FALSE)</f>
        <v>Stroke</v>
      </c>
      <c r="G319">
        <f ca="1">VLOOKUP(J319,Sheet2!$F:$H,IF(E319="Premium",2,3),FALSE)</f>
        <v>20000</v>
      </c>
      <c r="H319">
        <f t="shared" ca="1" si="67"/>
        <v>724000</v>
      </c>
      <c r="I319">
        <f t="shared" ca="1" si="57"/>
        <v>6</v>
      </c>
      <c r="J319" t="str">
        <f t="shared" ca="1" si="58"/>
        <v>10_4</v>
      </c>
      <c r="K319">
        <f ca="1">COUNTIF(J$1:J319,J319)</f>
        <v>3</v>
      </c>
      <c r="L319" t="str">
        <f t="shared" ca="1" si="59"/>
        <v>10_4_Claims</v>
      </c>
      <c r="M319">
        <f ca="1">COUNTIF(L$1:L319,L319)</f>
        <v>1</v>
      </c>
      <c r="N319" t="str">
        <f t="shared" ca="1" si="60"/>
        <v>Lapse</v>
      </c>
      <c r="O319" t="str">
        <f t="shared" ca="1" si="61"/>
        <v>10_4_Lapse</v>
      </c>
      <c r="P319" s="1">
        <f t="shared" ca="1" si="62"/>
        <v>42782.418971158739</v>
      </c>
      <c r="Q319" s="1">
        <f ca="1">VLOOKUP(J319,Sheet2!$F:$I,4,FALSE)</f>
        <v>42782.418971158739</v>
      </c>
      <c r="R319" t="str">
        <f t="shared" ca="1" si="63"/>
        <v>Lapse</v>
      </c>
      <c r="S319" t="str">
        <f t="shared" ca="1" si="64"/>
        <v>10_4_Lapse</v>
      </c>
      <c r="T319">
        <f ca="1">COUNTIF(S$1:S319,S319)</f>
        <v>1</v>
      </c>
    </row>
    <row r="320" spans="1:20">
      <c r="A320">
        <f t="shared" si="65"/>
        <v>319</v>
      </c>
      <c r="B320" s="1">
        <f t="shared" ca="1" si="66"/>
        <v>42782.86879455403</v>
      </c>
      <c r="C320">
        <f t="shared" ca="1" si="55"/>
        <v>103</v>
      </c>
      <c r="D320">
        <f t="shared" ca="1" si="56"/>
        <v>2</v>
      </c>
      <c r="E320" t="str">
        <f ca="1">IF(COUNTIF(J$1:J320,J320)=1,"Premium",IF(I320&lt;6,"Premium","Claims"))</f>
        <v>Premium</v>
      </c>
      <c r="F320" t="str">
        <f ca="1">VLOOKUP(MOD(C320,D320),Sheet2!$A$2:$B$6,2,FALSE)</f>
        <v>Cancer</v>
      </c>
      <c r="G320">
        <f ca="1">VLOOKUP(J320,Sheet2!$F:$H,IF(E320="Premium",2,3),FALSE)</f>
        <v>2000</v>
      </c>
      <c r="H320">
        <f t="shared" ca="1" si="67"/>
        <v>726000</v>
      </c>
      <c r="I320">
        <f t="shared" ca="1" si="57"/>
        <v>2</v>
      </c>
      <c r="J320" t="str">
        <f t="shared" ca="1" si="58"/>
        <v>103_2</v>
      </c>
      <c r="K320">
        <f ca="1">COUNTIF(J$1:J320,J320)</f>
        <v>1</v>
      </c>
      <c r="L320" t="str">
        <f t="shared" ca="1" si="59"/>
        <v>103_2_Premium</v>
      </c>
      <c r="M320">
        <f ca="1">COUNTIF(L$1:L320,L320)</f>
        <v>1</v>
      </c>
      <c r="N320" t="str">
        <f t="shared" ca="1" si="60"/>
        <v>Inforce</v>
      </c>
      <c r="O320" t="str">
        <f t="shared" ca="1" si="61"/>
        <v>103_2_Inforce</v>
      </c>
      <c r="P320" s="1">
        <f t="shared" ca="1" si="62"/>
        <v>42782.86879455403</v>
      </c>
      <c r="Q320" s="1" t="e">
        <f ca="1">VLOOKUP(J320,Sheet2!$F:$I,4,FALSE)</f>
        <v>#N/A</v>
      </c>
      <c r="R320" t="str">
        <f t="shared" ca="1" si="63"/>
        <v>Inforce</v>
      </c>
      <c r="S320" t="str">
        <f t="shared" ca="1" si="64"/>
        <v>103_2_Inforce</v>
      </c>
      <c r="T320">
        <f ca="1">COUNTIF(S$1:S320,S320)</f>
        <v>1</v>
      </c>
    </row>
    <row r="321" spans="1:20">
      <c r="A321">
        <f t="shared" si="65"/>
        <v>320</v>
      </c>
      <c r="B321" s="1">
        <f t="shared" ca="1" si="66"/>
        <v>42783.766591816006</v>
      </c>
      <c r="C321">
        <f t="shared" ca="1" si="55"/>
        <v>112</v>
      </c>
      <c r="D321">
        <f t="shared" ca="1" si="56"/>
        <v>4</v>
      </c>
      <c r="E321" t="str">
        <f ca="1">IF(COUNTIF(J$1:J321,J321)=1,"Premium",IF(I321&lt;6,"Premium","Claims"))</f>
        <v>Premium</v>
      </c>
      <c r="F321" t="str">
        <f ca="1">VLOOKUP(MOD(C321,D321),Sheet2!$A$2:$B$6,2,FALSE)</f>
        <v>Kidney Failure</v>
      </c>
      <c r="G321">
        <f ca="1">VLOOKUP(J321,Sheet2!$F:$H,IF(E321="Premium",2,3),FALSE)</f>
        <v>5000</v>
      </c>
      <c r="H321">
        <f t="shared" ca="1" si="67"/>
        <v>731000</v>
      </c>
      <c r="I321">
        <f t="shared" ca="1" si="57"/>
        <v>6</v>
      </c>
      <c r="J321" t="str">
        <f t="shared" ca="1" si="58"/>
        <v>112_4</v>
      </c>
      <c r="K321">
        <f ca="1">COUNTIF(J$1:J321,J321)</f>
        <v>1</v>
      </c>
      <c r="L321" t="str">
        <f t="shared" ca="1" si="59"/>
        <v>112_4_Premium</v>
      </c>
      <c r="M321">
        <f ca="1">COUNTIF(L$1:L321,L321)</f>
        <v>1</v>
      </c>
      <c r="N321" t="str">
        <f t="shared" ca="1" si="60"/>
        <v>Inforce</v>
      </c>
      <c r="O321" t="str">
        <f t="shared" ca="1" si="61"/>
        <v>112_4_Inforce</v>
      </c>
      <c r="P321" s="1">
        <f t="shared" ca="1" si="62"/>
        <v>42783.766591816006</v>
      </c>
      <c r="Q321" s="1" t="e">
        <f ca="1">VLOOKUP(J321,Sheet2!$F:$I,4,FALSE)</f>
        <v>#N/A</v>
      </c>
      <c r="R321" t="str">
        <f t="shared" ca="1" si="63"/>
        <v>Inforce</v>
      </c>
      <c r="S321" t="str">
        <f t="shared" ca="1" si="64"/>
        <v>112_4_Inforce</v>
      </c>
      <c r="T321">
        <f ca="1">COUNTIF(S$1:S321,S321)</f>
        <v>1</v>
      </c>
    </row>
    <row r="322" spans="1:20">
      <c r="A322">
        <f t="shared" si="65"/>
        <v>321</v>
      </c>
      <c r="B322" s="1">
        <f t="shared" ca="1" si="66"/>
        <v>42784.250046720743</v>
      </c>
      <c r="C322">
        <f t="shared" ca="1" si="55"/>
        <v>66</v>
      </c>
      <c r="D322">
        <f t="shared" ca="1" si="56"/>
        <v>3</v>
      </c>
      <c r="E322" t="str">
        <f ca="1">IF(COUNTIF(J$1:J322,J322)=1,"Premium",IF(I322&lt;6,"Premium","Claims"))</f>
        <v>Premium</v>
      </c>
      <c r="F322" t="str">
        <f ca="1">VLOOKUP(MOD(C322,D322),Sheet2!$A$2:$B$6,2,FALSE)</f>
        <v>Kidney Failure</v>
      </c>
      <c r="G322">
        <f ca="1">VLOOKUP(J322,Sheet2!$F:$H,IF(E322="Premium",2,3),FALSE)</f>
        <v>2000</v>
      </c>
      <c r="H322">
        <f t="shared" ca="1" si="67"/>
        <v>733000</v>
      </c>
      <c r="I322">
        <f t="shared" ca="1" si="57"/>
        <v>2</v>
      </c>
      <c r="J322" t="str">
        <f t="shared" ca="1" si="58"/>
        <v>66_3</v>
      </c>
      <c r="K322">
        <f ca="1">COUNTIF(J$1:J322,J322)</f>
        <v>1</v>
      </c>
      <c r="L322" t="str">
        <f t="shared" ca="1" si="59"/>
        <v>66_3_Premium</v>
      </c>
      <c r="M322">
        <f ca="1">COUNTIF(L$1:L322,L322)</f>
        <v>1</v>
      </c>
      <c r="N322" t="str">
        <f t="shared" ca="1" si="60"/>
        <v>Inforce</v>
      </c>
      <c r="O322" t="str">
        <f t="shared" ca="1" si="61"/>
        <v>66_3_Inforce</v>
      </c>
      <c r="P322" s="1">
        <f t="shared" ca="1" si="62"/>
        <v>42784.250046720743</v>
      </c>
      <c r="Q322" s="1" t="e">
        <f ca="1">VLOOKUP(J322,Sheet2!$F:$I,4,FALSE)</f>
        <v>#N/A</v>
      </c>
      <c r="R322" t="str">
        <f t="shared" ca="1" si="63"/>
        <v>Inforce</v>
      </c>
      <c r="S322" t="str">
        <f t="shared" ca="1" si="64"/>
        <v>66_3_Inforce</v>
      </c>
      <c r="T322">
        <f ca="1">COUNTIF(S$1:S322,S322)</f>
        <v>1</v>
      </c>
    </row>
    <row r="323" spans="1:20">
      <c r="A323">
        <f t="shared" si="65"/>
        <v>322</v>
      </c>
      <c r="B323" s="1">
        <f t="shared" ca="1" si="66"/>
        <v>42784.649905591308</v>
      </c>
      <c r="C323">
        <f t="shared" ref="C323:C386" ca="1" si="68">RANDBETWEEN(1,141)</f>
        <v>109</v>
      </c>
      <c r="D323">
        <f t="shared" ref="D323:D386" ca="1" si="69">RANDBETWEEN(1,4)</f>
        <v>2</v>
      </c>
      <c r="E323" t="str">
        <f ca="1">IF(COUNTIF(J$1:J323,J323)=1,"Premium",IF(I323&lt;6,"Premium","Claims"))</f>
        <v>Premium</v>
      </c>
      <c r="F323" t="str">
        <f ca="1">VLOOKUP(MOD(C323,D323),Sheet2!$A$2:$B$6,2,FALSE)</f>
        <v>Cancer</v>
      </c>
      <c r="G323">
        <f ca="1">VLOOKUP(J323,Sheet2!$F:$H,IF(E323="Premium",2,3),FALSE)</f>
        <v>4000</v>
      </c>
      <c r="H323">
        <f t="shared" ca="1" si="67"/>
        <v>737000</v>
      </c>
      <c r="I323">
        <f t="shared" ref="I323:I386" ca="1" si="70">RANDBETWEEN(1,6)</f>
        <v>4</v>
      </c>
      <c r="J323" t="str">
        <f t="shared" ref="J323:J386" ca="1" si="71">C323&amp;"_"&amp;D323</f>
        <v>109_2</v>
      </c>
      <c r="K323">
        <f ca="1">COUNTIF(J$1:J323,J323)</f>
        <v>2</v>
      </c>
      <c r="L323" t="str">
        <f t="shared" ref="L323:L386" ca="1" si="72">J323&amp;"_"&amp;E323</f>
        <v>109_2_Premium</v>
      </c>
      <c r="M323">
        <f ca="1">COUNTIF(L$1:L323,L323)</f>
        <v>2</v>
      </c>
      <c r="N323" t="str">
        <f t="shared" ref="N323:N386" ca="1" si="73">IF(E323="Claims","Lapse","Inforce")</f>
        <v>Inforce</v>
      </c>
      <c r="O323" t="str">
        <f t="shared" ref="O323:O386" ca="1" si="74">J323&amp;"_"&amp;N323</f>
        <v>109_2_Inforce</v>
      </c>
      <c r="P323" s="1">
        <f t="shared" ref="P323:P386" ca="1" si="75">B323</f>
        <v>42784.649905591308</v>
      </c>
      <c r="Q323" s="1">
        <f ca="1">VLOOKUP(J323,Sheet2!$F:$I,4,FALSE)</f>
        <v>43205.595817911497</v>
      </c>
      <c r="R323" t="str">
        <f t="shared" ref="R323:R386" ca="1" si="76">IF(ISERROR(Q323),"Inforce",IF(Q323-P323&gt;0,"Inforce","Lapse"))</f>
        <v>Inforce</v>
      </c>
      <c r="S323" t="str">
        <f t="shared" ref="S323:S386" ca="1" si="77">J323&amp;"_"&amp;R323</f>
        <v>109_2_Inforce</v>
      </c>
      <c r="T323">
        <f ca="1">COUNTIF(S$1:S323,S323)</f>
        <v>2</v>
      </c>
    </row>
    <row r="324" spans="1:20">
      <c r="A324">
        <f t="shared" si="65"/>
        <v>323</v>
      </c>
      <c r="B324" s="1">
        <f t="shared" ca="1" si="66"/>
        <v>42785.611829223781</v>
      </c>
      <c r="C324">
        <f t="shared" ca="1" si="68"/>
        <v>112</v>
      </c>
      <c r="D324">
        <f t="shared" ca="1" si="69"/>
        <v>2</v>
      </c>
      <c r="E324" t="str">
        <f ca="1">IF(COUNTIF(J$1:J324,J324)=1,"Premium",IF(I324&lt;6,"Premium","Claims"))</f>
        <v>Premium</v>
      </c>
      <c r="F324" t="str">
        <f ca="1">VLOOKUP(MOD(C324,D324),Sheet2!$A$2:$B$6,2,FALSE)</f>
        <v>Kidney Failure</v>
      </c>
      <c r="G324">
        <f ca="1">VLOOKUP(J324,Sheet2!$F:$H,IF(E324="Premium",2,3),FALSE)</f>
        <v>1000</v>
      </c>
      <c r="H324">
        <f t="shared" ca="1" si="67"/>
        <v>738000</v>
      </c>
      <c r="I324">
        <f t="shared" ca="1" si="70"/>
        <v>5</v>
      </c>
      <c r="J324" t="str">
        <f t="shared" ca="1" si="71"/>
        <v>112_2</v>
      </c>
      <c r="K324">
        <f ca="1">COUNTIF(J$1:J324,J324)</f>
        <v>2</v>
      </c>
      <c r="L324" t="str">
        <f t="shared" ca="1" si="72"/>
        <v>112_2_Premium</v>
      </c>
      <c r="M324">
        <f ca="1">COUNTIF(L$1:L324,L324)</f>
        <v>2</v>
      </c>
      <c r="N324" t="str">
        <f t="shared" ca="1" si="73"/>
        <v>Inforce</v>
      </c>
      <c r="O324" t="str">
        <f t="shared" ca="1" si="74"/>
        <v>112_2_Inforce</v>
      </c>
      <c r="P324" s="1">
        <f t="shared" ca="1" si="75"/>
        <v>42785.611829223781</v>
      </c>
      <c r="Q324" s="1" t="e">
        <f ca="1">VLOOKUP(J324,Sheet2!$F:$I,4,FALSE)</f>
        <v>#N/A</v>
      </c>
      <c r="R324" t="str">
        <f t="shared" ca="1" si="76"/>
        <v>Inforce</v>
      </c>
      <c r="S324" t="str">
        <f t="shared" ca="1" si="77"/>
        <v>112_2_Inforce</v>
      </c>
      <c r="T324">
        <f ca="1">COUNTIF(S$1:S324,S324)</f>
        <v>2</v>
      </c>
    </row>
    <row r="325" spans="1:20">
      <c r="A325">
        <f t="shared" si="65"/>
        <v>324</v>
      </c>
      <c r="B325" s="1">
        <f t="shared" ca="1" si="66"/>
        <v>42786.000142173667</v>
      </c>
      <c r="C325">
        <f t="shared" ca="1" si="68"/>
        <v>72</v>
      </c>
      <c r="D325">
        <f t="shared" ca="1" si="69"/>
        <v>3</v>
      </c>
      <c r="E325" t="str">
        <f ca="1">IF(COUNTIF(J$1:J325,J325)=1,"Premium",IF(I325&lt;6,"Premium","Claims"))</f>
        <v>Premium</v>
      </c>
      <c r="F325" t="str">
        <f ca="1">VLOOKUP(MOD(C325,D325),Sheet2!$A$2:$B$6,2,FALSE)</f>
        <v>Kidney Failure</v>
      </c>
      <c r="G325">
        <f ca="1">VLOOKUP(J325,Sheet2!$F:$H,IF(E325="Premium",2,3),FALSE)</f>
        <v>1000</v>
      </c>
      <c r="H325">
        <f t="shared" ca="1" si="67"/>
        <v>739000</v>
      </c>
      <c r="I325">
        <f t="shared" ca="1" si="70"/>
        <v>4</v>
      </c>
      <c r="J325" t="str">
        <f t="shared" ca="1" si="71"/>
        <v>72_3</v>
      </c>
      <c r="K325">
        <f ca="1">COUNTIF(J$1:J325,J325)</f>
        <v>4</v>
      </c>
      <c r="L325" t="str">
        <f t="shared" ca="1" si="72"/>
        <v>72_3_Premium</v>
      </c>
      <c r="M325">
        <f ca="1">COUNTIF(L$1:L325,L325)</f>
        <v>4</v>
      </c>
      <c r="N325" t="str">
        <f t="shared" ca="1" si="73"/>
        <v>Inforce</v>
      </c>
      <c r="O325" t="str">
        <f t="shared" ca="1" si="74"/>
        <v>72_3_Inforce</v>
      </c>
      <c r="P325" s="1">
        <f t="shared" ca="1" si="75"/>
        <v>42786.000142173667</v>
      </c>
      <c r="Q325" s="1" t="e">
        <f ca="1">VLOOKUP(J325,Sheet2!$F:$I,4,FALSE)</f>
        <v>#N/A</v>
      </c>
      <c r="R325" t="str">
        <f t="shared" ca="1" si="76"/>
        <v>Inforce</v>
      </c>
      <c r="S325" t="str">
        <f t="shared" ca="1" si="77"/>
        <v>72_3_Inforce</v>
      </c>
      <c r="T325">
        <f ca="1">COUNTIF(S$1:S325,S325)</f>
        <v>4</v>
      </c>
    </row>
    <row r="326" spans="1:20">
      <c r="A326">
        <f>A325+1</f>
        <v>325</v>
      </c>
      <c r="B326" s="1">
        <f ca="1">B325+RAND()</f>
        <v>42786.64964020138</v>
      </c>
      <c r="C326">
        <f t="shared" ca="1" si="68"/>
        <v>39</v>
      </c>
      <c r="D326">
        <f t="shared" ca="1" si="69"/>
        <v>1</v>
      </c>
      <c r="E326" t="str">
        <f ca="1">IF(COUNTIF(J$1:J326,J326)=1,"Premium",IF(I326&lt;6,"Premium","Claims"))</f>
        <v>Premium</v>
      </c>
      <c r="F326" t="str">
        <f ca="1">VLOOKUP(MOD(C326,D326),Sheet2!$A$2:$B$6,2,FALSE)</f>
        <v>Kidney Failure</v>
      </c>
      <c r="G326">
        <f ca="1">VLOOKUP(J326,Sheet2!$F:$H,IF(E326="Premium",2,3),FALSE)</f>
        <v>4000</v>
      </c>
      <c r="H326">
        <f ca="1">IF(E326="Premium",IFERROR(H325+G326,G326),IFERROR(H325-G326,-G326))</f>
        <v>743000</v>
      </c>
      <c r="I326">
        <f t="shared" ca="1" si="70"/>
        <v>3</v>
      </c>
      <c r="J326" t="str">
        <f t="shared" ca="1" si="71"/>
        <v>39_1</v>
      </c>
      <c r="K326">
        <f ca="1">COUNTIF(J$1:J326,J326)</f>
        <v>2</v>
      </c>
      <c r="L326" t="str">
        <f t="shared" ca="1" si="72"/>
        <v>39_1_Premium</v>
      </c>
      <c r="M326">
        <f ca="1">COUNTIF(L$1:L326,L326)</f>
        <v>2</v>
      </c>
      <c r="N326" t="str">
        <f t="shared" ca="1" si="73"/>
        <v>Inforce</v>
      </c>
      <c r="O326" t="str">
        <f t="shared" ca="1" si="74"/>
        <v>39_1_Inforce</v>
      </c>
      <c r="P326" s="1">
        <f t="shared" ca="1" si="75"/>
        <v>42786.64964020138</v>
      </c>
      <c r="Q326" s="1" t="e">
        <f ca="1">VLOOKUP(J326,Sheet2!$F:$I,4,FALSE)</f>
        <v>#N/A</v>
      </c>
      <c r="R326" t="str">
        <f t="shared" ca="1" si="76"/>
        <v>Inforce</v>
      </c>
      <c r="S326" t="str">
        <f t="shared" ca="1" si="77"/>
        <v>39_1_Inforce</v>
      </c>
      <c r="T326">
        <f ca="1">COUNTIF(S$1:S326,S326)</f>
        <v>2</v>
      </c>
    </row>
    <row r="327" spans="1:20">
      <c r="A327">
        <f t="shared" si="65"/>
        <v>326</v>
      </c>
      <c r="B327" s="1">
        <f t="shared" ca="1" si="66"/>
        <v>42787.089767676516</v>
      </c>
      <c r="C327">
        <f t="shared" ca="1" si="68"/>
        <v>127</v>
      </c>
      <c r="D327">
        <f t="shared" ca="1" si="69"/>
        <v>1</v>
      </c>
      <c r="E327" t="str">
        <f ca="1">IF(COUNTIF(J$1:J327,J327)=1,"Premium",IF(I327&lt;6,"Premium","Claims"))</f>
        <v>Premium</v>
      </c>
      <c r="F327" t="str">
        <f ca="1">VLOOKUP(MOD(C327,D327),Sheet2!$A$2:$B$6,2,FALSE)</f>
        <v>Kidney Failure</v>
      </c>
      <c r="G327">
        <f ca="1">VLOOKUP(J327,Sheet2!$F:$H,IF(E327="Premium",2,3),FALSE)</f>
        <v>5000</v>
      </c>
      <c r="H327">
        <f t="shared" ca="1" si="67"/>
        <v>748000</v>
      </c>
      <c r="I327">
        <f t="shared" ca="1" si="70"/>
        <v>3</v>
      </c>
      <c r="J327" t="str">
        <f t="shared" ca="1" si="71"/>
        <v>127_1</v>
      </c>
      <c r="K327">
        <f ca="1">COUNTIF(J$1:J327,J327)</f>
        <v>2</v>
      </c>
      <c r="L327" t="str">
        <f t="shared" ca="1" si="72"/>
        <v>127_1_Premium</v>
      </c>
      <c r="M327">
        <f ca="1">COUNTIF(L$1:L327,L327)</f>
        <v>2</v>
      </c>
      <c r="N327" t="str">
        <f t="shared" ca="1" si="73"/>
        <v>Inforce</v>
      </c>
      <c r="O327" t="str">
        <f t="shared" ca="1" si="74"/>
        <v>127_1_Inforce</v>
      </c>
      <c r="P327" s="1">
        <f t="shared" ca="1" si="75"/>
        <v>42787.089767676516</v>
      </c>
      <c r="Q327" s="1" t="e">
        <f ca="1">VLOOKUP(J327,Sheet2!$F:$I,4,FALSE)</f>
        <v>#N/A</v>
      </c>
      <c r="R327" t="str">
        <f t="shared" ca="1" si="76"/>
        <v>Inforce</v>
      </c>
      <c r="S327" t="str">
        <f t="shared" ca="1" si="77"/>
        <v>127_1_Inforce</v>
      </c>
      <c r="T327">
        <f ca="1">COUNTIF(S$1:S327,S327)</f>
        <v>2</v>
      </c>
    </row>
    <row r="328" spans="1:20">
      <c r="A328">
        <f t="shared" si="65"/>
        <v>327</v>
      </c>
      <c r="B328" s="1">
        <f t="shared" ca="1" si="66"/>
        <v>42787.124046231205</v>
      </c>
      <c r="C328">
        <f t="shared" ca="1" si="68"/>
        <v>116</v>
      </c>
      <c r="D328">
        <f t="shared" ca="1" si="69"/>
        <v>3</v>
      </c>
      <c r="E328" t="str">
        <f ca="1">IF(COUNTIF(J$1:J328,J328)=1,"Premium",IF(I328&lt;6,"Premium","Claims"))</f>
        <v>Premium</v>
      </c>
      <c r="F328" t="str">
        <f ca="1">VLOOKUP(MOD(C328,D328),Sheet2!$A$2:$B$6,2,FALSE)</f>
        <v>Stroke</v>
      </c>
      <c r="G328">
        <f ca="1">VLOOKUP(J328,Sheet2!$F:$H,IF(E328="Premium",2,3),FALSE)</f>
        <v>1000</v>
      </c>
      <c r="H328">
        <f t="shared" ca="1" si="67"/>
        <v>749000</v>
      </c>
      <c r="I328">
        <f t="shared" ca="1" si="70"/>
        <v>3</v>
      </c>
      <c r="J328" t="str">
        <f t="shared" ca="1" si="71"/>
        <v>116_3</v>
      </c>
      <c r="K328">
        <f ca="1">COUNTIF(J$1:J328,J328)</f>
        <v>2</v>
      </c>
      <c r="L328" t="str">
        <f t="shared" ca="1" si="72"/>
        <v>116_3_Premium</v>
      </c>
      <c r="M328">
        <f ca="1">COUNTIF(L$1:L328,L328)</f>
        <v>2</v>
      </c>
      <c r="N328" t="str">
        <f t="shared" ca="1" si="73"/>
        <v>Inforce</v>
      </c>
      <c r="O328" t="str">
        <f t="shared" ca="1" si="74"/>
        <v>116_3_Inforce</v>
      </c>
      <c r="P328" s="1">
        <f t="shared" ca="1" si="75"/>
        <v>42787.124046231205</v>
      </c>
      <c r="Q328" s="1">
        <f ca="1">VLOOKUP(J328,Sheet2!$F:$I,4,FALSE)</f>
        <v>43042.357802675564</v>
      </c>
      <c r="R328" t="str">
        <f t="shared" ca="1" si="76"/>
        <v>Inforce</v>
      </c>
      <c r="S328" t="str">
        <f t="shared" ca="1" si="77"/>
        <v>116_3_Inforce</v>
      </c>
      <c r="T328">
        <f ca="1">COUNTIF(S$1:S328,S328)</f>
        <v>2</v>
      </c>
    </row>
    <row r="329" spans="1:20">
      <c r="A329">
        <f>A328+1</f>
        <v>328</v>
      </c>
      <c r="B329" s="1">
        <f ca="1">B328+RAND()</f>
        <v>42787.937581546954</v>
      </c>
      <c r="C329">
        <f t="shared" ca="1" si="68"/>
        <v>93</v>
      </c>
      <c r="D329">
        <f t="shared" ca="1" si="69"/>
        <v>3</v>
      </c>
      <c r="E329" t="str">
        <f ca="1">IF(COUNTIF(J$1:J329,J329)=1,"Premium",IF(I329&lt;6,"Premium","Claims"))</f>
        <v>Premium</v>
      </c>
      <c r="F329" t="str">
        <f ca="1">VLOOKUP(MOD(C329,D329),Sheet2!$A$2:$B$6,2,FALSE)</f>
        <v>Kidney Failure</v>
      </c>
      <c r="G329">
        <f ca="1">VLOOKUP(J329,Sheet2!$F:$H,IF(E329="Premium",2,3),FALSE)</f>
        <v>3000</v>
      </c>
      <c r="H329">
        <f ca="1">IF(E329="Premium",IFERROR(H328+G329,G329),IFERROR(H328-G329,-G329))</f>
        <v>752000</v>
      </c>
      <c r="I329">
        <f t="shared" ca="1" si="70"/>
        <v>6</v>
      </c>
      <c r="J329" t="str">
        <f t="shared" ca="1" si="71"/>
        <v>93_3</v>
      </c>
      <c r="K329">
        <f ca="1">COUNTIF(J$1:J329,J329)</f>
        <v>1</v>
      </c>
      <c r="L329" t="str">
        <f t="shared" ca="1" si="72"/>
        <v>93_3_Premium</v>
      </c>
      <c r="M329">
        <f ca="1">COUNTIF(L$1:L329,L329)</f>
        <v>1</v>
      </c>
      <c r="N329" t="str">
        <f t="shared" ca="1" si="73"/>
        <v>Inforce</v>
      </c>
      <c r="O329" t="str">
        <f t="shared" ca="1" si="74"/>
        <v>93_3_Inforce</v>
      </c>
      <c r="P329" s="1">
        <f t="shared" ca="1" si="75"/>
        <v>42787.937581546954</v>
      </c>
      <c r="Q329" s="1">
        <f ca="1">VLOOKUP(J329,Sheet2!$F:$I,4,FALSE)</f>
        <v>42989.416627504484</v>
      </c>
      <c r="R329" t="str">
        <f t="shared" ca="1" si="76"/>
        <v>Inforce</v>
      </c>
      <c r="S329" t="str">
        <f t="shared" ca="1" si="77"/>
        <v>93_3_Inforce</v>
      </c>
      <c r="T329">
        <f ca="1">COUNTIF(S$1:S329,S329)</f>
        <v>1</v>
      </c>
    </row>
    <row r="330" spans="1:20">
      <c r="A330">
        <f t="shared" si="65"/>
        <v>329</v>
      </c>
      <c r="B330" s="1">
        <f t="shared" ca="1" si="66"/>
        <v>42788.062135183696</v>
      </c>
      <c r="C330">
        <f t="shared" ca="1" si="68"/>
        <v>72</v>
      </c>
      <c r="D330">
        <f t="shared" ca="1" si="69"/>
        <v>3</v>
      </c>
      <c r="E330" t="str">
        <f ca="1">IF(COUNTIF(J$1:J330,J330)=1,"Premium",IF(I330&lt;6,"Premium","Claims"))</f>
        <v>Premium</v>
      </c>
      <c r="F330" t="str">
        <f ca="1">VLOOKUP(MOD(C330,D330),Sheet2!$A$2:$B$6,2,FALSE)</f>
        <v>Kidney Failure</v>
      </c>
      <c r="G330">
        <f ca="1">VLOOKUP(J330,Sheet2!$F:$H,IF(E330="Premium",2,3),FALSE)</f>
        <v>1000</v>
      </c>
      <c r="H330">
        <f t="shared" ca="1" si="67"/>
        <v>753000</v>
      </c>
      <c r="I330">
        <f t="shared" ca="1" si="70"/>
        <v>5</v>
      </c>
      <c r="J330" t="str">
        <f t="shared" ca="1" si="71"/>
        <v>72_3</v>
      </c>
      <c r="K330">
        <f ca="1">COUNTIF(J$1:J330,J330)</f>
        <v>5</v>
      </c>
      <c r="L330" t="str">
        <f t="shared" ca="1" si="72"/>
        <v>72_3_Premium</v>
      </c>
      <c r="M330">
        <f ca="1">COUNTIF(L$1:L330,L330)</f>
        <v>5</v>
      </c>
      <c r="N330" t="str">
        <f t="shared" ca="1" si="73"/>
        <v>Inforce</v>
      </c>
      <c r="O330" t="str">
        <f t="shared" ca="1" si="74"/>
        <v>72_3_Inforce</v>
      </c>
      <c r="P330" s="1">
        <f t="shared" ca="1" si="75"/>
        <v>42788.062135183696</v>
      </c>
      <c r="Q330" s="1" t="e">
        <f ca="1">VLOOKUP(J330,Sheet2!$F:$I,4,FALSE)</f>
        <v>#N/A</v>
      </c>
      <c r="R330" t="str">
        <f t="shared" ca="1" si="76"/>
        <v>Inforce</v>
      </c>
      <c r="S330" t="str">
        <f t="shared" ca="1" si="77"/>
        <v>72_3_Inforce</v>
      </c>
      <c r="T330">
        <f ca="1">COUNTIF(S$1:S330,S330)</f>
        <v>5</v>
      </c>
    </row>
    <row r="331" spans="1:20">
      <c r="A331">
        <f>A330+1</f>
        <v>330</v>
      </c>
      <c r="B331" s="1">
        <f ca="1">B330+RAND()</f>
        <v>42788.224670060619</v>
      </c>
      <c r="C331">
        <f t="shared" ca="1" si="68"/>
        <v>62</v>
      </c>
      <c r="D331">
        <f t="shared" ca="1" si="69"/>
        <v>4</v>
      </c>
      <c r="E331" t="str">
        <f ca="1">IF(COUNTIF(J$1:J331,J331)=1,"Premium",IF(I331&lt;6,"Premium","Claims"))</f>
        <v>Premium</v>
      </c>
      <c r="F331" t="str">
        <f ca="1">VLOOKUP(MOD(C331,D331),Sheet2!$A$2:$B$6,2,FALSE)</f>
        <v>Stroke</v>
      </c>
      <c r="G331">
        <f ca="1">VLOOKUP(J331,Sheet2!$F:$H,IF(E331="Premium",2,3),FALSE)</f>
        <v>3000</v>
      </c>
      <c r="H331">
        <f ca="1">IF(E331="Premium",IFERROR(H330+G331,G331),IFERROR(H330-G331,-G331))</f>
        <v>756000</v>
      </c>
      <c r="I331">
        <f t="shared" ca="1" si="70"/>
        <v>5</v>
      </c>
      <c r="J331" t="str">
        <f t="shared" ca="1" si="71"/>
        <v>62_4</v>
      </c>
      <c r="K331">
        <f ca="1">COUNTIF(J$1:J331,J331)</f>
        <v>1</v>
      </c>
      <c r="L331" t="str">
        <f t="shared" ca="1" si="72"/>
        <v>62_4_Premium</v>
      </c>
      <c r="M331">
        <f ca="1">COUNTIF(L$1:L331,L331)</f>
        <v>1</v>
      </c>
      <c r="N331" t="str">
        <f t="shared" ca="1" si="73"/>
        <v>Inforce</v>
      </c>
      <c r="O331" t="str">
        <f t="shared" ca="1" si="74"/>
        <v>62_4_Inforce</v>
      </c>
      <c r="P331" s="1">
        <f t="shared" ca="1" si="75"/>
        <v>42788.224670060619</v>
      </c>
      <c r="Q331" s="1" t="e">
        <f ca="1">VLOOKUP(J331,Sheet2!$F:$I,4,FALSE)</f>
        <v>#N/A</v>
      </c>
      <c r="R331" t="str">
        <f t="shared" ca="1" si="76"/>
        <v>Inforce</v>
      </c>
      <c r="S331" t="str">
        <f t="shared" ca="1" si="77"/>
        <v>62_4_Inforce</v>
      </c>
      <c r="T331">
        <f ca="1">COUNTIF(S$1:S331,S331)</f>
        <v>1</v>
      </c>
    </row>
    <row r="332" spans="1:20">
      <c r="A332">
        <f t="shared" si="65"/>
        <v>331</v>
      </c>
      <c r="B332" s="1">
        <f t="shared" ca="1" si="66"/>
        <v>42788.621561726257</v>
      </c>
      <c r="C332">
        <f t="shared" ca="1" si="68"/>
        <v>135</v>
      </c>
      <c r="D332">
        <f t="shared" ca="1" si="69"/>
        <v>1</v>
      </c>
      <c r="E332" t="str">
        <f ca="1">IF(COUNTIF(J$1:J332,J332)=1,"Premium",IF(I332&lt;6,"Premium","Claims"))</f>
        <v>Premium</v>
      </c>
      <c r="F332" t="str">
        <f ca="1">VLOOKUP(MOD(C332,D332),Sheet2!$A$2:$B$6,2,FALSE)</f>
        <v>Kidney Failure</v>
      </c>
      <c r="G332">
        <f ca="1">VLOOKUP(J332,Sheet2!$F:$H,IF(E332="Premium",2,3),FALSE)</f>
        <v>4000</v>
      </c>
      <c r="H332">
        <f t="shared" ca="1" si="67"/>
        <v>760000</v>
      </c>
      <c r="I332">
        <f t="shared" ca="1" si="70"/>
        <v>3</v>
      </c>
      <c r="J332" t="str">
        <f t="shared" ca="1" si="71"/>
        <v>135_1</v>
      </c>
      <c r="K332">
        <f ca="1">COUNTIF(J$1:J332,J332)</f>
        <v>1</v>
      </c>
      <c r="L332" t="str">
        <f t="shared" ca="1" si="72"/>
        <v>135_1_Premium</v>
      </c>
      <c r="M332">
        <f ca="1">COUNTIF(L$1:L332,L332)</f>
        <v>1</v>
      </c>
      <c r="N332" t="str">
        <f t="shared" ca="1" si="73"/>
        <v>Inforce</v>
      </c>
      <c r="O332" t="str">
        <f t="shared" ca="1" si="74"/>
        <v>135_1_Inforce</v>
      </c>
      <c r="P332" s="1">
        <f t="shared" ca="1" si="75"/>
        <v>42788.621561726257</v>
      </c>
      <c r="Q332" s="1" t="e">
        <f ca="1">VLOOKUP(J332,Sheet2!$F:$I,4,FALSE)</f>
        <v>#N/A</v>
      </c>
      <c r="R332" t="str">
        <f t="shared" ca="1" si="76"/>
        <v>Inforce</v>
      </c>
      <c r="S332" t="str">
        <f t="shared" ca="1" si="77"/>
        <v>135_1_Inforce</v>
      </c>
      <c r="T332">
        <f ca="1">COUNTIF(S$1:S332,S332)</f>
        <v>1</v>
      </c>
    </row>
    <row r="333" spans="1:20">
      <c r="A333">
        <f t="shared" si="65"/>
        <v>332</v>
      </c>
      <c r="B333" s="1">
        <f t="shared" ca="1" si="66"/>
        <v>42788.846606882842</v>
      </c>
      <c r="C333">
        <f t="shared" ca="1" si="68"/>
        <v>68</v>
      </c>
      <c r="D333">
        <f t="shared" ca="1" si="69"/>
        <v>2</v>
      </c>
      <c r="E333" t="str">
        <f ca="1">IF(COUNTIF(J$1:J333,J333)=1,"Premium",IF(I333&lt;6,"Premium","Claims"))</f>
        <v>Premium</v>
      </c>
      <c r="F333" t="str">
        <f ca="1">VLOOKUP(MOD(C333,D333),Sheet2!$A$2:$B$6,2,FALSE)</f>
        <v>Kidney Failure</v>
      </c>
      <c r="G333">
        <f ca="1">VLOOKUP(J333,Sheet2!$F:$H,IF(E333="Premium",2,3),FALSE)</f>
        <v>4000</v>
      </c>
      <c r="H333">
        <f t="shared" ca="1" si="67"/>
        <v>764000</v>
      </c>
      <c r="I333">
        <f t="shared" ca="1" si="70"/>
        <v>5</v>
      </c>
      <c r="J333" t="str">
        <f t="shared" ca="1" si="71"/>
        <v>68_2</v>
      </c>
      <c r="K333">
        <f ca="1">COUNTIF(J$1:J333,J333)</f>
        <v>1</v>
      </c>
      <c r="L333" t="str">
        <f t="shared" ca="1" si="72"/>
        <v>68_2_Premium</v>
      </c>
      <c r="M333">
        <f ca="1">COUNTIF(L$1:L333,L333)</f>
        <v>1</v>
      </c>
      <c r="N333" t="str">
        <f t="shared" ca="1" si="73"/>
        <v>Inforce</v>
      </c>
      <c r="O333" t="str">
        <f t="shared" ca="1" si="74"/>
        <v>68_2_Inforce</v>
      </c>
      <c r="P333" s="1">
        <f t="shared" ca="1" si="75"/>
        <v>42788.846606882842</v>
      </c>
      <c r="Q333" s="1" t="e">
        <f ca="1">VLOOKUP(J333,Sheet2!$F:$I,4,FALSE)</f>
        <v>#N/A</v>
      </c>
      <c r="R333" t="str">
        <f t="shared" ca="1" si="76"/>
        <v>Inforce</v>
      </c>
      <c r="S333" t="str">
        <f t="shared" ca="1" si="77"/>
        <v>68_2_Inforce</v>
      </c>
      <c r="T333">
        <f ca="1">COUNTIF(S$1:S333,S333)</f>
        <v>1</v>
      </c>
    </row>
    <row r="334" spans="1:20">
      <c r="A334">
        <f t="shared" si="65"/>
        <v>333</v>
      </c>
      <c r="B334" s="1">
        <f t="shared" ca="1" si="66"/>
        <v>42789.797427694954</v>
      </c>
      <c r="C334">
        <f t="shared" ca="1" si="68"/>
        <v>130</v>
      </c>
      <c r="D334">
        <f t="shared" ca="1" si="69"/>
        <v>3</v>
      </c>
      <c r="E334" t="str">
        <f ca="1">IF(COUNTIF(J$1:J334,J334)=1,"Premium",IF(I334&lt;6,"Premium","Claims"))</f>
        <v>Premium</v>
      </c>
      <c r="F334" t="str">
        <f ca="1">VLOOKUP(MOD(C334,D334),Sheet2!$A$2:$B$6,2,FALSE)</f>
        <v>Cancer</v>
      </c>
      <c r="G334">
        <f ca="1">VLOOKUP(J334,Sheet2!$F:$H,IF(E334="Premium",2,3),FALSE)</f>
        <v>2000</v>
      </c>
      <c r="H334">
        <f t="shared" ca="1" si="67"/>
        <v>766000</v>
      </c>
      <c r="I334">
        <f t="shared" ca="1" si="70"/>
        <v>5</v>
      </c>
      <c r="J334" t="str">
        <f t="shared" ca="1" si="71"/>
        <v>130_3</v>
      </c>
      <c r="K334">
        <f ca="1">COUNTIF(J$1:J334,J334)</f>
        <v>1</v>
      </c>
      <c r="L334" t="str">
        <f t="shared" ca="1" si="72"/>
        <v>130_3_Premium</v>
      </c>
      <c r="M334">
        <f ca="1">COUNTIF(L$1:L334,L334)</f>
        <v>1</v>
      </c>
      <c r="N334" t="str">
        <f t="shared" ca="1" si="73"/>
        <v>Inforce</v>
      </c>
      <c r="O334" t="str">
        <f t="shared" ca="1" si="74"/>
        <v>130_3_Inforce</v>
      </c>
      <c r="P334" s="1">
        <f t="shared" ca="1" si="75"/>
        <v>42789.797427694954</v>
      </c>
      <c r="Q334" s="1" t="e">
        <f ca="1">VLOOKUP(J334,Sheet2!$F:$I,4,FALSE)</f>
        <v>#N/A</v>
      </c>
      <c r="R334" t="str">
        <f t="shared" ca="1" si="76"/>
        <v>Inforce</v>
      </c>
      <c r="S334" t="str">
        <f t="shared" ca="1" si="77"/>
        <v>130_3_Inforce</v>
      </c>
      <c r="T334">
        <f ca="1">COUNTIF(S$1:S334,S334)</f>
        <v>1</v>
      </c>
    </row>
    <row r="335" spans="1:20">
      <c r="A335">
        <f t="shared" si="65"/>
        <v>334</v>
      </c>
      <c r="B335" s="1">
        <f t="shared" ca="1" si="66"/>
        <v>42790.22976622569</v>
      </c>
      <c r="C335">
        <f t="shared" ca="1" si="68"/>
        <v>76</v>
      </c>
      <c r="D335">
        <f t="shared" ca="1" si="69"/>
        <v>3</v>
      </c>
      <c r="E335" t="str">
        <f ca="1">IF(COUNTIF(J$1:J335,J335)=1,"Premium",IF(I335&lt;6,"Premium","Claims"))</f>
        <v>Premium</v>
      </c>
      <c r="F335" t="str">
        <f ca="1">VLOOKUP(MOD(C335,D335),Sheet2!$A$2:$B$6,2,FALSE)</f>
        <v>Cancer</v>
      </c>
      <c r="G335">
        <f ca="1">VLOOKUP(J335,Sheet2!$F:$H,IF(E335="Premium",2,3),FALSE)</f>
        <v>4000</v>
      </c>
      <c r="H335">
        <f t="shared" ca="1" si="67"/>
        <v>770000</v>
      </c>
      <c r="I335">
        <f t="shared" ca="1" si="70"/>
        <v>2</v>
      </c>
      <c r="J335" t="str">
        <f t="shared" ca="1" si="71"/>
        <v>76_3</v>
      </c>
      <c r="K335">
        <f ca="1">COUNTIF(J$1:J335,J335)</f>
        <v>2</v>
      </c>
      <c r="L335" t="str">
        <f t="shared" ca="1" si="72"/>
        <v>76_3_Premium</v>
      </c>
      <c r="M335">
        <f ca="1">COUNTIF(L$1:L335,L335)</f>
        <v>2</v>
      </c>
      <c r="N335" t="str">
        <f t="shared" ca="1" si="73"/>
        <v>Inforce</v>
      </c>
      <c r="O335" t="str">
        <f t="shared" ca="1" si="74"/>
        <v>76_3_Inforce</v>
      </c>
      <c r="P335" s="1">
        <f t="shared" ca="1" si="75"/>
        <v>42790.22976622569</v>
      </c>
      <c r="Q335" s="1" t="e">
        <f ca="1">VLOOKUP(J335,Sheet2!$F:$I,4,FALSE)</f>
        <v>#N/A</v>
      </c>
      <c r="R335" t="str">
        <f t="shared" ca="1" si="76"/>
        <v>Inforce</v>
      </c>
      <c r="S335" t="str">
        <f t="shared" ca="1" si="77"/>
        <v>76_3_Inforce</v>
      </c>
      <c r="T335">
        <f ca="1">COUNTIF(S$1:S335,S335)</f>
        <v>2</v>
      </c>
    </row>
    <row r="336" spans="1:20">
      <c r="A336">
        <f t="shared" si="65"/>
        <v>335</v>
      </c>
      <c r="B336" s="1">
        <f t="shared" ca="1" si="66"/>
        <v>42790.320552376317</v>
      </c>
      <c r="C336">
        <f t="shared" ca="1" si="68"/>
        <v>129</v>
      </c>
      <c r="D336">
        <f t="shared" ca="1" si="69"/>
        <v>4</v>
      </c>
      <c r="E336" t="str">
        <f ca="1">IF(COUNTIF(J$1:J336,J336)=1,"Premium",IF(I336&lt;6,"Premium","Claims"))</f>
        <v>Premium</v>
      </c>
      <c r="F336" t="str">
        <f ca="1">VLOOKUP(MOD(C336,D336),Sheet2!$A$2:$B$6,2,FALSE)</f>
        <v>Cancer</v>
      </c>
      <c r="G336">
        <f ca="1">VLOOKUP(J336,Sheet2!$F:$H,IF(E336="Premium",2,3),FALSE)</f>
        <v>2000</v>
      </c>
      <c r="H336">
        <f t="shared" ca="1" si="67"/>
        <v>772000</v>
      </c>
      <c r="I336">
        <f t="shared" ca="1" si="70"/>
        <v>5</v>
      </c>
      <c r="J336" t="str">
        <f t="shared" ca="1" si="71"/>
        <v>129_4</v>
      </c>
      <c r="K336">
        <f ca="1">COUNTIF(J$1:J336,J336)</f>
        <v>1</v>
      </c>
      <c r="L336" t="str">
        <f t="shared" ca="1" si="72"/>
        <v>129_4_Premium</v>
      </c>
      <c r="M336">
        <f ca="1">COUNTIF(L$1:L336,L336)</f>
        <v>1</v>
      </c>
      <c r="N336" t="str">
        <f t="shared" ca="1" si="73"/>
        <v>Inforce</v>
      </c>
      <c r="O336" t="str">
        <f t="shared" ca="1" si="74"/>
        <v>129_4_Inforce</v>
      </c>
      <c r="P336" s="1">
        <f t="shared" ca="1" si="75"/>
        <v>42790.320552376317</v>
      </c>
      <c r="Q336" s="1">
        <f ca="1">VLOOKUP(J336,Sheet2!$F:$I,4,FALSE)</f>
        <v>43138.761560014631</v>
      </c>
      <c r="R336" t="str">
        <f t="shared" ca="1" si="76"/>
        <v>Inforce</v>
      </c>
      <c r="S336" t="str">
        <f t="shared" ca="1" si="77"/>
        <v>129_4_Inforce</v>
      </c>
      <c r="T336">
        <f ca="1">COUNTIF(S$1:S336,S336)</f>
        <v>1</v>
      </c>
    </row>
    <row r="337" spans="1:20">
      <c r="A337">
        <f>A336+1</f>
        <v>336</v>
      </c>
      <c r="B337" s="1">
        <f ca="1">B336+RAND()</f>
        <v>42790.841238121662</v>
      </c>
      <c r="C337">
        <f t="shared" ca="1" si="68"/>
        <v>83</v>
      </c>
      <c r="D337">
        <f t="shared" ca="1" si="69"/>
        <v>4</v>
      </c>
      <c r="E337" t="str">
        <f ca="1">IF(COUNTIF(J$1:J337,J337)=1,"Premium",IF(I337&lt;6,"Premium","Claims"))</f>
        <v>Premium</v>
      </c>
      <c r="F337" t="str">
        <f ca="1">VLOOKUP(MOD(C337,D337),Sheet2!$A$2:$B$6,2,FALSE)</f>
        <v>Heart Attack</v>
      </c>
      <c r="G337">
        <f ca="1">VLOOKUP(J337,Sheet2!$F:$H,IF(E337="Premium",2,3),FALSE)</f>
        <v>2000</v>
      </c>
      <c r="H337">
        <f ca="1">IF(E337="Premium",IFERROR(H336+G337,G337),IFERROR(H336-G337,-G337))</f>
        <v>774000</v>
      </c>
      <c r="I337">
        <f t="shared" ca="1" si="70"/>
        <v>3</v>
      </c>
      <c r="J337" t="str">
        <f t="shared" ca="1" si="71"/>
        <v>83_4</v>
      </c>
      <c r="K337">
        <f ca="1">COUNTIF(J$1:J337,J337)</f>
        <v>2</v>
      </c>
      <c r="L337" t="str">
        <f t="shared" ca="1" si="72"/>
        <v>83_4_Premium</v>
      </c>
      <c r="M337">
        <f ca="1">COUNTIF(L$1:L337,L337)</f>
        <v>2</v>
      </c>
      <c r="N337" t="str">
        <f t="shared" ca="1" si="73"/>
        <v>Inforce</v>
      </c>
      <c r="O337" t="str">
        <f t="shared" ca="1" si="74"/>
        <v>83_4_Inforce</v>
      </c>
      <c r="P337" s="1">
        <f t="shared" ca="1" si="75"/>
        <v>42790.841238121662</v>
      </c>
      <c r="Q337" s="1" t="e">
        <f ca="1">VLOOKUP(J337,Sheet2!$F:$I,4,FALSE)</f>
        <v>#N/A</v>
      </c>
      <c r="R337" t="str">
        <f t="shared" ca="1" si="76"/>
        <v>Inforce</v>
      </c>
      <c r="S337" t="str">
        <f t="shared" ca="1" si="77"/>
        <v>83_4_Inforce</v>
      </c>
      <c r="T337">
        <f ca="1">COUNTIF(S$1:S337,S337)</f>
        <v>2</v>
      </c>
    </row>
    <row r="338" spans="1:20">
      <c r="A338">
        <f t="shared" si="65"/>
        <v>337</v>
      </c>
      <c r="B338" s="1">
        <f t="shared" ca="1" si="66"/>
        <v>42791.674459057525</v>
      </c>
      <c r="C338">
        <f t="shared" ca="1" si="68"/>
        <v>28</v>
      </c>
      <c r="D338">
        <f t="shared" ca="1" si="69"/>
        <v>4</v>
      </c>
      <c r="E338" t="str">
        <f ca="1">IF(COUNTIF(J$1:J338,J338)=1,"Premium",IF(I338&lt;6,"Premium","Claims"))</f>
        <v>Premium</v>
      </c>
      <c r="F338" t="str">
        <f ca="1">VLOOKUP(MOD(C338,D338),Sheet2!$A$2:$B$6,2,FALSE)</f>
        <v>Kidney Failure</v>
      </c>
      <c r="G338">
        <f ca="1">VLOOKUP(J338,Sheet2!$F:$H,IF(E338="Premium",2,3),FALSE)</f>
        <v>5000</v>
      </c>
      <c r="H338">
        <f t="shared" ca="1" si="67"/>
        <v>779000</v>
      </c>
      <c r="I338">
        <f t="shared" ca="1" si="70"/>
        <v>1</v>
      </c>
      <c r="J338" t="str">
        <f t="shared" ca="1" si="71"/>
        <v>28_4</v>
      </c>
      <c r="K338">
        <f ca="1">COUNTIF(J$1:J338,J338)</f>
        <v>2</v>
      </c>
      <c r="L338" t="str">
        <f t="shared" ca="1" si="72"/>
        <v>28_4_Premium</v>
      </c>
      <c r="M338">
        <f ca="1">COUNTIF(L$1:L338,L338)</f>
        <v>2</v>
      </c>
      <c r="N338" t="str">
        <f t="shared" ca="1" si="73"/>
        <v>Inforce</v>
      </c>
      <c r="O338" t="str">
        <f t="shared" ca="1" si="74"/>
        <v>28_4_Inforce</v>
      </c>
      <c r="P338" s="1">
        <f t="shared" ca="1" si="75"/>
        <v>42791.674459057525</v>
      </c>
      <c r="Q338" s="1">
        <f ca="1">VLOOKUP(J338,Sheet2!$F:$I,4,FALSE)</f>
        <v>43047.287175138728</v>
      </c>
      <c r="R338" t="str">
        <f t="shared" ca="1" si="76"/>
        <v>Inforce</v>
      </c>
      <c r="S338" t="str">
        <f t="shared" ca="1" si="77"/>
        <v>28_4_Inforce</v>
      </c>
      <c r="T338">
        <f ca="1">COUNTIF(S$1:S338,S338)</f>
        <v>2</v>
      </c>
    </row>
    <row r="339" spans="1:20">
      <c r="A339">
        <f t="shared" si="65"/>
        <v>338</v>
      </c>
      <c r="B339" s="1">
        <f t="shared" ca="1" si="66"/>
        <v>42792.258496506976</v>
      </c>
      <c r="C339">
        <f t="shared" ca="1" si="68"/>
        <v>127</v>
      </c>
      <c r="D339">
        <f t="shared" ca="1" si="69"/>
        <v>3</v>
      </c>
      <c r="E339" t="str">
        <f ca="1">IF(COUNTIF(J$1:J339,J339)=1,"Premium",IF(I339&lt;6,"Premium","Claims"))</f>
        <v>Premium</v>
      </c>
      <c r="F339" t="str">
        <f ca="1">VLOOKUP(MOD(C339,D339),Sheet2!$A$2:$B$6,2,FALSE)</f>
        <v>Cancer</v>
      </c>
      <c r="G339">
        <f ca="1">VLOOKUP(J339,Sheet2!$F:$H,IF(E339="Premium",2,3),FALSE)</f>
        <v>1000</v>
      </c>
      <c r="H339">
        <f t="shared" ca="1" si="67"/>
        <v>780000</v>
      </c>
      <c r="I339">
        <f t="shared" ca="1" si="70"/>
        <v>2</v>
      </c>
      <c r="J339" t="str">
        <f t="shared" ca="1" si="71"/>
        <v>127_3</v>
      </c>
      <c r="K339">
        <f ca="1">COUNTIF(J$1:J339,J339)</f>
        <v>2</v>
      </c>
      <c r="L339" t="str">
        <f t="shared" ca="1" si="72"/>
        <v>127_3_Premium</v>
      </c>
      <c r="M339">
        <f ca="1">COUNTIF(L$1:L339,L339)</f>
        <v>2</v>
      </c>
      <c r="N339" t="str">
        <f t="shared" ca="1" si="73"/>
        <v>Inforce</v>
      </c>
      <c r="O339" t="str">
        <f t="shared" ca="1" si="74"/>
        <v>127_3_Inforce</v>
      </c>
      <c r="P339" s="1">
        <f t="shared" ca="1" si="75"/>
        <v>42792.258496506976</v>
      </c>
      <c r="Q339" s="1">
        <f ca="1">VLOOKUP(J339,Sheet2!$F:$I,4,FALSE)</f>
        <v>42879.39085855661</v>
      </c>
      <c r="R339" t="str">
        <f t="shared" ca="1" si="76"/>
        <v>Inforce</v>
      </c>
      <c r="S339" t="str">
        <f t="shared" ca="1" si="77"/>
        <v>127_3_Inforce</v>
      </c>
      <c r="T339">
        <f ca="1">COUNTIF(S$1:S339,S339)</f>
        <v>2</v>
      </c>
    </row>
    <row r="340" spans="1:20">
      <c r="A340">
        <f t="shared" ref="A340:A403" si="78">A339+1</f>
        <v>339</v>
      </c>
      <c r="B340" s="1">
        <f t="shared" ref="B340:B403" ca="1" si="79">B339+RAND()</f>
        <v>42792.747414074351</v>
      </c>
      <c r="C340">
        <f t="shared" ca="1" si="68"/>
        <v>67</v>
      </c>
      <c r="D340">
        <f t="shared" ca="1" si="69"/>
        <v>2</v>
      </c>
      <c r="E340" t="str">
        <f ca="1">IF(COUNTIF(J$1:J340,J340)=1,"Premium",IF(I340&lt;6,"Premium","Claims"))</f>
        <v>Premium</v>
      </c>
      <c r="F340" t="str">
        <f ca="1">VLOOKUP(MOD(C340,D340),Sheet2!$A$2:$B$6,2,FALSE)</f>
        <v>Cancer</v>
      </c>
      <c r="G340">
        <f ca="1">VLOOKUP(J340,Sheet2!$F:$H,IF(E340="Premium",2,3),FALSE)</f>
        <v>1000</v>
      </c>
      <c r="H340">
        <f t="shared" ref="H340:H403" ca="1" si="80">IF(E340="Premium",IFERROR(H339+G340,G340),IFERROR(H339-G340,-G340))</f>
        <v>781000</v>
      </c>
      <c r="I340">
        <f t="shared" ca="1" si="70"/>
        <v>5</v>
      </c>
      <c r="J340" t="str">
        <f t="shared" ca="1" si="71"/>
        <v>67_2</v>
      </c>
      <c r="K340">
        <f ca="1">COUNTIF(J$1:J340,J340)</f>
        <v>2</v>
      </c>
      <c r="L340" t="str">
        <f t="shared" ca="1" si="72"/>
        <v>67_2_Premium</v>
      </c>
      <c r="M340">
        <f ca="1">COUNTIF(L$1:L340,L340)</f>
        <v>2</v>
      </c>
      <c r="N340" t="str">
        <f t="shared" ca="1" si="73"/>
        <v>Inforce</v>
      </c>
      <c r="O340" t="str">
        <f t="shared" ca="1" si="74"/>
        <v>67_2_Inforce</v>
      </c>
      <c r="P340" s="1">
        <f t="shared" ca="1" si="75"/>
        <v>42792.747414074351</v>
      </c>
      <c r="Q340" s="1" t="e">
        <f ca="1">VLOOKUP(J340,Sheet2!$F:$I,4,FALSE)</f>
        <v>#N/A</v>
      </c>
      <c r="R340" t="str">
        <f t="shared" ca="1" si="76"/>
        <v>Inforce</v>
      </c>
      <c r="S340" t="str">
        <f t="shared" ca="1" si="77"/>
        <v>67_2_Inforce</v>
      </c>
      <c r="T340">
        <f ca="1">COUNTIF(S$1:S340,S340)</f>
        <v>2</v>
      </c>
    </row>
    <row r="341" spans="1:20">
      <c r="A341">
        <f t="shared" si="78"/>
        <v>340</v>
      </c>
      <c r="B341" s="1">
        <f t="shared" ca="1" si="79"/>
        <v>42793.412920950272</v>
      </c>
      <c r="C341">
        <f t="shared" ca="1" si="68"/>
        <v>59</v>
      </c>
      <c r="D341">
        <f t="shared" ca="1" si="69"/>
        <v>3</v>
      </c>
      <c r="E341" t="str">
        <f ca="1">IF(COUNTIF(J$1:J341,J341)=1,"Premium",IF(I341&lt;6,"Premium","Claims"))</f>
        <v>Premium</v>
      </c>
      <c r="F341" t="str">
        <f ca="1">VLOOKUP(MOD(C341,D341),Sheet2!$A$2:$B$6,2,FALSE)</f>
        <v>Stroke</v>
      </c>
      <c r="G341">
        <f ca="1">VLOOKUP(J341,Sheet2!$F:$H,IF(E341="Premium",2,3),FALSE)</f>
        <v>3000</v>
      </c>
      <c r="H341">
        <f t="shared" ca="1" si="80"/>
        <v>784000</v>
      </c>
      <c r="I341">
        <f t="shared" ca="1" si="70"/>
        <v>1</v>
      </c>
      <c r="J341" t="str">
        <f t="shared" ca="1" si="71"/>
        <v>59_3</v>
      </c>
      <c r="K341">
        <f ca="1">COUNTIF(J$1:J341,J341)</f>
        <v>2</v>
      </c>
      <c r="L341" t="str">
        <f t="shared" ca="1" si="72"/>
        <v>59_3_Premium</v>
      </c>
      <c r="M341">
        <f ca="1">COUNTIF(L$1:L341,L341)</f>
        <v>2</v>
      </c>
      <c r="N341" t="str">
        <f t="shared" ca="1" si="73"/>
        <v>Inforce</v>
      </c>
      <c r="O341" t="str">
        <f t="shared" ca="1" si="74"/>
        <v>59_3_Inforce</v>
      </c>
      <c r="P341" s="1">
        <f t="shared" ca="1" si="75"/>
        <v>42793.412920950272</v>
      </c>
      <c r="Q341" s="1">
        <f ca="1">VLOOKUP(J341,Sheet2!$F:$I,4,FALSE)</f>
        <v>43037.958498722932</v>
      </c>
      <c r="R341" t="str">
        <f t="shared" ca="1" si="76"/>
        <v>Inforce</v>
      </c>
      <c r="S341" t="str">
        <f t="shared" ca="1" si="77"/>
        <v>59_3_Inforce</v>
      </c>
      <c r="T341">
        <f ca="1">COUNTIF(S$1:S341,S341)</f>
        <v>2</v>
      </c>
    </row>
    <row r="342" spans="1:20">
      <c r="A342">
        <f t="shared" si="78"/>
        <v>341</v>
      </c>
      <c r="B342" s="1">
        <f t="shared" ca="1" si="79"/>
        <v>42794.153251039723</v>
      </c>
      <c r="C342">
        <f t="shared" ca="1" si="68"/>
        <v>95</v>
      </c>
      <c r="D342">
        <f t="shared" ca="1" si="69"/>
        <v>4</v>
      </c>
      <c r="E342" t="str">
        <f ca="1">IF(COUNTIF(J$1:J342,J342)=1,"Premium",IF(I342&lt;6,"Premium","Claims"))</f>
        <v>Claims</v>
      </c>
      <c r="F342" t="str">
        <f ca="1">VLOOKUP(MOD(C342,D342),Sheet2!$A$2:$B$6,2,FALSE)</f>
        <v>Heart Attack</v>
      </c>
      <c r="G342">
        <f ca="1">VLOOKUP(J342,Sheet2!$F:$H,IF(E342="Premium",2,3),FALSE)</f>
        <v>4000</v>
      </c>
      <c r="H342">
        <f t="shared" ca="1" si="80"/>
        <v>780000</v>
      </c>
      <c r="I342">
        <f t="shared" ca="1" si="70"/>
        <v>6</v>
      </c>
      <c r="J342" t="str">
        <f t="shared" ca="1" si="71"/>
        <v>95_4</v>
      </c>
      <c r="K342">
        <f ca="1">COUNTIF(J$1:J342,J342)</f>
        <v>2</v>
      </c>
      <c r="L342" t="str">
        <f t="shared" ca="1" si="72"/>
        <v>95_4_Claims</v>
      </c>
      <c r="M342">
        <f ca="1">COUNTIF(L$1:L342,L342)</f>
        <v>1</v>
      </c>
      <c r="N342" t="str">
        <f t="shared" ca="1" si="73"/>
        <v>Lapse</v>
      </c>
      <c r="O342" t="str">
        <f t="shared" ca="1" si="74"/>
        <v>95_4_Lapse</v>
      </c>
      <c r="P342" s="1">
        <f t="shared" ca="1" si="75"/>
        <v>42794.153251039723</v>
      </c>
      <c r="Q342" s="1">
        <f ca="1">VLOOKUP(J342,Sheet2!$F:$I,4,FALSE)</f>
        <v>42794.153251039723</v>
      </c>
      <c r="R342" t="str">
        <f t="shared" ca="1" si="76"/>
        <v>Lapse</v>
      </c>
      <c r="S342" t="str">
        <f t="shared" ca="1" si="77"/>
        <v>95_4_Lapse</v>
      </c>
      <c r="T342">
        <f ca="1">COUNTIF(S$1:S342,S342)</f>
        <v>1</v>
      </c>
    </row>
    <row r="343" spans="1:20">
      <c r="A343">
        <f>A342+1</f>
        <v>342</v>
      </c>
      <c r="B343" s="1">
        <f ca="1">B342+RAND()</f>
        <v>42795.104810185883</v>
      </c>
      <c r="C343">
        <f t="shared" ca="1" si="68"/>
        <v>140</v>
      </c>
      <c r="D343">
        <f t="shared" ca="1" si="69"/>
        <v>4</v>
      </c>
      <c r="E343" t="str">
        <f ca="1">IF(COUNTIF(J$1:J343,J343)=1,"Premium",IF(I343&lt;6,"Premium","Claims"))</f>
        <v>Premium</v>
      </c>
      <c r="F343" t="str">
        <f ca="1">VLOOKUP(MOD(C343,D343),Sheet2!$A$2:$B$6,2,FALSE)</f>
        <v>Kidney Failure</v>
      </c>
      <c r="G343">
        <f ca="1">VLOOKUP(J343,Sheet2!$F:$H,IF(E343="Premium",2,3),FALSE)</f>
        <v>4000</v>
      </c>
      <c r="H343">
        <f ca="1">IF(E343="Premium",IFERROR(H342+G343,G343),IFERROR(H342-G343,-G343))</f>
        <v>784000</v>
      </c>
      <c r="I343">
        <f t="shared" ca="1" si="70"/>
        <v>1</v>
      </c>
      <c r="J343" t="str">
        <f t="shared" ca="1" si="71"/>
        <v>140_4</v>
      </c>
      <c r="K343">
        <f ca="1">COUNTIF(J$1:J343,J343)</f>
        <v>2</v>
      </c>
      <c r="L343" t="str">
        <f t="shared" ca="1" si="72"/>
        <v>140_4_Premium</v>
      </c>
      <c r="M343">
        <f ca="1">COUNTIF(L$1:L343,L343)</f>
        <v>2</v>
      </c>
      <c r="N343" t="str">
        <f t="shared" ca="1" si="73"/>
        <v>Inforce</v>
      </c>
      <c r="O343" t="str">
        <f t="shared" ca="1" si="74"/>
        <v>140_4_Inforce</v>
      </c>
      <c r="P343" s="1">
        <f t="shared" ca="1" si="75"/>
        <v>42795.104810185883</v>
      </c>
      <c r="Q343" s="1">
        <f ca="1">VLOOKUP(J343,Sheet2!$F:$I,4,FALSE)</f>
        <v>43246.737134404175</v>
      </c>
      <c r="R343" t="str">
        <f t="shared" ca="1" si="76"/>
        <v>Inforce</v>
      </c>
      <c r="S343" t="str">
        <f t="shared" ca="1" si="77"/>
        <v>140_4_Inforce</v>
      </c>
      <c r="T343">
        <f ca="1">COUNTIF(S$1:S343,S343)</f>
        <v>2</v>
      </c>
    </row>
    <row r="344" spans="1:20">
      <c r="A344">
        <f t="shared" si="78"/>
        <v>343</v>
      </c>
      <c r="B344" s="1">
        <f t="shared" ca="1" si="79"/>
        <v>42795.732287872845</v>
      </c>
      <c r="C344">
        <f t="shared" ca="1" si="68"/>
        <v>24</v>
      </c>
      <c r="D344">
        <f t="shared" ca="1" si="69"/>
        <v>2</v>
      </c>
      <c r="E344" t="str">
        <f ca="1">IF(COUNTIF(J$1:J344,J344)=1,"Premium",IF(I344&lt;6,"Premium","Claims"))</f>
        <v>Premium</v>
      </c>
      <c r="F344" t="str">
        <f ca="1">VLOOKUP(MOD(C344,D344),Sheet2!$A$2:$B$6,2,FALSE)</f>
        <v>Kidney Failure</v>
      </c>
      <c r="G344">
        <f ca="1">VLOOKUP(J344,Sheet2!$F:$H,IF(E344="Premium",2,3),FALSE)</f>
        <v>4000</v>
      </c>
      <c r="H344">
        <f t="shared" ca="1" si="80"/>
        <v>788000</v>
      </c>
      <c r="I344">
        <f t="shared" ca="1" si="70"/>
        <v>3</v>
      </c>
      <c r="J344" t="str">
        <f t="shared" ca="1" si="71"/>
        <v>24_2</v>
      </c>
      <c r="K344">
        <f ca="1">COUNTIF(J$1:J344,J344)</f>
        <v>2</v>
      </c>
      <c r="L344" t="str">
        <f t="shared" ca="1" si="72"/>
        <v>24_2_Premium</v>
      </c>
      <c r="M344">
        <f ca="1">COUNTIF(L$1:L344,L344)</f>
        <v>2</v>
      </c>
      <c r="N344" t="str">
        <f t="shared" ca="1" si="73"/>
        <v>Inforce</v>
      </c>
      <c r="O344" t="str">
        <f t="shared" ca="1" si="74"/>
        <v>24_2_Inforce</v>
      </c>
      <c r="P344" s="1">
        <f t="shared" ca="1" si="75"/>
        <v>42795.732287872845</v>
      </c>
      <c r="Q344" s="1" t="e">
        <f ca="1">VLOOKUP(J344,Sheet2!$F:$I,4,FALSE)</f>
        <v>#N/A</v>
      </c>
      <c r="R344" t="str">
        <f t="shared" ca="1" si="76"/>
        <v>Inforce</v>
      </c>
      <c r="S344" t="str">
        <f t="shared" ca="1" si="77"/>
        <v>24_2_Inforce</v>
      </c>
      <c r="T344">
        <f ca="1">COUNTIF(S$1:S344,S344)</f>
        <v>2</v>
      </c>
    </row>
    <row r="345" spans="1:20">
      <c r="A345">
        <f t="shared" si="78"/>
        <v>344</v>
      </c>
      <c r="B345" s="1">
        <f t="shared" ca="1" si="79"/>
        <v>42796.711831198736</v>
      </c>
      <c r="C345">
        <f t="shared" ca="1" si="68"/>
        <v>60</v>
      </c>
      <c r="D345">
        <f t="shared" ca="1" si="69"/>
        <v>4</v>
      </c>
      <c r="E345" t="str">
        <f ca="1">IF(COUNTIF(J$1:J345,J345)=1,"Premium",IF(I345&lt;6,"Premium","Claims"))</f>
        <v>Premium</v>
      </c>
      <c r="F345" t="str">
        <f ca="1">VLOOKUP(MOD(C345,D345),Sheet2!$A$2:$B$6,2,FALSE)</f>
        <v>Kidney Failure</v>
      </c>
      <c r="G345">
        <f ca="1">VLOOKUP(J345,Sheet2!$F:$H,IF(E345="Premium",2,3),FALSE)</f>
        <v>1000</v>
      </c>
      <c r="H345">
        <f t="shared" ca="1" si="80"/>
        <v>789000</v>
      </c>
      <c r="I345">
        <f t="shared" ca="1" si="70"/>
        <v>6</v>
      </c>
      <c r="J345" t="str">
        <f t="shared" ca="1" si="71"/>
        <v>60_4</v>
      </c>
      <c r="K345">
        <f ca="1">COUNTIF(J$1:J345,J345)</f>
        <v>1</v>
      </c>
      <c r="L345" t="str">
        <f t="shared" ca="1" si="72"/>
        <v>60_4_Premium</v>
      </c>
      <c r="M345">
        <f ca="1">COUNTIF(L$1:L345,L345)</f>
        <v>1</v>
      </c>
      <c r="N345" t="str">
        <f t="shared" ca="1" si="73"/>
        <v>Inforce</v>
      </c>
      <c r="O345" t="str">
        <f t="shared" ca="1" si="74"/>
        <v>60_4_Inforce</v>
      </c>
      <c r="P345" s="1">
        <f t="shared" ca="1" si="75"/>
        <v>42796.711831198736</v>
      </c>
      <c r="Q345" s="1">
        <f ca="1">VLOOKUP(J345,Sheet2!$F:$I,4,FALSE)</f>
        <v>43147.729513621933</v>
      </c>
      <c r="R345" t="str">
        <f t="shared" ca="1" si="76"/>
        <v>Inforce</v>
      </c>
      <c r="S345" t="str">
        <f t="shared" ca="1" si="77"/>
        <v>60_4_Inforce</v>
      </c>
      <c r="T345">
        <f ca="1">COUNTIF(S$1:S345,S345)</f>
        <v>1</v>
      </c>
    </row>
    <row r="346" spans="1:20">
      <c r="A346">
        <f t="shared" si="78"/>
        <v>345</v>
      </c>
      <c r="B346" s="1">
        <f t="shared" ca="1" si="79"/>
        <v>42797.451588114549</v>
      </c>
      <c r="C346">
        <f t="shared" ca="1" si="68"/>
        <v>30</v>
      </c>
      <c r="D346">
        <f t="shared" ca="1" si="69"/>
        <v>2</v>
      </c>
      <c r="E346" t="str">
        <f ca="1">IF(COUNTIF(J$1:J346,J346)=1,"Premium",IF(I346&lt;6,"Premium","Claims"))</f>
        <v>Claims</v>
      </c>
      <c r="F346" t="str">
        <f ca="1">VLOOKUP(MOD(C346,D346),Sheet2!$A$2:$B$6,2,FALSE)</f>
        <v>Kidney Failure</v>
      </c>
      <c r="G346">
        <f ca="1">VLOOKUP(J346,Sheet2!$F:$H,IF(E346="Premium",2,3),FALSE)</f>
        <v>20000</v>
      </c>
      <c r="H346">
        <f t="shared" ca="1" si="80"/>
        <v>769000</v>
      </c>
      <c r="I346">
        <f t="shared" ca="1" si="70"/>
        <v>6</v>
      </c>
      <c r="J346" t="str">
        <f t="shared" ca="1" si="71"/>
        <v>30_2</v>
      </c>
      <c r="K346">
        <f ca="1">COUNTIF(J$1:J346,J346)</f>
        <v>3</v>
      </c>
      <c r="L346" t="str">
        <f t="shared" ca="1" si="72"/>
        <v>30_2_Claims</v>
      </c>
      <c r="M346">
        <f ca="1">COUNTIF(L$1:L346,L346)</f>
        <v>2</v>
      </c>
      <c r="N346" t="str">
        <f t="shared" ca="1" si="73"/>
        <v>Lapse</v>
      </c>
      <c r="O346" t="str">
        <f t="shared" ca="1" si="74"/>
        <v>30_2_Lapse</v>
      </c>
      <c r="P346" s="1">
        <f t="shared" ca="1" si="75"/>
        <v>42797.451588114549</v>
      </c>
      <c r="Q346" s="1">
        <f ca="1">VLOOKUP(J346,Sheet2!$F:$I,4,FALSE)</f>
        <v>42692.020250820569</v>
      </c>
      <c r="R346" t="str">
        <f t="shared" ca="1" si="76"/>
        <v>Lapse</v>
      </c>
      <c r="S346" t="str">
        <f t="shared" ca="1" si="77"/>
        <v>30_2_Lapse</v>
      </c>
      <c r="T346">
        <f ca="1">COUNTIF(S$1:S346,S346)</f>
        <v>2</v>
      </c>
    </row>
    <row r="347" spans="1:20">
      <c r="A347">
        <f t="shared" si="78"/>
        <v>346</v>
      </c>
      <c r="B347" s="1">
        <f t="shared" ca="1" si="79"/>
        <v>42798.403464973337</v>
      </c>
      <c r="C347">
        <f t="shared" ca="1" si="68"/>
        <v>88</v>
      </c>
      <c r="D347">
        <f t="shared" ca="1" si="69"/>
        <v>1</v>
      </c>
      <c r="E347" t="str">
        <f ca="1">IF(COUNTIF(J$1:J347,J347)=1,"Premium",IF(I347&lt;6,"Premium","Claims"))</f>
        <v>Premium</v>
      </c>
      <c r="F347" t="str">
        <f ca="1">VLOOKUP(MOD(C347,D347),Sheet2!$A$2:$B$6,2,FALSE)</f>
        <v>Kidney Failure</v>
      </c>
      <c r="G347">
        <f ca="1">VLOOKUP(J347,Sheet2!$F:$H,IF(E347="Premium",2,3),FALSE)</f>
        <v>3000</v>
      </c>
      <c r="H347">
        <f t="shared" ca="1" si="80"/>
        <v>772000</v>
      </c>
      <c r="I347">
        <f t="shared" ca="1" si="70"/>
        <v>6</v>
      </c>
      <c r="J347" t="str">
        <f t="shared" ca="1" si="71"/>
        <v>88_1</v>
      </c>
      <c r="K347">
        <f ca="1">COUNTIF(J$1:J347,J347)</f>
        <v>1</v>
      </c>
      <c r="L347" t="str">
        <f t="shared" ca="1" si="72"/>
        <v>88_1_Premium</v>
      </c>
      <c r="M347">
        <f ca="1">COUNTIF(L$1:L347,L347)</f>
        <v>1</v>
      </c>
      <c r="N347" t="str">
        <f t="shared" ca="1" si="73"/>
        <v>Inforce</v>
      </c>
      <c r="O347" t="str">
        <f t="shared" ca="1" si="74"/>
        <v>88_1_Inforce</v>
      </c>
      <c r="P347" s="1">
        <f t="shared" ca="1" si="75"/>
        <v>42798.403464973337</v>
      </c>
      <c r="Q347" s="1" t="e">
        <f ca="1">VLOOKUP(J347,Sheet2!$F:$I,4,FALSE)</f>
        <v>#N/A</v>
      </c>
      <c r="R347" t="str">
        <f t="shared" ca="1" si="76"/>
        <v>Inforce</v>
      </c>
      <c r="S347" t="str">
        <f t="shared" ca="1" si="77"/>
        <v>88_1_Inforce</v>
      </c>
      <c r="T347">
        <f ca="1">COUNTIF(S$1:S347,S347)</f>
        <v>1</v>
      </c>
    </row>
    <row r="348" spans="1:20">
      <c r="A348">
        <f t="shared" si="78"/>
        <v>347</v>
      </c>
      <c r="B348" s="1">
        <f t="shared" ca="1" si="79"/>
        <v>42799.171714118333</v>
      </c>
      <c r="C348">
        <f t="shared" ca="1" si="68"/>
        <v>14</v>
      </c>
      <c r="D348">
        <f t="shared" ca="1" si="69"/>
        <v>4</v>
      </c>
      <c r="E348" t="str">
        <f ca="1">IF(COUNTIF(J$1:J348,J348)=1,"Premium",IF(I348&lt;6,"Premium","Claims"))</f>
        <v>Claims</v>
      </c>
      <c r="F348" t="str">
        <f ca="1">VLOOKUP(MOD(C348,D348),Sheet2!$A$2:$B$6,2,FALSE)</f>
        <v>Stroke</v>
      </c>
      <c r="G348">
        <f ca="1">VLOOKUP(J348,Sheet2!$F:$H,IF(E348="Premium",2,3),FALSE)</f>
        <v>12000</v>
      </c>
      <c r="H348">
        <f t="shared" ca="1" si="80"/>
        <v>760000</v>
      </c>
      <c r="I348">
        <f t="shared" ca="1" si="70"/>
        <v>6</v>
      </c>
      <c r="J348" t="str">
        <f t="shared" ca="1" si="71"/>
        <v>14_4</v>
      </c>
      <c r="K348">
        <f ca="1">COUNTIF(J$1:J348,J348)</f>
        <v>2</v>
      </c>
      <c r="L348" t="str">
        <f t="shared" ca="1" si="72"/>
        <v>14_4_Claims</v>
      </c>
      <c r="M348">
        <f ca="1">COUNTIF(L$1:L348,L348)</f>
        <v>1</v>
      </c>
      <c r="N348" t="str">
        <f t="shared" ca="1" si="73"/>
        <v>Lapse</v>
      </c>
      <c r="O348" t="str">
        <f t="shared" ca="1" si="74"/>
        <v>14_4_Lapse</v>
      </c>
      <c r="P348" s="1">
        <f t="shared" ca="1" si="75"/>
        <v>42799.171714118333</v>
      </c>
      <c r="Q348" s="1">
        <f ca="1">VLOOKUP(J348,Sheet2!$F:$I,4,FALSE)</f>
        <v>42799.171714118333</v>
      </c>
      <c r="R348" t="str">
        <f t="shared" ca="1" si="76"/>
        <v>Lapse</v>
      </c>
      <c r="S348" t="str">
        <f t="shared" ca="1" si="77"/>
        <v>14_4_Lapse</v>
      </c>
      <c r="T348">
        <f ca="1">COUNTIF(S$1:S348,S348)</f>
        <v>1</v>
      </c>
    </row>
    <row r="349" spans="1:20">
      <c r="A349">
        <f>A348+1</f>
        <v>348</v>
      </c>
      <c r="B349" s="1">
        <f ca="1">B348+RAND()</f>
        <v>42799.934425853346</v>
      </c>
      <c r="C349">
        <f t="shared" ca="1" si="68"/>
        <v>114</v>
      </c>
      <c r="D349">
        <f t="shared" ca="1" si="69"/>
        <v>3</v>
      </c>
      <c r="E349" t="str">
        <f ca="1">IF(COUNTIF(J$1:J349,J349)=1,"Premium",IF(I349&lt;6,"Premium","Claims"))</f>
        <v>Premium</v>
      </c>
      <c r="F349" t="str">
        <f ca="1">VLOOKUP(MOD(C349,D349),Sheet2!$A$2:$B$6,2,FALSE)</f>
        <v>Kidney Failure</v>
      </c>
      <c r="G349">
        <f ca="1">VLOOKUP(J349,Sheet2!$F:$H,IF(E349="Premium",2,3),FALSE)</f>
        <v>2000</v>
      </c>
      <c r="H349">
        <f ca="1">IF(E349="Premium",IFERROR(H348+G349,G349),IFERROR(H348-G349,-G349))</f>
        <v>762000</v>
      </c>
      <c r="I349">
        <f t="shared" ca="1" si="70"/>
        <v>2</v>
      </c>
      <c r="J349" t="str">
        <f t="shared" ca="1" si="71"/>
        <v>114_3</v>
      </c>
      <c r="K349">
        <f ca="1">COUNTIF(J$1:J349,J349)</f>
        <v>1</v>
      </c>
      <c r="L349" t="str">
        <f t="shared" ca="1" si="72"/>
        <v>114_3_Premium</v>
      </c>
      <c r="M349">
        <f ca="1">COUNTIF(L$1:L349,L349)</f>
        <v>1</v>
      </c>
      <c r="N349" t="str">
        <f t="shared" ca="1" si="73"/>
        <v>Inforce</v>
      </c>
      <c r="O349" t="str">
        <f t="shared" ca="1" si="74"/>
        <v>114_3_Inforce</v>
      </c>
      <c r="P349" s="1">
        <f t="shared" ca="1" si="75"/>
        <v>42799.934425853346</v>
      </c>
      <c r="Q349" s="1">
        <f ca="1">VLOOKUP(J349,Sheet2!$F:$I,4,FALSE)</f>
        <v>43058.391247053813</v>
      </c>
      <c r="R349" t="str">
        <f t="shared" ca="1" si="76"/>
        <v>Inforce</v>
      </c>
      <c r="S349" t="str">
        <f t="shared" ca="1" si="77"/>
        <v>114_3_Inforce</v>
      </c>
      <c r="T349">
        <f ca="1">COUNTIF(S$1:S349,S349)</f>
        <v>1</v>
      </c>
    </row>
    <row r="350" spans="1:20">
      <c r="A350">
        <f t="shared" si="78"/>
        <v>349</v>
      </c>
      <c r="B350" s="1">
        <f t="shared" ca="1" si="79"/>
        <v>42800.304498752288</v>
      </c>
      <c r="C350">
        <f t="shared" ca="1" si="68"/>
        <v>127</v>
      </c>
      <c r="D350">
        <f t="shared" ca="1" si="69"/>
        <v>4</v>
      </c>
      <c r="E350" t="str">
        <f ca="1">IF(COUNTIF(J$1:J350,J350)=1,"Premium",IF(I350&lt;6,"Premium","Claims"))</f>
        <v>Premium</v>
      </c>
      <c r="F350" t="str">
        <f ca="1">VLOOKUP(MOD(C350,D350),Sheet2!$A$2:$B$6,2,FALSE)</f>
        <v>Heart Attack</v>
      </c>
      <c r="G350">
        <f ca="1">VLOOKUP(J350,Sheet2!$F:$H,IF(E350="Premium",2,3),FALSE)</f>
        <v>5000</v>
      </c>
      <c r="H350">
        <f t="shared" ca="1" si="80"/>
        <v>767000</v>
      </c>
      <c r="I350">
        <f t="shared" ca="1" si="70"/>
        <v>3</v>
      </c>
      <c r="J350" t="str">
        <f t="shared" ca="1" si="71"/>
        <v>127_4</v>
      </c>
      <c r="K350">
        <f ca="1">COUNTIF(J$1:J350,J350)</f>
        <v>2</v>
      </c>
      <c r="L350" t="str">
        <f t="shared" ca="1" si="72"/>
        <v>127_4_Premium</v>
      </c>
      <c r="M350">
        <f ca="1">COUNTIF(L$1:L350,L350)</f>
        <v>2</v>
      </c>
      <c r="N350" t="str">
        <f t="shared" ca="1" si="73"/>
        <v>Inforce</v>
      </c>
      <c r="O350" t="str">
        <f t="shared" ca="1" si="74"/>
        <v>127_4_Inforce</v>
      </c>
      <c r="P350" s="1">
        <f t="shared" ca="1" si="75"/>
        <v>42800.304498752288</v>
      </c>
      <c r="Q350" s="1" t="e">
        <f ca="1">VLOOKUP(J350,Sheet2!$F:$I,4,FALSE)</f>
        <v>#N/A</v>
      </c>
      <c r="R350" t="str">
        <f t="shared" ca="1" si="76"/>
        <v>Inforce</v>
      </c>
      <c r="S350" t="str">
        <f t="shared" ca="1" si="77"/>
        <v>127_4_Inforce</v>
      </c>
      <c r="T350">
        <f ca="1">COUNTIF(S$1:S350,S350)</f>
        <v>2</v>
      </c>
    </row>
    <row r="351" spans="1:20">
      <c r="A351">
        <f t="shared" si="78"/>
        <v>350</v>
      </c>
      <c r="B351" s="1">
        <f t="shared" ca="1" si="79"/>
        <v>42800.334360190966</v>
      </c>
      <c r="C351">
        <f t="shared" ca="1" si="68"/>
        <v>30</v>
      </c>
      <c r="D351">
        <f t="shared" ca="1" si="69"/>
        <v>1</v>
      </c>
      <c r="E351" t="str">
        <f ca="1">IF(COUNTIF(J$1:J351,J351)=1,"Premium",IF(I351&lt;6,"Premium","Claims"))</f>
        <v>Claims</v>
      </c>
      <c r="F351" t="str">
        <f ca="1">VLOOKUP(MOD(C351,D351),Sheet2!$A$2:$B$6,2,FALSE)</f>
        <v>Kidney Failure</v>
      </c>
      <c r="G351">
        <f ca="1">VLOOKUP(J351,Sheet2!$F:$H,IF(E351="Premium",2,3),FALSE)</f>
        <v>4000</v>
      </c>
      <c r="H351">
        <f t="shared" ca="1" si="80"/>
        <v>763000</v>
      </c>
      <c r="I351">
        <f t="shared" ca="1" si="70"/>
        <v>6</v>
      </c>
      <c r="J351" t="str">
        <f t="shared" ca="1" si="71"/>
        <v>30_1</v>
      </c>
      <c r="K351">
        <f ca="1">COUNTIF(J$1:J351,J351)</f>
        <v>2</v>
      </c>
      <c r="L351" t="str">
        <f t="shared" ca="1" si="72"/>
        <v>30_1_Claims</v>
      </c>
      <c r="M351">
        <f ca="1">COUNTIF(L$1:L351,L351)</f>
        <v>1</v>
      </c>
      <c r="N351" t="str">
        <f t="shared" ca="1" si="73"/>
        <v>Lapse</v>
      </c>
      <c r="O351" t="str">
        <f t="shared" ca="1" si="74"/>
        <v>30_1_Lapse</v>
      </c>
      <c r="P351" s="1">
        <f t="shared" ca="1" si="75"/>
        <v>42800.334360190966</v>
      </c>
      <c r="Q351" s="1">
        <f ca="1">VLOOKUP(J351,Sheet2!$F:$I,4,FALSE)</f>
        <v>42800.334360190966</v>
      </c>
      <c r="R351" t="str">
        <f t="shared" ca="1" si="76"/>
        <v>Lapse</v>
      </c>
      <c r="S351" t="str">
        <f t="shared" ca="1" si="77"/>
        <v>30_1_Lapse</v>
      </c>
      <c r="T351">
        <f ca="1">COUNTIF(S$1:S351,S351)</f>
        <v>1</v>
      </c>
    </row>
    <row r="352" spans="1:20">
      <c r="A352">
        <f t="shared" si="78"/>
        <v>351</v>
      </c>
      <c r="B352" s="1">
        <f t="shared" ca="1" si="79"/>
        <v>42800.785876348884</v>
      </c>
      <c r="C352">
        <f t="shared" ca="1" si="68"/>
        <v>49</v>
      </c>
      <c r="D352">
        <f t="shared" ca="1" si="69"/>
        <v>3</v>
      </c>
      <c r="E352" t="str">
        <f ca="1">IF(COUNTIF(J$1:J352,J352)=1,"Premium",IF(I352&lt;6,"Premium","Claims"))</f>
        <v>Premium</v>
      </c>
      <c r="F352" t="str">
        <f ca="1">VLOOKUP(MOD(C352,D352),Sheet2!$A$2:$B$6,2,FALSE)</f>
        <v>Cancer</v>
      </c>
      <c r="G352">
        <f ca="1">VLOOKUP(J352,Sheet2!$F:$H,IF(E352="Premium",2,3),FALSE)</f>
        <v>4000</v>
      </c>
      <c r="H352">
        <f t="shared" ca="1" si="80"/>
        <v>767000</v>
      </c>
      <c r="I352">
        <f t="shared" ca="1" si="70"/>
        <v>5</v>
      </c>
      <c r="J352" t="str">
        <f t="shared" ca="1" si="71"/>
        <v>49_3</v>
      </c>
      <c r="K352">
        <f ca="1">COUNTIF(J$1:J352,J352)</f>
        <v>1</v>
      </c>
      <c r="L352" t="str">
        <f t="shared" ca="1" si="72"/>
        <v>49_3_Premium</v>
      </c>
      <c r="M352">
        <f ca="1">COUNTIF(L$1:L352,L352)</f>
        <v>1</v>
      </c>
      <c r="N352" t="str">
        <f t="shared" ca="1" si="73"/>
        <v>Inforce</v>
      </c>
      <c r="O352" t="str">
        <f t="shared" ca="1" si="74"/>
        <v>49_3_Inforce</v>
      </c>
      <c r="P352" s="1">
        <f t="shared" ca="1" si="75"/>
        <v>42800.785876348884</v>
      </c>
      <c r="Q352" s="1">
        <f ca="1">VLOOKUP(J352,Sheet2!$F:$I,4,FALSE)</f>
        <v>43099.209196316631</v>
      </c>
      <c r="R352" t="str">
        <f t="shared" ca="1" si="76"/>
        <v>Inforce</v>
      </c>
      <c r="S352" t="str">
        <f t="shared" ca="1" si="77"/>
        <v>49_3_Inforce</v>
      </c>
      <c r="T352">
        <f ca="1">COUNTIF(S$1:S352,S352)</f>
        <v>1</v>
      </c>
    </row>
    <row r="353" spans="1:20">
      <c r="A353">
        <f>A352+1</f>
        <v>352</v>
      </c>
      <c r="B353" s="1">
        <f ca="1">B352+RAND()</f>
        <v>42801.163341523723</v>
      </c>
      <c r="C353">
        <f t="shared" ca="1" si="68"/>
        <v>8</v>
      </c>
      <c r="D353">
        <f t="shared" ca="1" si="69"/>
        <v>4</v>
      </c>
      <c r="E353" t="str">
        <f ca="1">IF(COUNTIF(J$1:J353,J353)=1,"Premium",IF(I353&lt;6,"Premium","Claims"))</f>
        <v>Premium</v>
      </c>
      <c r="F353" t="str">
        <f ca="1">VLOOKUP(MOD(C353,D353),Sheet2!$A$2:$B$6,2,FALSE)</f>
        <v>Kidney Failure</v>
      </c>
      <c r="G353">
        <f ca="1">VLOOKUP(J353,Sheet2!$F:$H,IF(E353="Premium",2,3),FALSE)</f>
        <v>4000</v>
      </c>
      <c r="H353">
        <f ca="1">IF(E353="Premium",IFERROR(H352+G353,G353),IFERROR(H352-G353,-G353))</f>
        <v>771000</v>
      </c>
      <c r="I353">
        <f t="shared" ca="1" si="70"/>
        <v>3</v>
      </c>
      <c r="J353" t="str">
        <f t="shared" ca="1" si="71"/>
        <v>8_4</v>
      </c>
      <c r="K353">
        <f ca="1">COUNTIF(J$1:J353,J353)</f>
        <v>1</v>
      </c>
      <c r="L353" t="str">
        <f t="shared" ca="1" si="72"/>
        <v>8_4_Premium</v>
      </c>
      <c r="M353">
        <f ca="1">COUNTIF(L$1:L353,L353)</f>
        <v>1</v>
      </c>
      <c r="N353" t="str">
        <f t="shared" ca="1" si="73"/>
        <v>Inforce</v>
      </c>
      <c r="O353" t="str">
        <f t="shared" ca="1" si="74"/>
        <v>8_4_Inforce</v>
      </c>
      <c r="P353" s="1">
        <f t="shared" ca="1" si="75"/>
        <v>42801.163341523723</v>
      </c>
      <c r="Q353" s="1" t="e">
        <f ca="1">VLOOKUP(J353,Sheet2!$F:$I,4,FALSE)</f>
        <v>#N/A</v>
      </c>
      <c r="R353" t="str">
        <f t="shared" ca="1" si="76"/>
        <v>Inforce</v>
      </c>
      <c r="S353" t="str">
        <f t="shared" ca="1" si="77"/>
        <v>8_4_Inforce</v>
      </c>
      <c r="T353">
        <f ca="1">COUNTIF(S$1:S353,S353)</f>
        <v>1</v>
      </c>
    </row>
    <row r="354" spans="1:20">
      <c r="A354">
        <f t="shared" si="78"/>
        <v>353</v>
      </c>
      <c r="B354" s="1">
        <f t="shared" ca="1" si="79"/>
        <v>42801.453289969657</v>
      </c>
      <c r="C354">
        <f t="shared" ca="1" si="68"/>
        <v>115</v>
      </c>
      <c r="D354">
        <f t="shared" ca="1" si="69"/>
        <v>3</v>
      </c>
      <c r="E354" t="str">
        <f ca="1">IF(COUNTIF(J$1:J354,J354)=1,"Premium",IF(I354&lt;6,"Premium","Claims"))</f>
        <v>Premium</v>
      </c>
      <c r="F354" t="str">
        <f ca="1">VLOOKUP(MOD(C354,D354),Sheet2!$A$2:$B$6,2,FALSE)</f>
        <v>Cancer</v>
      </c>
      <c r="G354">
        <f ca="1">VLOOKUP(J354,Sheet2!$F:$H,IF(E354="Premium",2,3),FALSE)</f>
        <v>4000</v>
      </c>
      <c r="H354">
        <f t="shared" ca="1" si="80"/>
        <v>775000</v>
      </c>
      <c r="I354">
        <f t="shared" ca="1" si="70"/>
        <v>2</v>
      </c>
      <c r="J354" t="str">
        <f t="shared" ca="1" si="71"/>
        <v>115_3</v>
      </c>
      <c r="K354">
        <f ca="1">COUNTIF(J$1:J354,J354)</f>
        <v>1</v>
      </c>
      <c r="L354" t="str">
        <f t="shared" ca="1" si="72"/>
        <v>115_3_Premium</v>
      </c>
      <c r="M354">
        <f ca="1">COUNTIF(L$1:L354,L354)</f>
        <v>1</v>
      </c>
      <c r="N354" t="str">
        <f t="shared" ca="1" si="73"/>
        <v>Inforce</v>
      </c>
      <c r="O354" t="str">
        <f t="shared" ca="1" si="74"/>
        <v>115_3_Inforce</v>
      </c>
      <c r="P354" s="1">
        <f t="shared" ca="1" si="75"/>
        <v>42801.453289969657</v>
      </c>
      <c r="Q354" s="1" t="e">
        <f ca="1">VLOOKUP(J354,Sheet2!$F:$I,4,FALSE)</f>
        <v>#N/A</v>
      </c>
      <c r="R354" t="str">
        <f t="shared" ca="1" si="76"/>
        <v>Inforce</v>
      </c>
      <c r="S354" t="str">
        <f t="shared" ca="1" si="77"/>
        <v>115_3_Inforce</v>
      </c>
      <c r="T354">
        <f ca="1">COUNTIF(S$1:S354,S354)</f>
        <v>1</v>
      </c>
    </row>
    <row r="355" spans="1:20">
      <c r="A355">
        <f t="shared" si="78"/>
        <v>354</v>
      </c>
      <c r="B355" s="1">
        <f t="shared" ca="1" si="79"/>
        <v>42802.409133083456</v>
      </c>
      <c r="C355">
        <f t="shared" ca="1" si="68"/>
        <v>36</v>
      </c>
      <c r="D355">
        <f t="shared" ca="1" si="69"/>
        <v>4</v>
      </c>
      <c r="E355" t="str">
        <f ca="1">IF(COUNTIF(J$1:J355,J355)=1,"Premium",IF(I355&lt;6,"Premium","Claims"))</f>
        <v>Premium</v>
      </c>
      <c r="F355" t="str">
        <f ca="1">VLOOKUP(MOD(C355,D355),Sheet2!$A$2:$B$6,2,FALSE)</f>
        <v>Kidney Failure</v>
      </c>
      <c r="G355">
        <f ca="1">VLOOKUP(J355,Sheet2!$F:$H,IF(E355="Premium",2,3),FALSE)</f>
        <v>5000</v>
      </c>
      <c r="H355">
        <f t="shared" ca="1" si="80"/>
        <v>780000</v>
      </c>
      <c r="I355">
        <f t="shared" ca="1" si="70"/>
        <v>5</v>
      </c>
      <c r="J355" t="str">
        <f t="shared" ca="1" si="71"/>
        <v>36_4</v>
      </c>
      <c r="K355">
        <f ca="1">COUNTIF(J$1:J355,J355)</f>
        <v>1</v>
      </c>
      <c r="L355" t="str">
        <f t="shared" ca="1" si="72"/>
        <v>36_4_Premium</v>
      </c>
      <c r="M355">
        <f ca="1">COUNTIF(L$1:L355,L355)</f>
        <v>1</v>
      </c>
      <c r="N355" t="str">
        <f t="shared" ca="1" si="73"/>
        <v>Inforce</v>
      </c>
      <c r="O355" t="str">
        <f t="shared" ca="1" si="74"/>
        <v>36_4_Inforce</v>
      </c>
      <c r="P355" s="1">
        <f t="shared" ca="1" si="75"/>
        <v>42802.409133083456</v>
      </c>
      <c r="Q355" s="1">
        <f ca="1">VLOOKUP(J355,Sheet2!$F:$I,4,FALSE)</f>
        <v>43250.873968403372</v>
      </c>
      <c r="R355" t="str">
        <f t="shared" ca="1" si="76"/>
        <v>Inforce</v>
      </c>
      <c r="S355" t="str">
        <f t="shared" ca="1" si="77"/>
        <v>36_4_Inforce</v>
      </c>
      <c r="T355">
        <f ca="1">COUNTIF(S$1:S355,S355)</f>
        <v>1</v>
      </c>
    </row>
    <row r="356" spans="1:20">
      <c r="A356">
        <f>A355+1</f>
        <v>355</v>
      </c>
      <c r="B356" s="1">
        <f ca="1">B355+RAND()</f>
        <v>42802.439618956865</v>
      </c>
      <c r="C356">
        <f t="shared" ca="1" si="68"/>
        <v>90</v>
      </c>
      <c r="D356">
        <f t="shared" ca="1" si="69"/>
        <v>4</v>
      </c>
      <c r="E356" t="str">
        <f ca="1">IF(COUNTIF(J$1:J356,J356)=1,"Premium",IF(I356&lt;6,"Premium","Claims"))</f>
        <v>Premium</v>
      </c>
      <c r="F356" t="str">
        <f ca="1">VLOOKUP(MOD(C356,D356),Sheet2!$A$2:$B$6,2,FALSE)</f>
        <v>Stroke</v>
      </c>
      <c r="G356">
        <f ca="1">VLOOKUP(J356,Sheet2!$F:$H,IF(E356="Premium",2,3),FALSE)</f>
        <v>5000</v>
      </c>
      <c r="H356">
        <f ca="1">IF(E356="Premium",IFERROR(H355+G356,G356),IFERROR(H355-G356,-G356))</f>
        <v>785000</v>
      </c>
      <c r="I356">
        <f t="shared" ca="1" si="70"/>
        <v>5</v>
      </c>
      <c r="J356" t="str">
        <f t="shared" ca="1" si="71"/>
        <v>90_4</v>
      </c>
      <c r="K356">
        <f ca="1">COUNTIF(J$1:J356,J356)</f>
        <v>1</v>
      </c>
      <c r="L356" t="str">
        <f t="shared" ca="1" si="72"/>
        <v>90_4_Premium</v>
      </c>
      <c r="M356">
        <f ca="1">COUNTIF(L$1:L356,L356)</f>
        <v>1</v>
      </c>
      <c r="N356" t="str">
        <f t="shared" ca="1" si="73"/>
        <v>Inforce</v>
      </c>
      <c r="O356" t="str">
        <f t="shared" ca="1" si="74"/>
        <v>90_4_Inforce</v>
      </c>
      <c r="P356" s="1">
        <f t="shared" ca="1" si="75"/>
        <v>42802.439618956865</v>
      </c>
      <c r="Q356" s="1" t="e">
        <f ca="1">VLOOKUP(J356,Sheet2!$F:$I,4,FALSE)</f>
        <v>#N/A</v>
      </c>
      <c r="R356" t="str">
        <f t="shared" ca="1" si="76"/>
        <v>Inforce</v>
      </c>
      <c r="S356" t="str">
        <f t="shared" ca="1" si="77"/>
        <v>90_4_Inforce</v>
      </c>
      <c r="T356">
        <f ca="1">COUNTIF(S$1:S356,S356)</f>
        <v>1</v>
      </c>
    </row>
    <row r="357" spans="1:20">
      <c r="A357">
        <f t="shared" si="78"/>
        <v>356</v>
      </c>
      <c r="B357" s="1">
        <f t="shared" ca="1" si="79"/>
        <v>42802.927268895946</v>
      </c>
      <c r="C357">
        <f t="shared" ca="1" si="68"/>
        <v>53</v>
      </c>
      <c r="D357">
        <f t="shared" ca="1" si="69"/>
        <v>3</v>
      </c>
      <c r="E357" t="str">
        <f ca="1">IF(COUNTIF(J$1:J357,J357)=1,"Premium",IF(I357&lt;6,"Premium","Claims"))</f>
        <v>Premium</v>
      </c>
      <c r="F357" t="str">
        <f ca="1">VLOOKUP(MOD(C357,D357),Sheet2!$A$2:$B$6,2,FALSE)</f>
        <v>Stroke</v>
      </c>
      <c r="G357">
        <f ca="1">VLOOKUP(J357,Sheet2!$F:$H,IF(E357="Premium",2,3),FALSE)</f>
        <v>4000</v>
      </c>
      <c r="H357">
        <f t="shared" ca="1" si="80"/>
        <v>789000</v>
      </c>
      <c r="I357">
        <f t="shared" ca="1" si="70"/>
        <v>4</v>
      </c>
      <c r="J357" t="str">
        <f t="shared" ca="1" si="71"/>
        <v>53_3</v>
      </c>
      <c r="K357">
        <f ca="1">COUNTIF(J$1:J357,J357)</f>
        <v>1</v>
      </c>
      <c r="L357" t="str">
        <f t="shared" ca="1" si="72"/>
        <v>53_3_Premium</v>
      </c>
      <c r="M357">
        <f ca="1">COUNTIF(L$1:L357,L357)</f>
        <v>1</v>
      </c>
      <c r="N357" t="str">
        <f t="shared" ca="1" si="73"/>
        <v>Inforce</v>
      </c>
      <c r="O357" t="str">
        <f t="shared" ca="1" si="74"/>
        <v>53_3_Inforce</v>
      </c>
      <c r="P357" s="1">
        <f t="shared" ca="1" si="75"/>
        <v>42802.927268895946</v>
      </c>
      <c r="Q357" s="1" t="e">
        <f ca="1">VLOOKUP(J357,Sheet2!$F:$I,4,FALSE)</f>
        <v>#N/A</v>
      </c>
      <c r="R357" t="str">
        <f t="shared" ca="1" si="76"/>
        <v>Inforce</v>
      </c>
      <c r="S357" t="str">
        <f t="shared" ca="1" si="77"/>
        <v>53_3_Inforce</v>
      </c>
      <c r="T357">
        <f ca="1">COUNTIF(S$1:S357,S357)</f>
        <v>1</v>
      </c>
    </row>
    <row r="358" spans="1:20">
      <c r="A358">
        <f t="shared" si="78"/>
        <v>357</v>
      </c>
      <c r="B358" s="1">
        <f t="shared" ca="1" si="79"/>
        <v>42803.791068356979</v>
      </c>
      <c r="C358">
        <f t="shared" ca="1" si="68"/>
        <v>79</v>
      </c>
      <c r="D358">
        <f t="shared" ca="1" si="69"/>
        <v>2</v>
      </c>
      <c r="E358" t="str">
        <f ca="1">IF(COUNTIF(J$1:J358,J358)=1,"Premium",IF(I358&lt;6,"Premium","Claims"))</f>
        <v>Premium</v>
      </c>
      <c r="F358" t="str">
        <f ca="1">VLOOKUP(MOD(C358,D358),Sheet2!$A$2:$B$6,2,FALSE)</f>
        <v>Cancer</v>
      </c>
      <c r="G358">
        <f ca="1">VLOOKUP(J358,Sheet2!$F:$H,IF(E358="Premium",2,3),FALSE)</f>
        <v>2000</v>
      </c>
      <c r="H358">
        <f t="shared" ca="1" si="80"/>
        <v>791000</v>
      </c>
      <c r="I358">
        <f t="shared" ca="1" si="70"/>
        <v>3</v>
      </c>
      <c r="J358" t="str">
        <f t="shared" ca="1" si="71"/>
        <v>79_2</v>
      </c>
      <c r="K358">
        <f ca="1">COUNTIF(J$1:J358,J358)</f>
        <v>2</v>
      </c>
      <c r="L358" t="str">
        <f t="shared" ca="1" si="72"/>
        <v>79_2_Premium</v>
      </c>
      <c r="M358">
        <f ca="1">COUNTIF(L$1:L358,L358)</f>
        <v>2</v>
      </c>
      <c r="N358" t="str">
        <f t="shared" ca="1" si="73"/>
        <v>Inforce</v>
      </c>
      <c r="O358" t="str">
        <f t="shared" ca="1" si="74"/>
        <v>79_2_Inforce</v>
      </c>
      <c r="P358" s="1">
        <f t="shared" ca="1" si="75"/>
        <v>42803.791068356979</v>
      </c>
      <c r="Q358" s="1">
        <f ca="1">VLOOKUP(J358,Sheet2!$F:$I,4,FALSE)</f>
        <v>43034.887392923258</v>
      </c>
      <c r="R358" t="str">
        <f t="shared" ca="1" si="76"/>
        <v>Inforce</v>
      </c>
      <c r="S358" t="str">
        <f t="shared" ca="1" si="77"/>
        <v>79_2_Inforce</v>
      </c>
      <c r="T358">
        <f ca="1">COUNTIF(S$1:S358,S358)</f>
        <v>2</v>
      </c>
    </row>
    <row r="359" spans="1:20">
      <c r="A359">
        <f t="shared" si="78"/>
        <v>358</v>
      </c>
      <c r="B359" s="1">
        <f t="shared" ca="1" si="79"/>
        <v>42804.499838527881</v>
      </c>
      <c r="C359">
        <f t="shared" ca="1" si="68"/>
        <v>13</v>
      </c>
      <c r="D359">
        <f t="shared" ca="1" si="69"/>
        <v>1</v>
      </c>
      <c r="E359" t="str">
        <f ca="1">IF(COUNTIF(J$1:J359,J359)=1,"Premium",IF(I359&lt;6,"Premium","Claims"))</f>
        <v>Premium</v>
      </c>
      <c r="F359" t="str">
        <f ca="1">VLOOKUP(MOD(C359,D359),Sheet2!$A$2:$B$6,2,FALSE)</f>
        <v>Kidney Failure</v>
      </c>
      <c r="G359">
        <f ca="1">VLOOKUP(J359,Sheet2!$F:$H,IF(E359="Premium",2,3),FALSE)</f>
        <v>4000</v>
      </c>
      <c r="H359">
        <f t="shared" ca="1" si="80"/>
        <v>795000</v>
      </c>
      <c r="I359">
        <f t="shared" ca="1" si="70"/>
        <v>2</v>
      </c>
      <c r="J359" t="str">
        <f t="shared" ca="1" si="71"/>
        <v>13_1</v>
      </c>
      <c r="K359">
        <f ca="1">COUNTIF(J$1:J359,J359)</f>
        <v>1</v>
      </c>
      <c r="L359" t="str">
        <f t="shared" ca="1" si="72"/>
        <v>13_1_Premium</v>
      </c>
      <c r="M359">
        <f ca="1">COUNTIF(L$1:L359,L359)</f>
        <v>1</v>
      </c>
      <c r="N359" t="str">
        <f t="shared" ca="1" si="73"/>
        <v>Inforce</v>
      </c>
      <c r="O359" t="str">
        <f t="shared" ca="1" si="74"/>
        <v>13_1_Inforce</v>
      </c>
      <c r="P359" s="1">
        <f t="shared" ca="1" si="75"/>
        <v>42804.499838527881</v>
      </c>
      <c r="Q359" s="1" t="e">
        <f ca="1">VLOOKUP(J359,Sheet2!$F:$I,4,FALSE)</f>
        <v>#N/A</v>
      </c>
      <c r="R359" t="str">
        <f t="shared" ca="1" si="76"/>
        <v>Inforce</v>
      </c>
      <c r="S359" t="str">
        <f t="shared" ca="1" si="77"/>
        <v>13_1_Inforce</v>
      </c>
      <c r="T359">
        <f ca="1">COUNTIF(S$1:S359,S359)</f>
        <v>1</v>
      </c>
    </row>
    <row r="360" spans="1:20">
      <c r="A360">
        <f t="shared" si="78"/>
        <v>359</v>
      </c>
      <c r="B360" s="1">
        <f t="shared" ca="1" si="79"/>
        <v>42804.855866536622</v>
      </c>
      <c r="C360">
        <f t="shared" ca="1" si="68"/>
        <v>123</v>
      </c>
      <c r="D360">
        <f t="shared" ca="1" si="69"/>
        <v>1</v>
      </c>
      <c r="E360" t="str">
        <f ca="1">IF(COUNTIF(J$1:J360,J360)=1,"Premium",IF(I360&lt;6,"Premium","Claims"))</f>
        <v>Premium</v>
      </c>
      <c r="F360" t="str">
        <f ca="1">VLOOKUP(MOD(C360,D360),Sheet2!$A$2:$B$6,2,FALSE)</f>
        <v>Kidney Failure</v>
      </c>
      <c r="G360">
        <f ca="1">VLOOKUP(J360,Sheet2!$F:$H,IF(E360="Premium",2,3),FALSE)</f>
        <v>5000</v>
      </c>
      <c r="H360">
        <f t="shared" ca="1" si="80"/>
        <v>800000</v>
      </c>
      <c r="I360">
        <f t="shared" ca="1" si="70"/>
        <v>6</v>
      </c>
      <c r="J360" t="str">
        <f t="shared" ca="1" si="71"/>
        <v>123_1</v>
      </c>
      <c r="K360">
        <f ca="1">COUNTIF(J$1:J360,J360)</f>
        <v>1</v>
      </c>
      <c r="L360" t="str">
        <f t="shared" ca="1" si="72"/>
        <v>123_1_Premium</v>
      </c>
      <c r="M360">
        <f ca="1">COUNTIF(L$1:L360,L360)</f>
        <v>1</v>
      </c>
      <c r="N360" t="str">
        <f t="shared" ca="1" si="73"/>
        <v>Inforce</v>
      </c>
      <c r="O360" t="str">
        <f t="shared" ca="1" si="74"/>
        <v>123_1_Inforce</v>
      </c>
      <c r="P360" s="1">
        <f t="shared" ca="1" si="75"/>
        <v>42804.855866536622</v>
      </c>
      <c r="Q360" s="1" t="e">
        <f ca="1">VLOOKUP(J360,Sheet2!$F:$I,4,FALSE)</f>
        <v>#N/A</v>
      </c>
      <c r="R360" t="str">
        <f t="shared" ca="1" si="76"/>
        <v>Inforce</v>
      </c>
      <c r="S360" t="str">
        <f t="shared" ca="1" si="77"/>
        <v>123_1_Inforce</v>
      </c>
      <c r="T360">
        <f ca="1">COUNTIF(S$1:S360,S360)</f>
        <v>1</v>
      </c>
    </row>
    <row r="361" spans="1:20">
      <c r="A361">
        <f>A360+1</f>
        <v>360</v>
      </c>
      <c r="B361" s="1">
        <f ca="1">B360+RAND()</f>
        <v>42805.252282895686</v>
      </c>
      <c r="C361">
        <f t="shared" ca="1" si="68"/>
        <v>13</v>
      </c>
      <c r="D361">
        <f t="shared" ca="1" si="69"/>
        <v>3</v>
      </c>
      <c r="E361" t="str">
        <f ca="1">IF(COUNTIF(J$1:J361,J361)=1,"Premium",IF(I361&lt;6,"Premium","Claims"))</f>
        <v>Premium</v>
      </c>
      <c r="F361" t="str">
        <f ca="1">VLOOKUP(MOD(C361,D361),Sheet2!$A$2:$B$6,2,FALSE)</f>
        <v>Cancer</v>
      </c>
      <c r="G361">
        <f ca="1">VLOOKUP(J361,Sheet2!$F:$H,IF(E361="Premium",2,3),FALSE)</f>
        <v>5000</v>
      </c>
      <c r="H361">
        <f ca="1">IF(E361="Premium",IFERROR(H360+G361,G361),IFERROR(H360-G361,-G361))</f>
        <v>805000</v>
      </c>
      <c r="I361">
        <f t="shared" ca="1" si="70"/>
        <v>3</v>
      </c>
      <c r="J361" t="str">
        <f t="shared" ca="1" si="71"/>
        <v>13_3</v>
      </c>
      <c r="K361">
        <f ca="1">COUNTIF(J$1:J361,J361)</f>
        <v>1</v>
      </c>
      <c r="L361" t="str">
        <f t="shared" ca="1" si="72"/>
        <v>13_3_Premium</v>
      </c>
      <c r="M361">
        <f ca="1">COUNTIF(L$1:L361,L361)</f>
        <v>1</v>
      </c>
      <c r="N361" t="str">
        <f t="shared" ca="1" si="73"/>
        <v>Inforce</v>
      </c>
      <c r="O361" t="str">
        <f t="shared" ca="1" si="74"/>
        <v>13_3_Inforce</v>
      </c>
      <c r="P361" s="1">
        <f t="shared" ca="1" si="75"/>
        <v>42805.252282895686</v>
      </c>
      <c r="Q361" s="1" t="e">
        <f ca="1">VLOOKUP(J361,Sheet2!$F:$I,4,FALSE)</f>
        <v>#N/A</v>
      </c>
      <c r="R361" t="str">
        <f t="shared" ca="1" si="76"/>
        <v>Inforce</v>
      </c>
      <c r="S361" t="str">
        <f t="shared" ca="1" si="77"/>
        <v>13_3_Inforce</v>
      </c>
      <c r="T361">
        <f ca="1">COUNTIF(S$1:S361,S361)</f>
        <v>1</v>
      </c>
    </row>
    <row r="362" spans="1:20">
      <c r="A362">
        <f t="shared" si="78"/>
        <v>361</v>
      </c>
      <c r="B362" s="1">
        <f t="shared" ca="1" si="79"/>
        <v>42805.25515116813</v>
      </c>
      <c r="C362">
        <f t="shared" ca="1" si="68"/>
        <v>71</v>
      </c>
      <c r="D362">
        <f t="shared" ca="1" si="69"/>
        <v>2</v>
      </c>
      <c r="E362" t="str">
        <f ca="1">IF(COUNTIF(J$1:J362,J362)=1,"Premium",IF(I362&lt;6,"Premium","Claims"))</f>
        <v>Premium</v>
      </c>
      <c r="F362" t="str">
        <f ca="1">VLOOKUP(MOD(C362,D362),Sheet2!$A$2:$B$6,2,FALSE)</f>
        <v>Cancer</v>
      </c>
      <c r="G362">
        <f ca="1">VLOOKUP(J362,Sheet2!$F:$H,IF(E362="Premium",2,3),FALSE)</f>
        <v>5000</v>
      </c>
      <c r="H362">
        <f t="shared" ca="1" si="80"/>
        <v>810000</v>
      </c>
      <c r="I362">
        <f t="shared" ca="1" si="70"/>
        <v>2</v>
      </c>
      <c r="J362" t="str">
        <f t="shared" ca="1" si="71"/>
        <v>71_2</v>
      </c>
      <c r="K362">
        <f ca="1">COUNTIF(J$1:J362,J362)</f>
        <v>1</v>
      </c>
      <c r="L362" t="str">
        <f t="shared" ca="1" si="72"/>
        <v>71_2_Premium</v>
      </c>
      <c r="M362">
        <f ca="1">COUNTIF(L$1:L362,L362)</f>
        <v>1</v>
      </c>
      <c r="N362" t="str">
        <f t="shared" ca="1" si="73"/>
        <v>Inforce</v>
      </c>
      <c r="O362" t="str">
        <f t="shared" ca="1" si="74"/>
        <v>71_2_Inforce</v>
      </c>
      <c r="P362" s="1">
        <f t="shared" ca="1" si="75"/>
        <v>42805.25515116813</v>
      </c>
      <c r="Q362" s="1" t="e">
        <f ca="1">VLOOKUP(J362,Sheet2!$F:$I,4,FALSE)</f>
        <v>#N/A</v>
      </c>
      <c r="R362" t="str">
        <f t="shared" ca="1" si="76"/>
        <v>Inforce</v>
      </c>
      <c r="S362" t="str">
        <f t="shared" ca="1" si="77"/>
        <v>71_2_Inforce</v>
      </c>
      <c r="T362">
        <f ca="1">COUNTIF(S$1:S362,S362)</f>
        <v>1</v>
      </c>
    </row>
    <row r="363" spans="1:20">
      <c r="A363">
        <f>A362+1</f>
        <v>362</v>
      </c>
      <c r="B363" s="1">
        <f ca="1">B362+RAND()</f>
        <v>42805.43468104519</v>
      </c>
      <c r="C363">
        <f t="shared" ca="1" si="68"/>
        <v>45</v>
      </c>
      <c r="D363">
        <f t="shared" ca="1" si="69"/>
        <v>2</v>
      </c>
      <c r="E363" t="str">
        <f ca="1">IF(COUNTIF(J$1:J363,J363)=1,"Premium",IF(I363&lt;6,"Premium","Claims"))</f>
        <v>Premium</v>
      </c>
      <c r="F363" t="str">
        <f ca="1">VLOOKUP(MOD(C363,D363),Sheet2!$A$2:$B$6,2,FALSE)</f>
        <v>Cancer</v>
      </c>
      <c r="G363">
        <f ca="1">VLOOKUP(J363,Sheet2!$F:$H,IF(E363="Premium",2,3),FALSE)</f>
        <v>2000</v>
      </c>
      <c r="H363">
        <f ca="1">IF(E363="Premium",IFERROR(H362+G363,G363),IFERROR(H362-G363,-G363))</f>
        <v>812000</v>
      </c>
      <c r="I363">
        <f t="shared" ca="1" si="70"/>
        <v>1</v>
      </c>
      <c r="J363" t="str">
        <f t="shared" ca="1" si="71"/>
        <v>45_2</v>
      </c>
      <c r="K363">
        <f ca="1">COUNTIF(J$1:J363,J363)</f>
        <v>2</v>
      </c>
      <c r="L363" t="str">
        <f t="shared" ca="1" si="72"/>
        <v>45_2_Premium</v>
      </c>
      <c r="M363">
        <f ca="1">COUNTIF(L$1:L363,L363)</f>
        <v>2</v>
      </c>
      <c r="N363" t="str">
        <f t="shared" ca="1" si="73"/>
        <v>Inforce</v>
      </c>
      <c r="O363" t="str">
        <f t="shared" ca="1" si="74"/>
        <v>45_2_Inforce</v>
      </c>
      <c r="P363" s="1">
        <f t="shared" ca="1" si="75"/>
        <v>42805.43468104519</v>
      </c>
      <c r="Q363" s="1" t="e">
        <f ca="1">VLOOKUP(J363,Sheet2!$F:$I,4,FALSE)</f>
        <v>#N/A</v>
      </c>
      <c r="R363" t="str">
        <f t="shared" ca="1" si="76"/>
        <v>Inforce</v>
      </c>
      <c r="S363" t="str">
        <f t="shared" ca="1" si="77"/>
        <v>45_2_Inforce</v>
      </c>
      <c r="T363">
        <f ca="1">COUNTIF(S$1:S363,S363)</f>
        <v>2</v>
      </c>
    </row>
    <row r="364" spans="1:20">
      <c r="A364">
        <f t="shared" si="78"/>
        <v>363</v>
      </c>
      <c r="B364" s="1">
        <f t="shared" ca="1" si="79"/>
        <v>42805.453339011423</v>
      </c>
      <c r="C364">
        <f t="shared" ca="1" si="68"/>
        <v>48</v>
      </c>
      <c r="D364">
        <f t="shared" ca="1" si="69"/>
        <v>4</v>
      </c>
      <c r="E364" t="str">
        <f ca="1">IF(COUNTIF(J$1:J364,J364)=1,"Premium",IF(I364&lt;6,"Premium","Claims"))</f>
        <v>Premium</v>
      </c>
      <c r="F364" t="str">
        <f ca="1">VLOOKUP(MOD(C364,D364),Sheet2!$A$2:$B$6,2,FALSE)</f>
        <v>Kidney Failure</v>
      </c>
      <c r="G364">
        <f ca="1">VLOOKUP(J364,Sheet2!$F:$H,IF(E364="Premium",2,3),FALSE)</f>
        <v>5000</v>
      </c>
      <c r="H364">
        <f t="shared" ca="1" si="80"/>
        <v>817000</v>
      </c>
      <c r="I364">
        <f t="shared" ca="1" si="70"/>
        <v>4</v>
      </c>
      <c r="J364" t="str">
        <f t="shared" ca="1" si="71"/>
        <v>48_4</v>
      </c>
      <c r="K364">
        <f ca="1">COUNTIF(J$1:J364,J364)</f>
        <v>3</v>
      </c>
      <c r="L364" t="str">
        <f t="shared" ca="1" si="72"/>
        <v>48_4_Premium</v>
      </c>
      <c r="M364">
        <f ca="1">COUNTIF(L$1:L364,L364)</f>
        <v>3</v>
      </c>
      <c r="N364" t="str">
        <f t="shared" ca="1" si="73"/>
        <v>Inforce</v>
      </c>
      <c r="O364" t="str">
        <f t="shared" ca="1" si="74"/>
        <v>48_4_Inforce</v>
      </c>
      <c r="P364" s="1">
        <f t="shared" ca="1" si="75"/>
        <v>42805.453339011423</v>
      </c>
      <c r="Q364" s="1">
        <f ca="1">VLOOKUP(J364,Sheet2!$F:$I,4,FALSE)</f>
        <v>43014.945664588136</v>
      </c>
      <c r="R364" t="str">
        <f t="shared" ca="1" si="76"/>
        <v>Inforce</v>
      </c>
      <c r="S364" t="str">
        <f t="shared" ca="1" si="77"/>
        <v>48_4_Inforce</v>
      </c>
      <c r="T364">
        <f ca="1">COUNTIF(S$1:S364,S364)</f>
        <v>3</v>
      </c>
    </row>
    <row r="365" spans="1:20">
      <c r="A365">
        <f t="shared" si="78"/>
        <v>364</v>
      </c>
      <c r="B365" s="1">
        <f t="shared" ca="1" si="79"/>
        <v>42805.886918362368</v>
      </c>
      <c r="C365">
        <f t="shared" ca="1" si="68"/>
        <v>40</v>
      </c>
      <c r="D365">
        <f t="shared" ca="1" si="69"/>
        <v>4</v>
      </c>
      <c r="E365" t="str">
        <f ca="1">IF(COUNTIF(J$1:J365,J365)=1,"Premium",IF(I365&lt;6,"Premium","Claims"))</f>
        <v>Premium</v>
      </c>
      <c r="F365" t="str">
        <f ca="1">VLOOKUP(MOD(C365,D365),Sheet2!$A$2:$B$6,2,FALSE)</f>
        <v>Kidney Failure</v>
      </c>
      <c r="G365">
        <f ca="1">VLOOKUP(J365,Sheet2!$F:$H,IF(E365="Premium",2,3),FALSE)</f>
        <v>5000</v>
      </c>
      <c r="H365">
        <f t="shared" ca="1" si="80"/>
        <v>822000</v>
      </c>
      <c r="I365">
        <f t="shared" ca="1" si="70"/>
        <v>4</v>
      </c>
      <c r="J365" t="str">
        <f t="shared" ca="1" si="71"/>
        <v>40_4</v>
      </c>
      <c r="K365">
        <f ca="1">COUNTIF(J$1:J365,J365)</f>
        <v>1</v>
      </c>
      <c r="L365" t="str">
        <f t="shared" ca="1" si="72"/>
        <v>40_4_Premium</v>
      </c>
      <c r="M365">
        <f ca="1">COUNTIF(L$1:L365,L365)</f>
        <v>1</v>
      </c>
      <c r="N365" t="str">
        <f t="shared" ca="1" si="73"/>
        <v>Inforce</v>
      </c>
      <c r="O365" t="str">
        <f t="shared" ca="1" si="74"/>
        <v>40_4_Inforce</v>
      </c>
      <c r="P365" s="1">
        <f t="shared" ca="1" si="75"/>
        <v>42805.886918362368</v>
      </c>
      <c r="Q365" s="1" t="e">
        <f ca="1">VLOOKUP(J365,Sheet2!$F:$I,4,FALSE)</f>
        <v>#N/A</v>
      </c>
      <c r="R365" t="str">
        <f t="shared" ca="1" si="76"/>
        <v>Inforce</v>
      </c>
      <c r="S365" t="str">
        <f t="shared" ca="1" si="77"/>
        <v>40_4_Inforce</v>
      </c>
      <c r="T365">
        <f ca="1">COUNTIF(S$1:S365,S365)</f>
        <v>1</v>
      </c>
    </row>
    <row r="366" spans="1:20">
      <c r="A366">
        <f>A365+1</f>
        <v>365</v>
      </c>
      <c r="B366" s="1">
        <f ca="1">B365+RAND()</f>
        <v>42806.75362153216</v>
      </c>
      <c r="C366">
        <f t="shared" ca="1" si="68"/>
        <v>54</v>
      </c>
      <c r="D366">
        <f t="shared" ca="1" si="69"/>
        <v>1</v>
      </c>
      <c r="E366" t="str">
        <f ca="1">IF(COUNTIF(J$1:J366,J366)=1,"Premium",IF(I366&lt;6,"Premium","Claims"))</f>
        <v>Premium</v>
      </c>
      <c r="F366" t="str">
        <f ca="1">VLOOKUP(MOD(C366,D366),Sheet2!$A$2:$B$6,2,FALSE)</f>
        <v>Kidney Failure</v>
      </c>
      <c r="G366">
        <f ca="1">VLOOKUP(J366,Sheet2!$F:$H,IF(E366="Premium",2,3),FALSE)</f>
        <v>1000</v>
      </c>
      <c r="H366">
        <f ca="1">IF(E366="Premium",IFERROR(H365+G366,G366),IFERROR(H365-G366,-G366))</f>
        <v>823000</v>
      </c>
      <c r="I366">
        <f t="shared" ca="1" si="70"/>
        <v>2</v>
      </c>
      <c r="J366" t="str">
        <f t="shared" ca="1" si="71"/>
        <v>54_1</v>
      </c>
      <c r="K366">
        <f ca="1">COUNTIF(J$1:J366,J366)</f>
        <v>1</v>
      </c>
      <c r="L366" t="str">
        <f t="shared" ca="1" si="72"/>
        <v>54_1_Premium</v>
      </c>
      <c r="M366">
        <f ca="1">COUNTIF(L$1:L366,L366)</f>
        <v>1</v>
      </c>
      <c r="N366" t="str">
        <f t="shared" ca="1" si="73"/>
        <v>Inforce</v>
      </c>
      <c r="O366" t="str">
        <f t="shared" ca="1" si="74"/>
        <v>54_1_Inforce</v>
      </c>
      <c r="P366" s="1">
        <f t="shared" ca="1" si="75"/>
        <v>42806.75362153216</v>
      </c>
      <c r="Q366" s="1">
        <f ca="1">VLOOKUP(J366,Sheet2!$F:$I,4,FALSE)</f>
        <v>43058.094523668107</v>
      </c>
      <c r="R366" t="str">
        <f t="shared" ca="1" si="76"/>
        <v>Inforce</v>
      </c>
      <c r="S366" t="str">
        <f t="shared" ca="1" si="77"/>
        <v>54_1_Inforce</v>
      </c>
      <c r="T366">
        <f ca="1">COUNTIF(S$1:S366,S366)</f>
        <v>1</v>
      </c>
    </row>
    <row r="367" spans="1:20">
      <c r="A367">
        <f t="shared" si="78"/>
        <v>366</v>
      </c>
      <c r="B367" s="1">
        <f t="shared" ca="1" si="79"/>
        <v>42806.922964401412</v>
      </c>
      <c r="C367">
        <f t="shared" ca="1" si="68"/>
        <v>47</v>
      </c>
      <c r="D367">
        <f t="shared" ca="1" si="69"/>
        <v>2</v>
      </c>
      <c r="E367" t="str">
        <f ca="1">IF(COUNTIF(J$1:J367,J367)=1,"Premium",IF(I367&lt;6,"Premium","Claims"))</f>
        <v>Premium</v>
      </c>
      <c r="F367" t="str">
        <f ca="1">VLOOKUP(MOD(C367,D367),Sheet2!$A$2:$B$6,2,FALSE)</f>
        <v>Cancer</v>
      </c>
      <c r="G367">
        <f ca="1">VLOOKUP(J367,Sheet2!$F:$H,IF(E367="Premium",2,3),FALSE)</f>
        <v>1000</v>
      </c>
      <c r="H367">
        <f t="shared" ca="1" si="80"/>
        <v>824000</v>
      </c>
      <c r="I367">
        <f t="shared" ca="1" si="70"/>
        <v>6</v>
      </c>
      <c r="J367" t="str">
        <f t="shared" ca="1" si="71"/>
        <v>47_2</v>
      </c>
      <c r="K367">
        <f ca="1">COUNTIF(J$1:J367,J367)</f>
        <v>1</v>
      </c>
      <c r="L367" t="str">
        <f t="shared" ca="1" si="72"/>
        <v>47_2_Premium</v>
      </c>
      <c r="M367">
        <f ca="1">COUNTIF(L$1:L367,L367)</f>
        <v>1</v>
      </c>
      <c r="N367" t="str">
        <f t="shared" ca="1" si="73"/>
        <v>Inforce</v>
      </c>
      <c r="O367" t="str">
        <f t="shared" ca="1" si="74"/>
        <v>47_2_Inforce</v>
      </c>
      <c r="P367" s="1">
        <f t="shared" ca="1" si="75"/>
        <v>42806.922964401412</v>
      </c>
      <c r="Q367" s="1" t="e">
        <f ca="1">VLOOKUP(J367,Sheet2!$F:$I,4,FALSE)</f>
        <v>#N/A</v>
      </c>
      <c r="R367" t="str">
        <f t="shared" ca="1" si="76"/>
        <v>Inforce</v>
      </c>
      <c r="S367" t="str">
        <f t="shared" ca="1" si="77"/>
        <v>47_2_Inforce</v>
      </c>
      <c r="T367">
        <f ca="1">COUNTIF(S$1:S367,S367)</f>
        <v>1</v>
      </c>
    </row>
    <row r="368" spans="1:20">
      <c r="A368">
        <f>A367+1</f>
        <v>367</v>
      </c>
      <c r="B368" s="1">
        <f ca="1">B367+RAND()</f>
        <v>42807.833544321504</v>
      </c>
      <c r="C368">
        <f t="shared" ca="1" si="68"/>
        <v>111</v>
      </c>
      <c r="D368">
        <f t="shared" ca="1" si="69"/>
        <v>2</v>
      </c>
      <c r="E368" t="str">
        <f ca="1">IF(COUNTIF(J$1:J368,J368)=1,"Premium",IF(I368&lt;6,"Premium","Claims"))</f>
        <v>Premium</v>
      </c>
      <c r="F368" t="str">
        <f ca="1">VLOOKUP(MOD(C368,D368),Sheet2!$A$2:$B$6,2,FALSE)</f>
        <v>Cancer</v>
      </c>
      <c r="G368">
        <f ca="1">VLOOKUP(J368,Sheet2!$F:$H,IF(E368="Premium",2,3),FALSE)</f>
        <v>1000</v>
      </c>
      <c r="H368">
        <f ca="1">IF(E368="Premium",IFERROR(H367+G368,G368),IFERROR(H367-G368,-G368))</f>
        <v>825000</v>
      </c>
      <c r="I368">
        <f t="shared" ca="1" si="70"/>
        <v>6</v>
      </c>
      <c r="J368" t="str">
        <f t="shared" ca="1" si="71"/>
        <v>111_2</v>
      </c>
      <c r="K368">
        <f ca="1">COUNTIF(J$1:J368,J368)</f>
        <v>1</v>
      </c>
      <c r="L368" t="str">
        <f t="shared" ca="1" si="72"/>
        <v>111_2_Premium</v>
      </c>
      <c r="M368">
        <f ca="1">COUNTIF(L$1:L368,L368)</f>
        <v>1</v>
      </c>
      <c r="N368" t="str">
        <f t="shared" ca="1" si="73"/>
        <v>Inforce</v>
      </c>
      <c r="O368" t="str">
        <f t="shared" ca="1" si="74"/>
        <v>111_2_Inforce</v>
      </c>
      <c r="P368" s="1">
        <f t="shared" ca="1" si="75"/>
        <v>42807.833544321504</v>
      </c>
      <c r="Q368" s="1" t="e">
        <f ca="1">VLOOKUP(J368,Sheet2!$F:$I,4,FALSE)</f>
        <v>#N/A</v>
      </c>
      <c r="R368" t="str">
        <f t="shared" ca="1" si="76"/>
        <v>Inforce</v>
      </c>
      <c r="S368" t="str">
        <f t="shared" ca="1" si="77"/>
        <v>111_2_Inforce</v>
      </c>
      <c r="T368">
        <f ca="1">COUNTIF(S$1:S368,S368)</f>
        <v>1</v>
      </c>
    </row>
    <row r="369" spans="1:20">
      <c r="A369">
        <f t="shared" si="78"/>
        <v>368</v>
      </c>
      <c r="B369" s="1">
        <f t="shared" ca="1" si="79"/>
        <v>42807.969401230701</v>
      </c>
      <c r="C369">
        <f t="shared" ca="1" si="68"/>
        <v>108</v>
      </c>
      <c r="D369">
        <f t="shared" ca="1" si="69"/>
        <v>2</v>
      </c>
      <c r="E369" t="str">
        <f ca="1">IF(COUNTIF(J$1:J369,J369)=1,"Premium",IF(I369&lt;6,"Premium","Claims"))</f>
        <v>Premium</v>
      </c>
      <c r="F369" t="str">
        <f ca="1">VLOOKUP(MOD(C369,D369),Sheet2!$A$2:$B$6,2,FALSE)</f>
        <v>Kidney Failure</v>
      </c>
      <c r="G369">
        <f ca="1">VLOOKUP(J369,Sheet2!$F:$H,IF(E369="Premium",2,3),FALSE)</f>
        <v>3000</v>
      </c>
      <c r="H369">
        <f t="shared" ca="1" si="80"/>
        <v>828000</v>
      </c>
      <c r="I369">
        <f t="shared" ca="1" si="70"/>
        <v>1</v>
      </c>
      <c r="J369" t="str">
        <f t="shared" ca="1" si="71"/>
        <v>108_2</v>
      </c>
      <c r="K369">
        <f ca="1">COUNTIF(J$1:J369,J369)</f>
        <v>2</v>
      </c>
      <c r="L369" t="str">
        <f t="shared" ca="1" si="72"/>
        <v>108_2_Premium</v>
      </c>
      <c r="M369">
        <f ca="1">COUNTIF(L$1:L369,L369)</f>
        <v>2</v>
      </c>
      <c r="N369" t="str">
        <f t="shared" ca="1" si="73"/>
        <v>Inforce</v>
      </c>
      <c r="O369" t="str">
        <f t="shared" ca="1" si="74"/>
        <v>108_2_Inforce</v>
      </c>
      <c r="P369" s="1">
        <f t="shared" ca="1" si="75"/>
        <v>42807.969401230701</v>
      </c>
      <c r="Q369" s="1">
        <f ca="1">VLOOKUP(J369,Sheet2!$F:$I,4,FALSE)</f>
        <v>43245.714671155998</v>
      </c>
      <c r="R369" t="str">
        <f t="shared" ca="1" si="76"/>
        <v>Inforce</v>
      </c>
      <c r="S369" t="str">
        <f t="shared" ca="1" si="77"/>
        <v>108_2_Inforce</v>
      </c>
      <c r="T369">
        <f ca="1">COUNTIF(S$1:S369,S369)</f>
        <v>2</v>
      </c>
    </row>
    <row r="370" spans="1:20">
      <c r="A370">
        <f t="shared" si="78"/>
        <v>369</v>
      </c>
      <c r="B370" s="1">
        <f t="shared" ca="1" si="79"/>
        <v>42808.918291754511</v>
      </c>
      <c r="C370">
        <f t="shared" ca="1" si="68"/>
        <v>81</v>
      </c>
      <c r="D370">
        <f t="shared" ca="1" si="69"/>
        <v>2</v>
      </c>
      <c r="E370" t="str">
        <f ca="1">IF(COUNTIF(J$1:J370,J370)=1,"Premium",IF(I370&lt;6,"Premium","Claims"))</f>
        <v>Premium</v>
      </c>
      <c r="F370" t="str">
        <f ca="1">VLOOKUP(MOD(C370,D370),Sheet2!$A$2:$B$6,2,FALSE)</f>
        <v>Cancer</v>
      </c>
      <c r="G370">
        <f ca="1">VLOOKUP(J370,Sheet2!$F:$H,IF(E370="Premium",2,3),FALSE)</f>
        <v>1000</v>
      </c>
      <c r="H370">
        <f t="shared" ca="1" si="80"/>
        <v>829000</v>
      </c>
      <c r="I370">
        <f t="shared" ca="1" si="70"/>
        <v>4</v>
      </c>
      <c r="J370" t="str">
        <f t="shared" ca="1" si="71"/>
        <v>81_2</v>
      </c>
      <c r="K370">
        <f ca="1">COUNTIF(J$1:J370,J370)</f>
        <v>3</v>
      </c>
      <c r="L370" t="str">
        <f t="shared" ca="1" si="72"/>
        <v>81_2_Premium</v>
      </c>
      <c r="M370">
        <f ca="1">COUNTIF(L$1:L370,L370)</f>
        <v>3</v>
      </c>
      <c r="N370" t="str">
        <f t="shared" ca="1" si="73"/>
        <v>Inforce</v>
      </c>
      <c r="O370" t="str">
        <f t="shared" ca="1" si="74"/>
        <v>81_2_Inforce</v>
      </c>
      <c r="P370" s="1">
        <f t="shared" ca="1" si="75"/>
        <v>42808.918291754511</v>
      </c>
      <c r="Q370" s="1" t="e">
        <f ca="1">VLOOKUP(J370,Sheet2!$F:$I,4,FALSE)</f>
        <v>#N/A</v>
      </c>
      <c r="R370" t="str">
        <f t="shared" ca="1" si="76"/>
        <v>Inforce</v>
      </c>
      <c r="S370" t="str">
        <f t="shared" ca="1" si="77"/>
        <v>81_2_Inforce</v>
      </c>
      <c r="T370">
        <f ca="1">COUNTIF(S$1:S370,S370)</f>
        <v>3</v>
      </c>
    </row>
    <row r="371" spans="1:20">
      <c r="A371">
        <f>A370+1</f>
        <v>370</v>
      </c>
      <c r="B371" s="1">
        <f ca="1">B370+RAND()</f>
        <v>42809.765421433971</v>
      </c>
      <c r="C371">
        <f t="shared" ca="1" si="68"/>
        <v>93</v>
      </c>
      <c r="D371">
        <f t="shared" ca="1" si="69"/>
        <v>3</v>
      </c>
      <c r="E371" t="str">
        <f ca="1">IF(COUNTIF(J$1:J371,J371)=1,"Premium",IF(I371&lt;6,"Premium","Claims"))</f>
        <v>Premium</v>
      </c>
      <c r="F371" t="str">
        <f ca="1">VLOOKUP(MOD(C371,D371),Sheet2!$A$2:$B$6,2,FALSE)</f>
        <v>Kidney Failure</v>
      </c>
      <c r="G371">
        <f ca="1">VLOOKUP(J371,Sheet2!$F:$H,IF(E371="Premium",2,3),FALSE)</f>
        <v>3000</v>
      </c>
      <c r="H371">
        <f ca="1">IF(E371="Premium",IFERROR(H370+G371,G371),IFERROR(H370-G371,-G371))</f>
        <v>832000</v>
      </c>
      <c r="I371">
        <f t="shared" ca="1" si="70"/>
        <v>2</v>
      </c>
      <c r="J371" t="str">
        <f t="shared" ca="1" si="71"/>
        <v>93_3</v>
      </c>
      <c r="K371">
        <f ca="1">COUNTIF(J$1:J371,J371)</f>
        <v>2</v>
      </c>
      <c r="L371" t="str">
        <f t="shared" ca="1" si="72"/>
        <v>93_3_Premium</v>
      </c>
      <c r="M371">
        <f ca="1">COUNTIF(L$1:L371,L371)</f>
        <v>2</v>
      </c>
      <c r="N371" t="str">
        <f t="shared" ca="1" si="73"/>
        <v>Inforce</v>
      </c>
      <c r="O371" t="str">
        <f t="shared" ca="1" si="74"/>
        <v>93_3_Inforce</v>
      </c>
      <c r="P371" s="1">
        <f t="shared" ca="1" si="75"/>
        <v>42809.765421433971</v>
      </c>
      <c r="Q371" s="1">
        <f ca="1">VLOOKUP(J371,Sheet2!$F:$I,4,FALSE)</f>
        <v>42989.416627504484</v>
      </c>
      <c r="R371" t="str">
        <f t="shared" ca="1" si="76"/>
        <v>Inforce</v>
      </c>
      <c r="S371" t="str">
        <f t="shared" ca="1" si="77"/>
        <v>93_3_Inforce</v>
      </c>
      <c r="T371">
        <f ca="1">COUNTIF(S$1:S371,S371)</f>
        <v>2</v>
      </c>
    </row>
    <row r="372" spans="1:20">
      <c r="A372">
        <f t="shared" si="78"/>
        <v>371</v>
      </c>
      <c r="B372" s="1">
        <f t="shared" ca="1" si="79"/>
        <v>42810.592646433899</v>
      </c>
      <c r="C372">
        <f t="shared" ca="1" si="68"/>
        <v>112</v>
      </c>
      <c r="D372">
        <f t="shared" ca="1" si="69"/>
        <v>3</v>
      </c>
      <c r="E372" t="str">
        <f ca="1">IF(COUNTIF(J$1:J372,J372)=1,"Premium",IF(I372&lt;6,"Premium","Claims"))</f>
        <v>Premium</v>
      </c>
      <c r="F372" t="str">
        <f ca="1">VLOOKUP(MOD(C372,D372),Sheet2!$A$2:$B$6,2,FALSE)</f>
        <v>Cancer</v>
      </c>
      <c r="G372">
        <f ca="1">VLOOKUP(J372,Sheet2!$F:$H,IF(E372="Premium",2,3),FALSE)</f>
        <v>4000</v>
      </c>
      <c r="H372">
        <f t="shared" ca="1" si="80"/>
        <v>836000</v>
      </c>
      <c r="I372">
        <f t="shared" ca="1" si="70"/>
        <v>3</v>
      </c>
      <c r="J372" t="str">
        <f t="shared" ca="1" si="71"/>
        <v>112_3</v>
      </c>
      <c r="K372">
        <f ca="1">COUNTIF(J$1:J372,J372)</f>
        <v>1</v>
      </c>
      <c r="L372" t="str">
        <f t="shared" ca="1" si="72"/>
        <v>112_3_Premium</v>
      </c>
      <c r="M372">
        <f ca="1">COUNTIF(L$1:L372,L372)</f>
        <v>1</v>
      </c>
      <c r="N372" t="str">
        <f t="shared" ca="1" si="73"/>
        <v>Inforce</v>
      </c>
      <c r="O372" t="str">
        <f t="shared" ca="1" si="74"/>
        <v>112_3_Inforce</v>
      </c>
      <c r="P372" s="1">
        <f t="shared" ca="1" si="75"/>
        <v>42810.592646433899</v>
      </c>
      <c r="Q372" s="1" t="e">
        <f ca="1">VLOOKUP(J372,Sheet2!$F:$I,4,FALSE)</f>
        <v>#N/A</v>
      </c>
      <c r="R372" t="str">
        <f t="shared" ca="1" si="76"/>
        <v>Inforce</v>
      </c>
      <c r="S372" t="str">
        <f t="shared" ca="1" si="77"/>
        <v>112_3_Inforce</v>
      </c>
      <c r="T372">
        <f ca="1">COUNTIF(S$1:S372,S372)</f>
        <v>1</v>
      </c>
    </row>
    <row r="373" spans="1:20">
      <c r="A373">
        <f t="shared" si="78"/>
        <v>372</v>
      </c>
      <c r="B373" s="1">
        <f t="shared" ca="1" si="79"/>
        <v>42811.042568725527</v>
      </c>
      <c r="C373">
        <f t="shared" ca="1" si="68"/>
        <v>56</v>
      </c>
      <c r="D373">
        <f t="shared" ca="1" si="69"/>
        <v>3</v>
      </c>
      <c r="E373" t="str">
        <f ca="1">IF(COUNTIF(J$1:J373,J373)=1,"Premium",IF(I373&lt;6,"Premium","Claims"))</f>
        <v>Premium</v>
      </c>
      <c r="F373" t="str">
        <f ca="1">VLOOKUP(MOD(C373,D373),Sheet2!$A$2:$B$6,2,FALSE)</f>
        <v>Stroke</v>
      </c>
      <c r="G373">
        <f ca="1">VLOOKUP(J373,Sheet2!$F:$H,IF(E373="Premium",2,3),FALSE)</f>
        <v>4000</v>
      </c>
      <c r="H373">
        <f t="shared" ca="1" si="80"/>
        <v>840000</v>
      </c>
      <c r="I373">
        <f t="shared" ca="1" si="70"/>
        <v>3</v>
      </c>
      <c r="J373" t="str">
        <f t="shared" ca="1" si="71"/>
        <v>56_3</v>
      </c>
      <c r="K373">
        <f ca="1">COUNTIF(J$1:J373,J373)</f>
        <v>1</v>
      </c>
      <c r="L373" t="str">
        <f t="shared" ca="1" si="72"/>
        <v>56_3_Premium</v>
      </c>
      <c r="M373">
        <f ca="1">COUNTIF(L$1:L373,L373)</f>
        <v>1</v>
      </c>
      <c r="N373" t="str">
        <f t="shared" ca="1" si="73"/>
        <v>Inforce</v>
      </c>
      <c r="O373" t="str">
        <f t="shared" ca="1" si="74"/>
        <v>56_3_Inforce</v>
      </c>
      <c r="P373" s="1">
        <f t="shared" ca="1" si="75"/>
        <v>42811.042568725527</v>
      </c>
      <c r="Q373" s="1">
        <f ca="1">VLOOKUP(J373,Sheet2!$F:$I,4,FALSE)</f>
        <v>43180.206495502302</v>
      </c>
      <c r="R373" t="str">
        <f t="shared" ca="1" si="76"/>
        <v>Inforce</v>
      </c>
      <c r="S373" t="str">
        <f t="shared" ca="1" si="77"/>
        <v>56_3_Inforce</v>
      </c>
      <c r="T373">
        <f ca="1">COUNTIF(S$1:S373,S373)</f>
        <v>1</v>
      </c>
    </row>
    <row r="374" spans="1:20">
      <c r="A374">
        <f>A373+1</f>
        <v>373</v>
      </c>
      <c r="B374" s="1">
        <f ca="1">B373+RAND()</f>
        <v>42811.139098502477</v>
      </c>
      <c r="C374">
        <f t="shared" ca="1" si="68"/>
        <v>107</v>
      </c>
      <c r="D374">
        <f t="shared" ca="1" si="69"/>
        <v>1</v>
      </c>
      <c r="E374" t="str">
        <f ca="1">IF(COUNTIF(J$1:J374,J374)=1,"Premium",IF(I374&lt;6,"Premium","Claims"))</f>
        <v>Premium</v>
      </c>
      <c r="F374" t="str">
        <f ca="1">VLOOKUP(MOD(C374,D374),Sheet2!$A$2:$B$6,2,FALSE)</f>
        <v>Kidney Failure</v>
      </c>
      <c r="G374">
        <f ca="1">VLOOKUP(J374,Sheet2!$F:$H,IF(E374="Premium",2,3),FALSE)</f>
        <v>5000</v>
      </c>
      <c r="H374">
        <f ca="1">IF(E374="Premium",IFERROR(H373+G374,G374),IFERROR(H373-G374,-G374))</f>
        <v>845000</v>
      </c>
      <c r="I374">
        <f t="shared" ca="1" si="70"/>
        <v>4</v>
      </c>
      <c r="J374" t="str">
        <f t="shared" ca="1" si="71"/>
        <v>107_1</v>
      </c>
      <c r="K374">
        <f ca="1">COUNTIF(J$1:J374,J374)</f>
        <v>2</v>
      </c>
      <c r="L374" t="str">
        <f t="shared" ca="1" si="72"/>
        <v>107_1_Premium</v>
      </c>
      <c r="M374">
        <f ca="1">COUNTIF(L$1:L374,L374)</f>
        <v>2</v>
      </c>
      <c r="N374" t="str">
        <f t="shared" ca="1" si="73"/>
        <v>Inforce</v>
      </c>
      <c r="O374" t="str">
        <f t="shared" ca="1" si="74"/>
        <v>107_1_Inforce</v>
      </c>
      <c r="P374" s="1">
        <f t="shared" ca="1" si="75"/>
        <v>42811.139098502477</v>
      </c>
      <c r="Q374" s="1" t="e">
        <f ca="1">VLOOKUP(J374,Sheet2!$F:$I,4,FALSE)</f>
        <v>#N/A</v>
      </c>
      <c r="R374" t="str">
        <f t="shared" ca="1" si="76"/>
        <v>Inforce</v>
      </c>
      <c r="S374" t="str">
        <f t="shared" ca="1" si="77"/>
        <v>107_1_Inforce</v>
      </c>
      <c r="T374">
        <f ca="1">COUNTIF(S$1:S374,S374)</f>
        <v>2</v>
      </c>
    </row>
    <row r="375" spans="1:20">
      <c r="A375">
        <f t="shared" si="78"/>
        <v>374</v>
      </c>
      <c r="B375" s="1">
        <f t="shared" ca="1" si="79"/>
        <v>42811.872243982922</v>
      </c>
      <c r="C375">
        <f t="shared" ca="1" si="68"/>
        <v>56</v>
      </c>
      <c r="D375">
        <f t="shared" ca="1" si="69"/>
        <v>3</v>
      </c>
      <c r="E375" t="str">
        <f ca="1">IF(COUNTIF(J$1:J375,J375)=1,"Premium",IF(I375&lt;6,"Premium","Claims"))</f>
        <v>Premium</v>
      </c>
      <c r="F375" t="str">
        <f ca="1">VLOOKUP(MOD(C375,D375),Sheet2!$A$2:$B$6,2,FALSE)</f>
        <v>Stroke</v>
      </c>
      <c r="G375">
        <f ca="1">VLOOKUP(J375,Sheet2!$F:$H,IF(E375="Premium",2,3),FALSE)</f>
        <v>4000</v>
      </c>
      <c r="H375">
        <f t="shared" ca="1" si="80"/>
        <v>849000</v>
      </c>
      <c r="I375">
        <f t="shared" ca="1" si="70"/>
        <v>2</v>
      </c>
      <c r="J375" t="str">
        <f t="shared" ca="1" si="71"/>
        <v>56_3</v>
      </c>
      <c r="K375">
        <f ca="1">COUNTIF(J$1:J375,J375)</f>
        <v>2</v>
      </c>
      <c r="L375" t="str">
        <f t="shared" ca="1" si="72"/>
        <v>56_3_Premium</v>
      </c>
      <c r="M375">
        <f ca="1">COUNTIF(L$1:L375,L375)</f>
        <v>2</v>
      </c>
      <c r="N375" t="str">
        <f t="shared" ca="1" si="73"/>
        <v>Inforce</v>
      </c>
      <c r="O375" t="str">
        <f t="shared" ca="1" si="74"/>
        <v>56_3_Inforce</v>
      </c>
      <c r="P375" s="1">
        <f t="shared" ca="1" si="75"/>
        <v>42811.872243982922</v>
      </c>
      <c r="Q375" s="1">
        <f ca="1">VLOOKUP(J375,Sheet2!$F:$I,4,FALSE)</f>
        <v>43180.206495502302</v>
      </c>
      <c r="R375" t="str">
        <f t="shared" ca="1" si="76"/>
        <v>Inforce</v>
      </c>
      <c r="S375" t="str">
        <f t="shared" ca="1" si="77"/>
        <v>56_3_Inforce</v>
      </c>
      <c r="T375">
        <f ca="1">COUNTIF(S$1:S375,S375)</f>
        <v>2</v>
      </c>
    </row>
    <row r="376" spans="1:20">
      <c r="A376">
        <f>A375+1</f>
        <v>375</v>
      </c>
      <c r="B376" s="1">
        <f ca="1">B375+RAND()</f>
        <v>42812.562906623396</v>
      </c>
      <c r="C376">
        <f t="shared" ca="1" si="68"/>
        <v>133</v>
      </c>
      <c r="D376">
        <f t="shared" ca="1" si="69"/>
        <v>2</v>
      </c>
      <c r="E376" t="str">
        <f ca="1">IF(COUNTIF(J$1:J376,J376)=1,"Premium",IF(I376&lt;6,"Premium","Claims"))</f>
        <v>Premium</v>
      </c>
      <c r="F376" t="str">
        <f ca="1">VLOOKUP(MOD(C376,D376),Sheet2!$A$2:$B$6,2,FALSE)</f>
        <v>Cancer</v>
      </c>
      <c r="G376">
        <f ca="1">VLOOKUP(J376,Sheet2!$F:$H,IF(E376="Premium",2,3),FALSE)</f>
        <v>4000</v>
      </c>
      <c r="H376">
        <f ca="1">IF(E376="Premium",IFERROR(H375+G376,G376),IFERROR(H375-G376,-G376))</f>
        <v>853000</v>
      </c>
      <c r="I376">
        <f t="shared" ca="1" si="70"/>
        <v>5</v>
      </c>
      <c r="J376" t="str">
        <f t="shared" ca="1" si="71"/>
        <v>133_2</v>
      </c>
      <c r="K376">
        <f ca="1">COUNTIF(J$1:J376,J376)</f>
        <v>1</v>
      </c>
      <c r="L376" t="str">
        <f t="shared" ca="1" si="72"/>
        <v>133_2_Premium</v>
      </c>
      <c r="M376">
        <f ca="1">COUNTIF(L$1:L376,L376)</f>
        <v>1</v>
      </c>
      <c r="N376" t="str">
        <f t="shared" ca="1" si="73"/>
        <v>Inforce</v>
      </c>
      <c r="O376" t="str">
        <f t="shared" ca="1" si="74"/>
        <v>133_2_Inforce</v>
      </c>
      <c r="P376" s="1">
        <f t="shared" ca="1" si="75"/>
        <v>42812.562906623396</v>
      </c>
      <c r="Q376" s="1" t="e">
        <f ca="1">VLOOKUP(J376,Sheet2!$F:$I,4,FALSE)</f>
        <v>#N/A</v>
      </c>
      <c r="R376" t="str">
        <f t="shared" ca="1" si="76"/>
        <v>Inforce</v>
      </c>
      <c r="S376" t="str">
        <f t="shared" ca="1" si="77"/>
        <v>133_2_Inforce</v>
      </c>
      <c r="T376">
        <f ca="1">COUNTIF(S$1:S376,S376)</f>
        <v>1</v>
      </c>
    </row>
    <row r="377" spans="1:20">
      <c r="A377">
        <f t="shared" si="78"/>
        <v>376</v>
      </c>
      <c r="B377" s="1">
        <f t="shared" ca="1" si="79"/>
        <v>42813.114995686017</v>
      </c>
      <c r="C377">
        <f t="shared" ca="1" si="68"/>
        <v>19</v>
      </c>
      <c r="D377">
        <f t="shared" ca="1" si="69"/>
        <v>4</v>
      </c>
      <c r="E377" t="str">
        <f ca="1">IF(COUNTIF(J$1:J377,J377)=1,"Premium",IF(I377&lt;6,"Premium","Claims"))</f>
        <v>Premium</v>
      </c>
      <c r="F377" t="str">
        <f ca="1">VLOOKUP(MOD(C377,D377),Sheet2!$A$2:$B$6,2,FALSE)</f>
        <v>Heart Attack</v>
      </c>
      <c r="G377">
        <f ca="1">VLOOKUP(J377,Sheet2!$F:$H,IF(E377="Premium",2,3),FALSE)</f>
        <v>5000</v>
      </c>
      <c r="H377">
        <f t="shared" ca="1" si="80"/>
        <v>858000</v>
      </c>
      <c r="I377">
        <f t="shared" ca="1" si="70"/>
        <v>6</v>
      </c>
      <c r="J377" t="str">
        <f t="shared" ca="1" si="71"/>
        <v>19_4</v>
      </c>
      <c r="K377">
        <f ca="1">COUNTIF(J$1:J377,J377)</f>
        <v>1</v>
      </c>
      <c r="L377" t="str">
        <f t="shared" ca="1" si="72"/>
        <v>19_4_Premium</v>
      </c>
      <c r="M377">
        <f ca="1">COUNTIF(L$1:L377,L377)</f>
        <v>1</v>
      </c>
      <c r="N377" t="str">
        <f t="shared" ca="1" si="73"/>
        <v>Inforce</v>
      </c>
      <c r="O377" t="str">
        <f t="shared" ca="1" si="74"/>
        <v>19_4_Inforce</v>
      </c>
      <c r="P377" s="1">
        <f t="shared" ca="1" si="75"/>
        <v>42813.114995686017</v>
      </c>
      <c r="Q377" s="1" t="e">
        <f ca="1">VLOOKUP(J377,Sheet2!$F:$I,4,FALSE)</f>
        <v>#N/A</v>
      </c>
      <c r="R377" t="str">
        <f t="shared" ca="1" si="76"/>
        <v>Inforce</v>
      </c>
      <c r="S377" t="str">
        <f t="shared" ca="1" si="77"/>
        <v>19_4_Inforce</v>
      </c>
      <c r="T377">
        <f ca="1">COUNTIF(S$1:S377,S377)</f>
        <v>1</v>
      </c>
    </row>
    <row r="378" spans="1:20">
      <c r="A378">
        <f>A377+1</f>
        <v>377</v>
      </c>
      <c r="B378" s="1">
        <f ca="1">B377+RAND()</f>
        <v>42813.788829574791</v>
      </c>
      <c r="C378">
        <f t="shared" ca="1" si="68"/>
        <v>134</v>
      </c>
      <c r="D378">
        <f t="shared" ca="1" si="69"/>
        <v>1</v>
      </c>
      <c r="E378" t="str">
        <f ca="1">IF(COUNTIF(J$1:J378,J378)=1,"Premium",IF(I378&lt;6,"Premium","Claims"))</f>
        <v>Premium</v>
      </c>
      <c r="F378" t="str">
        <f ca="1">VLOOKUP(MOD(C378,D378),Sheet2!$A$2:$B$6,2,FALSE)</f>
        <v>Kidney Failure</v>
      </c>
      <c r="G378">
        <f ca="1">VLOOKUP(J378,Sheet2!$F:$H,IF(E378="Premium",2,3),FALSE)</f>
        <v>4000</v>
      </c>
      <c r="H378">
        <f ca="1">IF(E378="Premium",IFERROR(H377+G378,G378),IFERROR(H377-G378,-G378))</f>
        <v>862000</v>
      </c>
      <c r="I378">
        <f t="shared" ca="1" si="70"/>
        <v>3</v>
      </c>
      <c r="J378" t="str">
        <f t="shared" ca="1" si="71"/>
        <v>134_1</v>
      </c>
      <c r="K378">
        <f ca="1">COUNTIF(J$1:J378,J378)</f>
        <v>1</v>
      </c>
      <c r="L378" t="str">
        <f t="shared" ca="1" si="72"/>
        <v>134_1_Premium</v>
      </c>
      <c r="M378">
        <f ca="1">COUNTIF(L$1:L378,L378)</f>
        <v>1</v>
      </c>
      <c r="N378" t="str">
        <f t="shared" ca="1" si="73"/>
        <v>Inforce</v>
      </c>
      <c r="O378" t="str">
        <f t="shared" ca="1" si="74"/>
        <v>134_1_Inforce</v>
      </c>
      <c r="P378" s="1">
        <f t="shared" ca="1" si="75"/>
        <v>42813.788829574791</v>
      </c>
      <c r="Q378" s="1" t="e">
        <f ca="1">VLOOKUP(J378,Sheet2!$F:$I,4,FALSE)</f>
        <v>#N/A</v>
      </c>
      <c r="R378" t="str">
        <f t="shared" ca="1" si="76"/>
        <v>Inforce</v>
      </c>
      <c r="S378" t="str">
        <f t="shared" ca="1" si="77"/>
        <v>134_1_Inforce</v>
      </c>
      <c r="T378">
        <f ca="1">COUNTIF(S$1:S378,S378)</f>
        <v>1</v>
      </c>
    </row>
    <row r="379" spans="1:20">
      <c r="A379">
        <f t="shared" si="78"/>
        <v>378</v>
      </c>
      <c r="B379" s="1">
        <f t="shared" ca="1" si="79"/>
        <v>42814.062121092931</v>
      </c>
      <c r="C379">
        <f t="shared" ca="1" si="68"/>
        <v>68</v>
      </c>
      <c r="D379">
        <f t="shared" ca="1" si="69"/>
        <v>4</v>
      </c>
      <c r="E379" t="str">
        <f ca="1">IF(COUNTIF(J$1:J379,J379)=1,"Premium",IF(I379&lt;6,"Premium","Claims"))</f>
        <v>Premium</v>
      </c>
      <c r="F379" t="str">
        <f ca="1">VLOOKUP(MOD(C379,D379),Sheet2!$A$2:$B$6,2,FALSE)</f>
        <v>Kidney Failure</v>
      </c>
      <c r="G379">
        <f ca="1">VLOOKUP(J379,Sheet2!$F:$H,IF(E379="Premium",2,3),FALSE)</f>
        <v>4000</v>
      </c>
      <c r="H379">
        <f t="shared" ca="1" si="80"/>
        <v>866000</v>
      </c>
      <c r="I379">
        <f t="shared" ca="1" si="70"/>
        <v>6</v>
      </c>
      <c r="J379" t="str">
        <f t="shared" ca="1" si="71"/>
        <v>68_4</v>
      </c>
      <c r="K379">
        <f ca="1">COUNTIF(J$1:J379,J379)</f>
        <v>1</v>
      </c>
      <c r="L379" t="str">
        <f t="shared" ca="1" si="72"/>
        <v>68_4_Premium</v>
      </c>
      <c r="M379">
        <f ca="1">COUNTIF(L$1:L379,L379)</f>
        <v>1</v>
      </c>
      <c r="N379" t="str">
        <f t="shared" ca="1" si="73"/>
        <v>Inforce</v>
      </c>
      <c r="O379" t="str">
        <f t="shared" ca="1" si="74"/>
        <v>68_4_Inforce</v>
      </c>
      <c r="P379" s="1">
        <f t="shared" ca="1" si="75"/>
        <v>42814.062121092931</v>
      </c>
      <c r="Q379" s="1">
        <f ca="1">VLOOKUP(J379,Sheet2!$F:$I,4,FALSE)</f>
        <v>42900.791356798443</v>
      </c>
      <c r="R379" t="str">
        <f t="shared" ca="1" si="76"/>
        <v>Inforce</v>
      </c>
      <c r="S379" t="str">
        <f t="shared" ca="1" si="77"/>
        <v>68_4_Inforce</v>
      </c>
      <c r="T379">
        <f ca="1">COUNTIF(S$1:S379,S379)</f>
        <v>1</v>
      </c>
    </row>
    <row r="380" spans="1:20">
      <c r="A380">
        <f t="shared" si="78"/>
        <v>379</v>
      </c>
      <c r="B380" s="1">
        <f t="shared" ca="1" si="79"/>
        <v>42814.070814354855</v>
      </c>
      <c r="C380">
        <f t="shared" ca="1" si="68"/>
        <v>27</v>
      </c>
      <c r="D380">
        <f t="shared" ca="1" si="69"/>
        <v>3</v>
      </c>
      <c r="E380" t="str">
        <f ca="1">IF(COUNTIF(J$1:J380,J380)=1,"Premium",IF(I380&lt;6,"Premium","Claims"))</f>
        <v>Premium</v>
      </c>
      <c r="F380" t="str">
        <f ca="1">VLOOKUP(MOD(C380,D380),Sheet2!$A$2:$B$6,2,FALSE)</f>
        <v>Kidney Failure</v>
      </c>
      <c r="G380">
        <f ca="1">VLOOKUP(J380,Sheet2!$F:$H,IF(E380="Premium",2,3),FALSE)</f>
        <v>4000</v>
      </c>
      <c r="H380">
        <f t="shared" ca="1" si="80"/>
        <v>870000</v>
      </c>
      <c r="I380">
        <f t="shared" ca="1" si="70"/>
        <v>6</v>
      </c>
      <c r="J380" t="str">
        <f t="shared" ca="1" si="71"/>
        <v>27_3</v>
      </c>
      <c r="K380">
        <f ca="1">COUNTIF(J$1:J380,J380)</f>
        <v>1</v>
      </c>
      <c r="L380" t="str">
        <f t="shared" ca="1" si="72"/>
        <v>27_3_Premium</v>
      </c>
      <c r="M380">
        <f ca="1">COUNTIF(L$1:L380,L380)</f>
        <v>1</v>
      </c>
      <c r="N380" t="str">
        <f t="shared" ca="1" si="73"/>
        <v>Inforce</v>
      </c>
      <c r="O380" t="str">
        <f t="shared" ca="1" si="74"/>
        <v>27_3_Inforce</v>
      </c>
      <c r="P380" s="1">
        <f t="shared" ca="1" si="75"/>
        <v>42814.070814354855</v>
      </c>
      <c r="Q380" s="1" t="e">
        <f ca="1">VLOOKUP(J380,Sheet2!$F:$I,4,FALSE)</f>
        <v>#N/A</v>
      </c>
      <c r="R380" t="str">
        <f t="shared" ca="1" si="76"/>
        <v>Inforce</v>
      </c>
      <c r="S380" t="str">
        <f t="shared" ca="1" si="77"/>
        <v>27_3_Inforce</v>
      </c>
      <c r="T380">
        <f ca="1">COUNTIF(S$1:S380,S380)</f>
        <v>1</v>
      </c>
    </row>
    <row r="381" spans="1:20">
      <c r="A381">
        <f>A380+1</f>
        <v>380</v>
      </c>
      <c r="B381" s="1">
        <f ca="1">B380+RAND()</f>
        <v>42814.281794699353</v>
      </c>
      <c r="C381">
        <f t="shared" ca="1" si="68"/>
        <v>24</v>
      </c>
      <c r="D381">
        <f t="shared" ca="1" si="69"/>
        <v>4</v>
      </c>
      <c r="E381" t="str">
        <f ca="1">IF(COUNTIF(J$1:J381,J381)=1,"Premium",IF(I381&lt;6,"Premium","Claims"))</f>
        <v>Premium</v>
      </c>
      <c r="F381" t="str">
        <f ca="1">VLOOKUP(MOD(C381,D381),Sheet2!$A$2:$B$6,2,FALSE)</f>
        <v>Kidney Failure</v>
      </c>
      <c r="G381">
        <f ca="1">VLOOKUP(J381,Sheet2!$F:$H,IF(E381="Premium",2,3),FALSE)</f>
        <v>3000</v>
      </c>
      <c r="H381">
        <f ca="1">IF(E381="Premium",IFERROR(H380+G381,G381),IFERROR(H380-G381,-G381))</f>
        <v>873000</v>
      </c>
      <c r="I381">
        <f t="shared" ca="1" si="70"/>
        <v>1</v>
      </c>
      <c r="J381" t="str">
        <f t="shared" ca="1" si="71"/>
        <v>24_4</v>
      </c>
      <c r="K381">
        <f ca="1">COUNTIF(J$1:J381,J381)</f>
        <v>2</v>
      </c>
      <c r="L381" t="str">
        <f t="shared" ca="1" si="72"/>
        <v>24_4_Premium</v>
      </c>
      <c r="M381">
        <f ca="1">COUNTIF(L$1:L381,L381)</f>
        <v>2</v>
      </c>
      <c r="N381" t="str">
        <f t="shared" ca="1" si="73"/>
        <v>Inforce</v>
      </c>
      <c r="O381" t="str">
        <f t="shared" ca="1" si="74"/>
        <v>24_4_Inforce</v>
      </c>
      <c r="P381" s="1">
        <f t="shared" ca="1" si="75"/>
        <v>42814.281794699353</v>
      </c>
      <c r="Q381" s="1">
        <f ca="1">VLOOKUP(J381,Sheet2!$F:$I,4,FALSE)</f>
        <v>43157.944713351957</v>
      </c>
      <c r="R381" t="str">
        <f t="shared" ca="1" si="76"/>
        <v>Inforce</v>
      </c>
      <c r="S381" t="str">
        <f t="shared" ca="1" si="77"/>
        <v>24_4_Inforce</v>
      </c>
      <c r="T381">
        <f ca="1">COUNTIF(S$1:S381,S381)</f>
        <v>2</v>
      </c>
    </row>
    <row r="382" spans="1:20">
      <c r="A382">
        <f t="shared" si="78"/>
        <v>381</v>
      </c>
      <c r="B382" s="1">
        <f t="shared" ca="1" si="79"/>
        <v>42814.632522975924</v>
      </c>
      <c r="C382">
        <f t="shared" ca="1" si="68"/>
        <v>137</v>
      </c>
      <c r="D382">
        <f t="shared" ca="1" si="69"/>
        <v>3</v>
      </c>
      <c r="E382" t="str">
        <f ca="1">IF(COUNTIF(J$1:J382,J382)=1,"Premium",IF(I382&lt;6,"Premium","Claims"))</f>
        <v>Premium</v>
      </c>
      <c r="F382" t="str">
        <f ca="1">VLOOKUP(MOD(C382,D382),Sheet2!$A$2:$B$6,2,FALSE)</f>
        <v>Stroke</v>
      </c>
      <c r="G382">
        <f ca="1">VLOOKUP(J382,Sheet2!$F:$H,IF(E382="Premium",2,3),FALSE)</f>
        <v>2000</v>
      </c>
      <c r="H382">
        <f t="shared" ca="1" si="80"/>
        <v>875000</v>
      </c>
      <c r="I382">
        <f t="shared" ca="1" si="70"/>
        <v>6</v>
      </c>
      <c r="J382" t="str">
        <f t="shared" ca="1" si="71"/>
        <v>137_3</v>
      </c>
      <c r="K382">
        <f ca="1">COUNTIF(J$1:J382,J382)</f>
        <v>1</v>
      </c>
      <c r="L382" t="str">
        <f t="shared" ca="1" si="72"/>
        <v>137_3_Premium</v>
      </c>
      <c r="M382">
        <f ca="1">COUNTIF(L$1:L382,L382)</f>
        <v>1</v>
      </c>
      <c r="N382" t="str">
        <f t="shared" ca="1" si="73"/>
        <v>Inforce</v>
      </c>
      <c r="O382" t="str">
        <f t="shared" ca="1" si="74"/>
        <v>137_3_Inforce</v>
      </c>
      <c r="P382" s="1">
        <f t="shared" ca="1" si="75"/>
        <v>42814.632522975924</v>
      </c>
      <c r="Q382" s="1" t="e">
        <f ca="1">VLOOKUP(J382,Sheet2!$F:$I,4,FALSE)</f>
        <v>#N/A</v>
      </c>
      <c r="R382" t="str">
        <f t="shared" ca="1" si="76"/>
        <v>Inforce</v>
      </c>
      <c r="S382" t="str">
        <f t="shared" ca="1" si="77"/>
        <v>137_3_Inforce</v>
      </c>
      <c r="T382">
        <f ca="1">COUNTIF(S$1:S382,S382)</f>
        <v>1</v>
      </c>
    </row>
    <row r="383" spans="1:20">
      <c r="A383">
        <f t="shared" si="78"/>
        <v>382</v>
      </c>
      <c r="B383" s="1">
        <f t="shared" ca="1" si="79"/>
        <v>42815.511047628468</v>
      </c>
      <c r="C383">
        <f t="shared" ca="1" si="68"/>
        <v>71</v>
      </c>
      <c r="D383">
        <f t="shared" ca="1" si="69"/>
        <v>1</v>
      </c>
      <c r="E383" t="str">
        <f ca="1">IF(COUNTIF(J$1:J383,J383)=1,"Premium",IF(I383&lt;6,"Premium","Claims"))</f>
        <v>Premium</v>
      </c>
      <c r="F383" t="str">
        <f ca="1">VLOOKUP(MOD(C383,D383),Sheet2!$A$2:$B$6,2,FALSE)</f>
        <v>Kidney Failure</v>
      </c>
      <c r="G383">
        <f ca="1">VLOOKUP(J383,Sheet2!$F:$H,IF(E383="Premium",2,3),FALSE)</f>
        <v>4000</v>
      </c>
      <c r="H383">
        <f t="shared" ca="1" si="80"/>
        <v>879000</v>
      </c>
      <c r="I383">
        <f t="shared" ca="1" si="70"/>
        <v>2</v>
      </c>
      <c r="J383" t="str">
        <f t="shared" ca="1" si="71"/>
        <v>71_1</v>
      </c>
      <c r="K383">
        <f ca="1">COUNTIF(J$1:J383,J383)</f>
        <v>1</v>
      </c>
      <c r="L383" t="str">
        <f t="shared" ca="1" si="72"/>
        <v>71_1_Premium</v>
      </c>
      <c r="M383">
        <f ca="1">COUNTIF(L$1:L383,L383)</f>
        <v>1</v>
      </c>
      <c r="N383" t="str">
        <f t="shared" ca="1" si="73"/>
        <v>Inforce</v>
      </c>
      <c r="O383" t="str">
        <f t="shared" ca="1" si="74"/>
        <v>71_1_Inforce</v>
      </c>
      <c r="P383" s="1">
        <f t="shared" ca="1" si="75"/>
        <v>42815.511047628468</v>
      </c>
      <c r="Q383" s="1" t="e">
        <f ca="1">VLOOKUP(J383,Sheet2!$F:$I,4,FALSE)</f>
        <v>#N/A</v>
      </c>
      <c r="R383" t="str">
        <f t="shared" ca="1" si="76"/>
        <v>Inforce</v>
      </c>
      <c r="S383" t="str">
        <f t="shared" ca="1" si="77"/>
        <v>71_1_Inforce</v>
      </c>
      <c r="T383">
        <f ca="1">COUNTIF(S$1:S383,S383)</f>
        <v>1</v>
      </c>
    </row>
    <row r="384" spans="1:20">
      <c r="A384">
        <f t="shared" si="78"/>
        <v>383</v>
      </c>
      <c r="B384" s="1">
        <f t="shared" ca="1" si="79"/>
        <v>42815.935422291412</v>
      </c>
      <c r="C384">
        <f t="shared" ca="1" si="68"/>
        <v>139</v>
      </c>
      <c r="D384">
        <f t="shared" ca="1" si="69"/>
        <v>1</v>
      </c>
      <c r="E384" t="str">
        <f ca="1">IF(COUNTIF(J$1:J384,J384)=1,"Premium",IF(I384&lt;6,"Premium","Claims"))</f>
        <v>Premium</v>
      </c>
      <c r="F384" t="str">
        <f ca="1">VLOOKUP(MOD(C384,D384),Sheet2!$A$2:$B$6,2,FALSE)</f>
        <v>Kidney Failure</v>
      </c>
      <c r="G384">
        <f ca="1">VLOOKUP(J384,Sheet2!$F:$H,IF(E384="Premium",2,3),FALSE)</f>
        <v>3000</v>
      </c>
      <c r="H384">
        <f t="shared" ca="1" si="80"/>
        <v>882000</v>
      </c>
      <c r="I384">
        <f t="shared" ca="1" si="70"/>
        <v>5</v>
      </c>
      <c r="J384" t="str">
        <f t="shared" ca="1" si="71"/>
        <v>139_1</v>
      </c>
      <c r="K384">
        <f ca="1">COUNTIF(J$1:J384,J384)</f>
        <v>1</v>
      </c>
      <c r="L384" t="str">
        <f t="shared" ca="1" si="72"/>
        <v>139_1_Premium</v>
      </c>
      <c r="M384">
        <f ca="1">COUNTIF(L$1:L384,L384)</f>
        <v>1</v>
      </c>
      <c r="N384" t="str">
        <f t="shared" ca="1" si="73"/>
        <v>Inforce</v>
      </c>
      <c r="O384" t="str">
        <f t="shared" ca="1" si="74"/>
        <v>139_1_Inforce</v>
      </c>
      <c r="P384" s="1">
        <f t="shared" ca="1" si="75"/>
        <v>42815.935422291412</v>
      </c>
      <c r="Q384" s="1" t="e">
        <f ca="1">VLOOKUP(J384,Sheet2!$F:$I,4,FALSE)</f>
        <v>#N/A</v>
      </c>
      <c r="R384" t="str">
        <f t="shared" ca="1" si="76"/>
        <v>Inforce</v>
      </c>
      <c r="S384" t="str">
        <f t="shared" ca="1" si="77"/>
        <v>139_1_Inforce</v>
      </c>
      <c r="T384">
        <f ca="1">COUNTIF(S$1:S384,S384)</f>
        <v>1</v>
      </c>
    </row>
    <row r="385" spans="1:20">
      <c r="A385">
        <f>A384+1</f>
        <v>384</v>
      </c>
      <c r="B385" s="1">
        <f ca="1">B384+RAND()</f>
        <v>42816.449979903417</v>
      </c>
      <c r="C385">
        <f t="shared" ca="1" si="68"/>
        <v>123</v>
      </c>
      <c r="D385">
        <f t="shared" ca="1" si="69"/>
        <v>4</v>
      </c>
      <c r="E385" t="str">
        <f ca="1">IF(COUNTIF(J$1:J385,J385)=1,"Premium",IF(I385&lt;6,"Premium","Claims"))</f>
        <v>Premium</v>
      </c>
      <c r="F385" t="str">
        <f ca="1">VLOOKUP(MOD(C385,D385),Sheet2!$A$2:$B$6,2,FALSE)</f>
        <v>Heart Attack</v>
      </c>
      <c r="G385">
        <f ca="1">VLOOKUP(J385,Sheet2!$F:$H,IF(E385="Premium",2,3),FALSE)</f>
        <v>4000</v>
      </c>
      <c r="H385">
        <f ca="1">IF(E385="Premium",IFERROR(H384+G385,G385),IFERROR(H384-G385,-G385))</f>
        <v>886000</v>
      </c>
      <c r="I385">
        <f t="shared" ca="1" si="70"/>
        <v>4</v>
      </c>
      <c r="J385" t="str">
        <f t="shared" ca="1" si="71"/>
        <v>123_4</v>
      </c>
      <c r="K385">
        <f ca="1">COUNTIF(J$1:J385,J385)</f>
        <v>2</v>
      </c>
      <c r="L385" t="str">
        <f t="shared" ca="1" si="72"/>
        <v>123_4_Premium</v>
      </c>
      <c r="M385">
        <f ca="1">COUNTIF(L$1:L385,L385)</f>
        <v>2</v>
      </c>
      <c r="N385" t="str">
        <f t="shared" ca="1" si="73"/>
        <v>Inforce</v>
      </c>
      <c r="O385" t="str">
        <f t="shared" ca="1" si="74"/>
        <v>123_4_Inforce</v>
      </c>
      <c r="P385" s="1">
        <f t="shared" ca="1" si="75"/>
        <v>42816.449979903417</v>
      </c>
      <c r="Q385" s="1" t="e">
        <f ca="1">VLOOKUP(J385,Sheet2!$F:$I,4,FALSE)</f>
        <v>#N/A</v>
      </c>
      <c r="R385" t="str">
        <f t="shared" ca="1" si="76"/>
        <v>Inforce</v>
      </c>
      <c r="S385" t="str">
        <f t="shared" ca="1" si="77"/>
        <v>123_4_Inforce</v>
      </c>
      <c r="T385">
        <f ca="1">COUNTIF(S$1:S385,S385)</f>
        <v>2</v>
      </c>
    </row>
    <row r="386" spans="1:20">
      <c r="A386">
        <f t="shared" si="78"/>
        <v>385</v>
      </c>
      <c r="B386" s="1">
        <f t="shared" ca="1" si="79"/>
        <v>42816.922012506446</v>
      </c>
      <c r="C386">
        <f t="shared" ca="1" si="68"/>
        <v>122</v>
      </c>
      <c r="D386">
        <f t="shared" ca="1" si="69"/>
        <v>3</v>
      </c>
      <c r="E386" t="str">
        <f ca="1">IF(COUNTIF(J$1:J386,J386)=1,"Premium",IF(I386&lt;6,"Premium","Claims"))</f>
        <v>Premium</v>
      </c>
      <c r="F386" t="str">
        <f ca="1">VLOOKUP(MOD(C386,D386),Sheet2!$A$2:$B$6,2,FALSE)</f>
        <v>Stroke</v>
      </c>
      <c r="G386">
        <f ca="1">VLOOKUP(J386,Sheet2!$F:$H,IF(E386="Premium",2,3),FALSE)</f>
        <v>3000</v>
      </c>
      <c r="H386">
        <f t="shared" ca="1" si="80"/>
        <v>889000</v>
      </c>
      <c r="I386">
        <f t="shared" ca="1" si="70"/>
        <v>5</v>
      </c>
      <c r="J386" t="str">
        <f t="shared" ca="1" si="71"/>
        <v>122_3</v>
      </c>
      <c r="K386">
        <f ca="1">COUNTIF(J$1:J386,J386)</f>
        <v>1</v>
      </c>
      <c r="L386" t="str">
        <f t="shared" ca="1" si="72"/>
        <v>122_3_Premium</v>
      </c>
      <c r="M386">
        <f ca="1">COUNTIF(L$1:L386,L386)</f>
        <v>1</v>
      </c>
      <c r="N386" t="str">
        <f t="shared" ca="1" si="73"/>
        <v>Inforce</v>
      </c>
      <c r="O386" t="str">
        <f t="shared" ca="1" si="74"/>
        <v>122_3_Inforce</v>
      </c>
      <c r="P386" s="1">
        <f t="shared" ca="1" si="75"/>
        <v>42816.922012506446</v>
      </c>
      <c r="Q386" s="1" t="e">
        <f ca="1">VLOOKUP(J386,Sheet2!$F:$I,4,FALSE)</f>
        <v>#N/A</v>
      </c>
      <c r="R386" t="str">
        <f t="shared" ca="1" si="76"/>
        <v>Inforce</v>
      </c>
      <c r="S386" t="str">
        <f t="shared" ca="1" si="77"/>
        <v>122_3_Inforce</v>
      </c>
      <c r="T386">
        <f ca="1">COUNTIF(S$1:S386,S386)</f>
        <v>1</v>
      </c>
    </row>
    <row r="387" spans="1:20">
      <c r="A387">
        <f>A386+1</f>
        <v>386</v>
      </c>
      <c r="B387" s="1">
        <f ca="1">B386+RAND()</f>
        <v>42817.616848375546</v>
      </c>
      <c r="C387">
        <f t="shared" ref="C387:C450" ca="1" si="81">RANDBETWEEN(1,141)</f>
        <v>115</v>
      </c>
      <c r="D387">
        <f t="shared" ref="D387:D450" ca="1" si="82">RANDBETWEEN(1,4)</f>
        <v>3</v>
      </c>
      <c r="E387" t="str">
        <f ca="1">IF(COUNTIF(J$1:J387,J387)=1,"Premium",IF(I387&lt;6,"Premium","Claims"))</f>
        <v>Premium</v>
      </c>
      <c r="F387" t="str">
        <f ca="1">VLOOKUP(MOD(C387,D387),Sheet2!$A$2:$B$6,2,FALSE)</f>
        <v>Cancer</v>
      </c>
      <c r="G387">
        <f ca="1">VLOOKUP(J387,Sheet2!$F:$H,IF(E387="Premium",2,3),FALSE)</f>
        <v>4000</v>
      </c>
      <c r="H387">
        <f ca="1">IF(E387="Premium",IFERROR(H386+G387,G387),IFERROR(H386-G387,-G387))</f>
        <v>893000</v>
      </c>
      <c r="I387">
        <f t="shared" ref="I387:I450" ca="1" si="83">RANDBETWEEN(1,6)</f>
        <v>4</v>
      </c>
      <c r="J387" t="str">
        <f t="shared" ref="J387:J450" ca="1" si="84">C387&amp;"_"&amp;D387</f>
        <v>115_3</v>
      </c>
      <c r="K387">
        <f ca="1">COUNTIF(J$1:J387,J387)</f>
        <v>2</v>
      </c>
      <c r="L387" t="str">
        <f t="shared" ref="L387:L450" ca="1" si="85">J387&amp;"_"&amp;E387</f>
        <v>115_3_Premium</v>
      </c>
      <c r="M387">
        <f ca="1">COUNTIF(L$1:L387,L387)</f>
        <v>2</v>
      </c>
      <c r="N387" t="str">
        <f t="shared" ref="N387:N450" ca="1" si="86">IF(E387="Claims","Lapse","Inforce")</f>
        <v>Inforce</v>
      </c>
      <c r="O387" t="str">
        <f t="shared" ref="O387:O450" ca="1" si="87">J387&amp;"_"&amp;N387</f>
        <v>115_3_Inforce</v>
      </c>
      <c r="P387" s="1">
        <f t="shared" ref="P387:P450" ca="1" si="88">B387</f>
        <v>42817.616848375546</v>
      </c>
      <c r="Q387" s="1" t="e">
        <f ca="1">VLOOKUP(J387,Sheet2!$F:$I,4,FALSE)</f>
        <v>#N/A</v>
      </c>
      <c r="R387" t="str">
        <f t="shared" ref="R387:R450" ca="1" si="89">IF(ISERROR(Q387),"Inforce",IF(Q387-P387&gt;0,"Inforce","Lapse"))</f>
        <v>Inforce</v>
      </c>
      <c r="S387" t="str">
        <f t="shared" ref="S387:S450" ca="1" si="90">J387&amp;"_"&amp;R387</f>
        <v>115_3_Inforce</v>
      </c>
      <c r="T387">
        <f ca="1">COUNTIF(S$1:S387,S387)</f>
        <v>2</v>
      </c>
    </row>
    <row r="388" spans="1:20">
      <c r="A388">
        <f t="shared" si="78"/>
        <v>387</v>
      </c>
      <c r="B388" s="1">
        <f t="shared" ca="1" si="79"/>
        <v>42818.575892166897</v>
      </c>
      <c r="C388">
        <f t="shared" ca="1" si="81"/>
        <v>70</v>
      </c>
      <c r="D388">
        <f t="shared" ca="1" si="82"/>
        <v>4</v>
      </c>
      <c r="E388" t="str">
        <f ca="1">IF(COUNTIF(J$1:J388,J388)=1,"Premium",IF(I388&lt;6,"Premium","Claims"))</f>
        <v>Premium</v>
      </c>
      <c r="F388" t="str">
        <f ca="1">VLOOKUP(MOD(C388,D388),Sheet2!$A$2:$B$6,2,FALSE)</f>
        <v>Stroke</v>
      </c>
      <c r="G388">
        <f ca="1">VLOOKUP(J388,Sheet2!$F:$H,IF(E388="Premium",2,3),FALSE)</f>
        <v>2000</v>
      </c>
      <c r="H388">
        <f t="shared" ca="1" si="80"/>
        <v>895000</v>
      </c>
      <c r="I388">
        <f t="shared" ca="1" si="83"/>
        <v>1</v>
      </c>
      <c r="J388" t="str">
        <f t="shared" ca="1" si="84"/>
        <v>70_4</v>
      </c>
      <c r="K388">
        <f ca="1">COUNTIF(J$1:J388,J388)</f>
        <v>1</v>
      </c>
      <c r="L388" t="str">
        <f t="shared" ca="1" si="85"/>
        <v>70_4_Premium</v>
      </c>
      <c r="M388">
        <f ca="1">COUNTIF(L$1:L388,L388)</f>
        <v>1</v>
      </c>
      <c r="N388" t="str">
        <f t="shared" ca="1" si="86"/>
        <v>Inforce</v>
      </c>
      <c r="O388" t="str">
        <f t="shared" ca="1" si="87"/>
        <v>70_4_Inforce</v>
      </c>
      <c r="P388" s="1">
        <f t="shared" ca="1" si="88"/>
        <v>42818.575892166897</v>
      </c>
      <c r="Q388" s="1" t="e">
        <f ca="1">VLOOKUP(J388,Sheet2!$F:$I,4,FALSE)</f>
        <v>#N/A</v>
      </c>
      <c r="R388" t="str">
        <f t="shared" ca="1" si="89"/>
        <v>Inforce</v>
      </c>
      <c r="S388" t="str">
        <f t="shared" ca="1" si="90"/>
        <v>70_4_Inforce</v>
      </c>
      <c r="T388">
        <f ca="1">COUNTIF(S$1:S388,S388)</f>
        <v>1</v>
      </c>
    </row>
    <row r="389" spans="1:20">
      <c r="A389">
        <f t="shared" si="78"/>
        <v>388</v>
      </c>
      <c r="B389" s="1">
        <f t="shared" ca="1" si="79"/>
        <v>42818.586094468243</v>
      </c>
      <c r="C389">
        <f t="shared" ca="1" si="81"/>
        <v>89</v>
      </c>
      <c r="D389">
        <f t="shared" ca="1" si="82"/>
        <v>4</v>
      </c>
      <c r="E389" t="str">
        <f ca="1">IF(COUNTIF(J$1:J389,J389)=1,"Premium",IF(I389&lt;6,"Premium","Claims"))</f>
        <v>Premium</v>
      </c>
      <c r="F389" t="str">
        <f ca="1">VLOOKUP(MOD(C389,D389),Sheet2!$A$2:$B$6,2,FALSE)</f>
        <v>Cancer</v>
      </c>
      <c r="G389">
        <f ca="1">VLOOKUP(J389,Sheet2!$F:$H,IF(E389="Premium",2,3),FALSE)</f>
        <v>5000</v>
      </c>
      <c r="H389">
        <f t="shared" ca="1" si="80"/>
        <v>900000</v>
      </c>
      <c r="I389">
        <f t="shared" ca="1" si="83"/>
        <v>1</v>
      </c>
      <c r="J389" t="str">
        <f t="shared" ca="1" si="84"/>
        <v>89_4</v>
      </c>
      <c r="K389">
        <f ca="1">COUNTIF(J$1:J389,J389)</f>
        <v>2</v>
      </c>
      <c r="L389" t="str">
        <f t="shared" ca="1" si="85"/>
        <v>89_4_Premium</v>
      </c>
      <c r="M389">
        <f ca="1">COUNTIF(L$1:L389,L389)</f>
        <v>2</v>
      </c>
      <c r="N389" t="str">
        <f t="shared" ca="1" si="86"/>
        <v>Inforce</v>
      </c>
      <c r="O389" t="str">
        <f t="shared" ca="1" si="87"/>
        <v>89_4_Inforce</v>
      </c>
      <c r="P389" s="1">
        <f t="shared" ca="1" si="88"/>
        <v>42818.586094468243</v>
      </c>
      <c r="Q389" s="1" t="e">
        <f ca="1">VLOOKUP(J389,Sheet2!$F:$I,4,FALSE)</f>
        <v>#N/A</v>
      </c>
      <c r="R389" t="str">
        <f t="shared" ca="1" si="89"/>
        <v>Inforce</v>
      </c>
      <c r="S389" t="str">
        <f t="shared" ca="1" si="90"/>
        <v>89_4_Inforce</v>
      </c>
      <c r="T389">
        <f ca="1">COUNTIF(S$1:S389,S389)</f>
        <v>2</v>
      </c>
    </row>
    <row r="390" spans="1:20">
      <c r="A390">
        <f t="shared" si="78"/>
        <v>389</v>
      </c>
      <c r="B390" s="1">
        <f t="shared" ca="1" si="79"/>
        <v>42819.034066819127</v>
      </c>
      <c r="C390">
        <f t="shared" ca="1" si="81"/>
        <v>47</v>
      </c>
      <c r="D390">
        <f t="shared" ca="1" si="82"/>
        <v>3</v>
      </c>
      <c r="E390" t="str">
        <f ca="1">IF(COUNTIF(J$1:J390,J390)=1,"Premium",IF(I390&lt;6,"Premium","Claims"))</f>
        <v>Premium</v>
      </c>
      <c r="F390" t="str">
        <f ca="1">VLOOKUP(MOD(C390,D390),Sheet2!$A$2:$B$6,2,FALSE)</f>
        <v>Stroke</v>
      </c>
      <c r="G390">
        <f ca="1">VLOOKUP(J390,Sheet2!$F:$H,IF(E390="Premium",2,3),FALSE)</f>
        <v>2000</v>
      </c>
      <c r="H390">
        <f t="shared" ca="1" si="80"/>
        <v>902000</v>
      </c>
      <c r="I390">
        <f t="shared" ca="1" si="83"/>
        <v>1</v>
      </c>
      <c r="J390" t="str">
        <f t="shared" ca="1" si="84"/>
        <v>47_3</v>
      </c>
      <c r="K390">
        <f ca="1">COUNTIF(J$1:J390,J390)</f>
        <v>4</v>
      </c>
      <c r="L390" t="str">
        <f t="shared" ca="1" si="85"/>
        <v>47_3_Premium</v>
      </c>
      <c r="M390">
        <f ca="1">COUNTIF(L$1:L390,L390)</f>
        <v>4</v>
      </c>
      <c r="N390" t="str">
        <f t="shared" ca="1" si="86"/>
        <v>Inforce</v>
      </c>
      <c r="O390" t="str">
        <f t="shared" ca="1" si="87"/>
        <v>47_3_Inforce</v>
      </c>
      <c r="P390" s="1">
        <f t="shared" ca="1" si="88"/>
        <v>42819.034066819127</v>
      </c>
      <c r="Q390" s="1" t="e">
        <f ca="1">VLOOKUP(J390,Sheet2!$F:$I,4,FALSE)</f>
        <v>#N/A</v>
      </c>
      <c r="R390" t="str">
        <f t="shared" ca="1" si="89"/>
        <v>Inforce</v>
      </c>
      <c r="S390" t="str">
        <f t="shared" ca="1" si="90"/>
        <v>47_3_Inforce</v>
      </c>
      <c r="T390">
        <f ca="1">COUNTIF(S$1:S390,S390)</f>
        <v>4</v>
      </c>
    </row>
    <row r="391" spans="1:20">
      <c r="A391">
        <f t="shared" si="78"/>
        <v>390</v>
      </c>
      <c r="B391" s="1">
        <f t="shared" ca="1" si="79"/>
        <v>42819.645108892713</v>
      </c>
      <c r="C391">
        <f t="shared" ca="1" si="81"/>
        <v>34</v>
      </c>
      <c r="D391">
        <f t="shared" ca="1" si="82"/>
        <v>4</v>
      </c>
      <c r="E391" t="str">
        <f ca="1">IF(COUNTIF(J$1:J391,J391)=1,"Premium",IF(I391&lt;6,"Premium","Claims"))</f>
        <v>Premium</v>
      </c>
      <c r="F391" t="str">
        <f ca="1">VLOOKUP(MOD(C391,D391),Sheet2!$A$2:$B$6,2,FALSE)</f>
        <v>Stroke</v>
      </c>
      <c r="G391">
        <f ca="1">VLOOKUP(J391,Sheet2!$F:$H,IF(E391="Premium",2,3),FALSE)</f>
        <v>1000</v>
      </c>
      <c r="H391">
        <f t="shared" ca="1" si="80"/>
        <v>903000</v>
      </c>
      <c r="I391">
        <f t="shared" ca="1" si="83"/>
        <v>3</v>
      </c>
      <c r="J391" t="str">
        <f t="shared" ca="1" si="84"/>
        <v>34_4</v>
      </c>
      <c r="K391">
        <f ca="1">COUNTIF(J$1:J391,J391)</f>
        <v>3</v>
      </c>
      <c r="L391" t="str">
        <f t="shared" ca="1" si="85"/>
        <v>34_4_Premium</v>
      </c>
      <c r="M391">
        <f ca="1">COUNTIF(L$1:L391,L391)</f>
        <v>3</v>
      </c>
      <c r="N391" t="str">
        <f t="shared" ca="1" si="86"/>
        <v>Inforce</v>
      </c>
      <c r="O391" t="str">
        <f t="shared" ca="1" si="87"/>
        <v>34_4_Inforce</v>
      </c>
      <c r="P391" s="1">
        <f t="shared" ca="1" si="88"/>
        <v>42819.645108892713</v>
      </c>
      <c r="Q391" s="1" t="e">
        <f ca="1">VLOOKUP(J391,Sheet2!$F:$I,4,FALSE)</f>
        <v>#N/A</v>
      </c>
      <c r="R391" t="str">
        <f t="shared" ca="1" si="89"/>
        <v>Inforce</v>
      </c>
      <c r="S391" t="str">
        <f t="shared" ca="1" si="90"/>
        <v>34_4_Inforce</v>
      </c>
      <c r="T391">
        <f ca="1">COUNTIF(S$1:S391,S391)</f>
        <v>3</v>
      </c>
    </row>
    <row r="392" spans="1:20">
      <c r="A392">
        <f>A391+1</f>
        <v>391</v>
      </c>
      <c r="B392" s="1">
        <f ca="1">B391+RAND()</f>
        <v>42820.592694477957</v>
      </c>
      <c r="C392">
        <f t="shared" ca="1" si="81"/>
        <v>78</v>
      </c>
      <c r="D392">
        <f t="shared" ca="1" si="82"/>
        <v>4</v>
      </c>
      <c r="E392" t="str">
        <f ca="1">IF(COUNTIF(J$1:J392,J392)=1,"Premium",IF(I392&lt;6,"Premium","Claims"))</f>
        <v>Premium</v>
      </c>
      <c r="F392" t="str">
        <f ca="1">VLOOKUP(MOD(C392,D392),Sheet2!$A$2:$B$6,2,FALSE)</f>
        <v>Stroke</v>
      </c>
      <c r="G392">
        <f ca="1">VLOOKUP(J392,Sheet2!$F:$H,IF(E392="Premium",2,3),FALSE)</f>
        <v>3000</v>
      </c>
      <c r="H392">
        <f ca="1">IF(E392="Premium",IFERROR(H391+G392,G392),IFERROR(H391-G392,-G392))</f>
        <v>906000</v>
      </c>
      <c r="I392">
        <f t="shared" ca="1" si="83"/>
        <v>6</v>
      </c>
      <c r="J392" t="str">
        <f t="shared" ca="1" si="84"/>
        <v>78_4</v>
      </c>
      <c r="K392">
        <f ca="1">COUNTIF(J$1:J392,J392)</f>
        <v>1</v>
      </c>
      <c r="L392" t="str">
        <f t="shared" ca="1" si="85"/>
        <v>78_4_Premium</v>
      </c>
      <c r="M392">
        <f ca="1">COUNTIF(L$1:L392,L392)</f>
        <v>1</v>
      </c>
      <c r="N392" t="str">
        <f t="shared" ca="1" si="86"/>
        <v>Inforce</v>
      </c>
      <c r="O392" t="str">
        <f t="shared" ca="1" si="87"/>
        <v>78_4_Inforce</v>
      </c>
      <c r="P392" s="1">
        <f t="shared" ca="1" si="88"/>
        <v>42820.592694477957</v>
      </c>
      <c r="Q392" s="1" t="e">
        <f ca="1">VLOOKUP(J392,Sheet2!$F:$I,4,FALSE)</f>
        <v>#N/A</v>
      </c>
      <c r="R392" t="str">
        <f t="shared" ca="1" si="89"/>
        <v>Inforce</v>
      </c>
      <c r="S392" t="str">
        <f t="shared" ca="1" si="90"/>
        <v>78_4_Inforce</v>
      </c>
      <c r="T392">
        <f ca="1">COUNTIF(S$1:S392,S392)</f>
        <v>1</v>
      </c>
    </row>
    <row r="393" spans="1:20">
      <c r="A393">
        <f t="shared" si="78"/>
        <v>392</v>
      </c>
      <c r="B393" s="1">
        <f t="shared" ca="1" si="79"/>
        <v>42821.344273360875</v>
      </c>
      <c r="C393">
        <f t="shared" ca="1" si="81"/>
        <v>77</v>
      </c>
      <c r="D393">
        <f t="shared" ca="1" si="82"/>
        <v>4</v>
      </c>
      <c r="E393" t="str">
        <f ca="1">IF(COUNTIF(J$1:J393,J393)=1,"Premium",IF(I393&lt;6,"Premium","Claims"))</f>
        <v>Premium</v>
      </c>
      <c r="F393" t="str">
        <f ca="1">VLOOKUP(MOD(C393,D393),Sheet2!$A$2:$B$6,2,FALSE)</f>
        <v>Cancer</v>
      </c>
      <c r="G393">
        <f ca="1">VLOOKUP(J393,Sheet2!$F:$H,IF(E393="Premium",2,3),FALSE)</f>
        <v>3000</v>
      </c>
      <c r="H393">
        <f t="shared" ca="1" si="80"/>
        <v>909000</v>
      </c>
      <c r="I393">
        <f t="shared" ca="1" si="83"/>
        <v>5</v>
      </c>
      <c r="J393" t="str">
        <f t="shared" ca="1" si="84"/>
        <v>77_4</v>
      </c>
      <c r="K393">
        <f ca="1">COUNTIF(J$1:J393,J393)</f>
        <v>1</v>
      </c>
      <c r="L393" t="str">
        <f t="shared" ca="1" si="85"/>
        <v>77_4_Premium</v>
      </c>
      <c r="M393">
        <f ca="1">COUNTIF(L$1:L393,L393)</f>
        <v>1</v>
      </c>
      <c r="N393" t="str">
        <f t="shared" ca="1" si="86"/>
        <v>Inforce</v>
      </c>
      <c r="O393" t="str">
        <f t="shared" ca="1" si="87"/>
        <v>77_4_Inforce</v>
      </c>
      <c r="P393" s="1">
        <f t="shared" ca="1" si="88"/>
        <v>42821.344273360875</v>
      </c>
      <c r="Q393" s="1" t="e">
        <f ca="1">VLOOKUP(J393,Sheet2!$F:$I,4,FALSE)</f>
        <v>#N/A</v>
      </c>
      <c r="R393" t="str">
        <f t="shared" ca="1" si="89"/>
        <v>Inforce</v>
      </c>
      <c r="S393" t="str">
        <f t="shared" ca="1" si="90"/>
        <v>77_4_Inforce</v>
      </c>
      <c r="T393">
        <f ca="1">COUNTIF(S$1:S393,S393)</f>
        <v>1</v>
      </c>
    </row>
    <row r="394" spans="1:20">
      <c r="A394">
        <f t="shared" si="78"/>
        <v>393</v>
      </c>
      <c r="B394" s="1">
        <f t="shared" ca="1" si="79"/>
        <v>42822.162895849986</v>
      </c>
      <c r="C394">
        <f t="shared" ca="1" si="81"/>
        <v>85</v>
      </c>
      <c r="D394">
        <f t="shared" ca="1" si="82"/>
        <v>2</v>
      </c>
      <c r="E394" t="str">
        <f ca="1">IF(COUNTIF(J$1:J394,J394)=1,"Premium",IF(I394&lt;6,"Premium","Claims"))</f>
        <v>Claims</v>
      </c>
      <c r="F394" t="str">
        <f ca="1">VLOOKUP(MOD(C394,D394),Sheet2!$A$2:$B$6,2,FALSE)</f>
        <v>Cancer</v>
      </c>
      <c r="G394">
        <f ca="1">VLOOKUP(J394,Sheet2!$F:$H,IF(E394="Premium",2,3),FALSE)</f>
        <v>8000</v>
      </c>
      <c r="H394">
        <f t="shared" ca="1" si="80"/>
        <v>901000</v>
      </c>
      <c r="I394">
        <f t="shared" ca="1" si="83"/>
        <v>6</v>
      </c>
      <c r="J394" t="str">
        <f t="shared" ca="1" si="84"/>
        <v>85_2</v>
      </c>
      <c r="K394">
        <f ca="1">COUNTIF(J$1:J394,J394)</f>
        <v>2</v>
      </c>
      <c r="L394" t="str">
        <f t="shared" ca="1" si="85"/>
        <v>85_2_Claims</v>
      </c>
      <c r="M394">
        <f ca="1">COUNTIF(L$1:L394,L394)</f>
        <v>1</v>
      </c>
      <c r="N394" t="str">
        <f t="shared" ca="1" si="86"/>
        <v>Lapse</v>
      </c>
      <c r="O394" t="str">
        <f t="shared" ca="1" si="87"/>
        <v>85_2_Lapse</v>
      </c>
      <c r="P394" s="1">
        <f t="shared" ca="1" si="88"/>
        <v>42822.162895849986</v>
      </c>
      <c r="Q394" s="1">
        <f ca="1">VLOOKUP(J394,Sheet2!$F:$I,4,FALSE)</f>
        <v>42822.162895849986</v>
      </c>
      <c r="R394" t="str">
        <f t="shared" ca="1" si="89"/>
        <v>Lapse</v>
      </c>
      <c r="S394" t="str">
        <f t="shared" ca="1" si="90"/>
        <v>85_2_Lapse</v>
      </c>
      <c r="T394">
        <f ca="1">COUNTIF(S$1:S394,S394)</f>
        <v>1</v>
      </c>
    </row>
    <row r="395" spans="1:20">
      <c r="A395">
        <f t="shared" si="78"/>
        <v>394</v>
      </c>
      <c r="B395" s="1">
        <f t="shared" ca="1" si="79"/>
        <v>42822.636785292038</v>
      </c>
      <c r="C395">
        <f t="shared" ca="1" si="81"/>
        <v>45</v>
      </c>
      <c r="D395">
        <f t="shared" ca="1" si="82"/>
        <v>3</v>
      </c>
      <c r="E395" t="str">
        <f ca="1">IF(COUNTIF(J$1:J395,J395)=1,"Premium",IF(I395&lt;6,"Premium","Claims"))</f>
        <v>Premium</v>
      </c>
      <c r="F395" t="str">
        <f ca="1">VLOOKUP(MOD(C395,D395),Sheet2!$A$2:$B$6,2,FALSE)</f>
        <v>Kidney Failure</v>
      </c>
      <c r="G395">
        <f ca="1">VLOOKUP(J395,Sheet2!$F:$H,IF(E395="Premium",2,3),FALSE)</f>
        <v>5000</v>
      </c>
      <c r="H395">
        <f t="shared" ca="1" si="80"/>
        <v>906000</v>
      </c>
      <c r="I395">
        <f t="shared" ca="1" si="83"/>
        <v>5</v>
      </c>
      <c r="J395" t="str">
        <f t="shared" ca="1" si="84"/>
        <v>45_3</v>
      </c>
      <c r="K395">
        <f ca="1">COUNTIF(J$1:J395,J395)</f>
        <v>2</v>
      </c>
      <c r="L395" t="str">
        <f t="shared" ca="1" si="85"/>
        <v>45_3_Premium</v>
      </c>
      <c r="M395">
        <f ca="1">COUNTIF(L$1:L395,L395)</f>
        <v>2</v>
      </c>
      <c r="N395" t="str">
        <f t="shared" ca="1" si="86"/>
        <v>Inforce</v>
      </c>
      <c r="O395" t="str">
        <f t="shared" ca="1" si="87"/>
        <v>45_3_Inforce</v>
      </c>
      <c r="P395" s="1">
        <f t="shared" ca="1" si="88"/>
        <v>42822.636785292038</v>
      </c>
      <c r="Q395" s="1" t="e">
        <f ca="1">VLOOKUP(J395,Sheet2!$F:$I,4,FALSE)</f>
        <v>#N/A</v>
      </c>
      <c r="R395" t="str">
        <f t="shared" ca="1" si="89"/>
        <v>Inforce</v>
      </c>
      <c r="S395" t="str">
        <f t="shared" ca="1" si="90"/>
        <v>45_3_Inforce</v>
      </c>
      <c r="T395">
        <f ca="1">COUNTIF(S$1:S395,S395)</f>
        <v>2</v>
      </c>
    </row>
    <row r="396" spans="1:20">
      <c r="A396">
        <f t="shared" si="78"/>
        <v>395</v>
      </c>
      <c r="B396" s="1">
        <f t="shared" ca="1" si="79"/>
        <v>42823.301725230558</v>
      </c>
      <c r="C396">
        <f t="shared" ca="1" si="81"/>
        <v>11</v>
      </c>
      <c r="D396">
        <f t="shared" ca="1" si="82"/>
        <v>4</v>
      </c>
      <c r="E396" t="str">
        <f ca="1">IF(COUNTIF(J$1:J396,J396)=1,"Premium",IF(I396&lt;6,"Premium","Claims"))</f>
        <v>Premium</v>
      </c>
      <c r="F396" t="str">
        <f ca="1">VLOOKUP(MOD(C396,D396),Sheet2!$A$2:$B$6,2,FALSE)</f>
        <v>Heart Attack</v>
      </c>
      <c r="G396">
        <f ca="1">VLOOKUP(J396,Sheet2!$F:$H,IF(E396="Premium",2,3),FALSE)</f>
        <v>4000</v>
      </c>
      <c r="H396">
        <f t="shared" ca="1" si="80"/>
        <v>910000</v>
      </c>
      <c r="I396">
        <f t="shared" ca="1" si="83"/>
        <v>4</v>
      </c>
      <c r="J396" t="str">
        <f t="shared" ca="1" si="84"/>
        <v>11_4</v>
      </c>
      <c r="K396">
        <f ca="1">COUNTIF(J$1:J396,J396)</f>
        <v>2</v>
      </c>
      <c r="L396" t="str">
        <f t="shared" ca="1" si="85"/>
        <v>11_4_Premium</v>
      </c>
      <c r="M396">
        <f ca="1">COUNTIF(L$1:L396,L396)</f>
        <v>2</v>
      </c>
      <c r="N396" t="str">
        <f t="shared" ca="1" si="86"/>
        <v>Inforce</v>
      </c>
      <c r="O396" t="str">
        <f t="shared" ca="1" si="87"/>
        <v>11_4_Inforce</v>
      </c>
      <c r="P396" s="1">
        <f t="shared" ca="1" si="88"/>
        <v>42823.301725230558</v>
      </c>
      <c r="Q396" s="1">
        <f ca="1">VLOOKUP(J396,Sheet2!$F:$I,4,FALSE)</f>
        <v>42959.337255490813</v>
      </c>
      <c r="R396" t="str">
        <f t="shared" ca="1" si="89"/>
        <v>Inforce</v>
      </c>
      <c r="S396" t="str">
        <f t="shared" ca="1" si="90"/>
        <v>11_4_Inforce</v>
      </c>
      <c r="T396">
        <f ca="1">COUNTIF(S$1:S396,S396)</f>
        <v>2</v>
      </c>
    </row>
    <row r="397" spans="1:20">
      <c r="A397">
        <f>A396+1</f>
        <v>396</v>
      </c>
      <c r="B397" s="1">
        <f ca="1">B396+RAND()</f>
        <v>42824.21389715164</v>
      </c>
      <c r="C397">
        <f t="shared" ca="1" si="81"/>
        <v>130</v>
      </c>
      <c r="D397">
        <f t="shared" ca="1" si="82"/>
        <v>3</v>
      </c>
      <c r="E397" t="str">
        <f ca="1">IF(COUNTIF(J$1:J397,J397)=1,"Premium",IF(I397&lt;6,"Premium","Claims"))</f>
        <v>Premium</v>
      </c>
      <c r="F397" t="str">
        <f ca="1">VLOOKUP(MOD(C397,D397),Sheet2!$A$2:$B$6,2,FALSE)</f>
        <v>Cancer</v>
      </c>
      <c r="G397">
        <f ca="1">VLOOKUP(J397,Sheet2!$F:$H,IF(E397="Premium",2,3),FALSE)</f>
        <v>2000</v>
      </c>
      <c r="H397">
        <f ca="1">IF(E397="Premium",IFERROR(H396+G397,G397),IFERROR(H396-G397,-G397))</f>
        <v>912000</v>
      </c>
      <c r="I397">
        <f t="shared" ca="1" si="83"/>
        <v>4</v>
      </c>
      <c r="J397" t="str">
        <f t="shared" ca="1" si="84"/>
        <v>130_3</v>
      </c>
      <c r="K397">
        <f ca="1">COUNTIF(J$1:J397,J397)</f>
        <v>2</v>
      </c>
      <c r="L397" t="str">
        <f t="shared" ca="1" si="85"/>
        <v>130_3_Premium</v>
      </c>
      <c r="M397">
        <f ca="1">COUNTIF(L$1:L397,L397)</f>
        <v>2</v>
      </c>
      <c r="N397" t="str">
        <f t="shared" ca="1" si="86"/>
        <v>Inforce</v>
      </c>
      <c r="O397" t="str">
        <f t="shared" ca="1" si="87"/>
        <v>130_3_Inforce</v>
      </c>
      <c r="P397" s="1">
        <f t="shared" ca="1" si="88"/>
        <v>42824.21389715164</v>
      </c>
      <c r="Q397" s="1" t="e">
        <f ca="1">VLOOKUP(J397,Sheet2!$F:$I,4,FALSE)</f>
        <v>#N/A</v>
      </c>
      <c r="R397" t="str">
        <f t="shared" ca="1" si="89"/>
        <v>Inforce</v>
      </c>
      <c r="S397" t="str">
        <f t="shared" ca="1" si="90"/>
        <v>130_3_Inforce</v>
      </c>
      <c r="T397">
        <f ca="1">COUNTIF(S$1:S397,S397)</f>
        <v>2</v>
      </c>
    </row>
    <row r="398" spans="1:20">
      <c r="A398">
        <f t="shared" si="78"/>
        <v>397</v>
      </c>
      <c r="B398" s="1">
        <f t="shared" ca="1" si="79"/>
        <v>42824.604357312353</v>
      </c>
      <c r="C398">
        <f t="shared" ca="1" si="81"/>
        <v>137</v>
      </c>
      <c r="D398">
        <f t="shared" ca="1" si="82"/>
        <v>3</v>
      </c>
      <c r="E398" t="str">
        <f ca="1">IF(COUNTIF(J$1:J398,J398)=1,"Premium",IF(I398&lt;6,"Premium","Claims"))</f>
        <v>Premium</v>
      </c>
      <c r="F398" t="str">
        <f ca="1">VLOOKUP(MOD(C398,D398),Sheet2!$A$2:$B$6,2,FALSE)</f>
        <v>Stroke</v>
      </c>
      <c r="G398">
        <f ca="1">VLOOKUP(J398,Sheet2!$F:$H,IF(E398="Premium",2,3),FALSE)</f>
        <v>2000</v>
      </c>
      <c r="H398">
        <f t="shared" ca="1" si="80"/>
        <v>914000</v>
      </c>
      <c r="I398">
        <f t="shared" ca="1" si="83"/>
        <v>4</v>
      </c>
      <c r="J398" t="str">
        <f t="shared" ca="1" si="84"/>
        <v>137_3</v>
      </c>
      <c r="K398">
        <f ca="1">COUNTIF(J$1:J398,J398)</f>
        <v>2</v>
      </c>
      <c r="L398" t="str">
        <f t="shared" ca="1" si="85"/>
        <v>137_3_Premium</v>
      </c>
      <c r="M398">
        <f ca="1">COUNTIF(L$1:L398,L398)</f>
        <v>2</v>
      </c>
      <c r="N398" t="str">
        <f t="shared" ca="1" si="86"/>
        <v>Inforce</v>
      </c>
      <c r="O398" t="str">
        <f t="shared" ca="1" si="87"/>
        <v>137_3_Inforce</v>
      </c>
      <c r="P398" s="1">
        <f t="shared" ca="1" si="88"/>
        <v>42824.604357312353</v>
      </c>
      <c r="Q398" s="1" t="e">
        <f ca="1">VLOOKUP(J398,Sheet2!$F:$I,4,FALSE)</f>
        <v>#N/A</v>
      </c>
      <c r="R398" t="str">
        <f t="shared" ca="1" si="89"/>
        <v>Inforce</v>
      </c>
      <c r="S398" t="str">
        <f t="shared" ca="1" si="90"/>
        <v>137_3_Inforce</v>
      </c>
      <c r="T398">
        <f ca="1">COUNTIF(S$1:S398,S398)</f>
        <v>2</v>
      </c>
    </row>
    <row r="399" spans="1:20">
      <c r="A399">
        <f t="shared" si="78"/>
        <v>398</v>
      </c>
      <c r="B399" s="1">
        <f t="shared" ca="1" si="79"/>
        <v>42825.281329512924</v>
      </c>
      <c r="C399">
        <f t="shared" ca="1" si="81"/>
        <v>44</v>
      </c>
      <c r="D399">
        <f t="shared" ca="1" si="82"/>
        <v>1</v>
      </c>
      <c r="E399" t="str">
        <f ca="1">IF(COUNTIF(J$1:J399,J399)=1,"Premium",IF(I399&lt;6,"Premium","Claims"))</f>
        <v>Premium</v>
      </c>
      <c r="F399" t="str">
        <f ca="1">VLOOKUP(MOD(C399,D399),Sheet2!$A$2:$B$6,2,FALSE)</f>
        <v>Kidney Failure</v>
      </c>
      <c r="G399">
        <f ca="1">VLOOKUP(J399,Sheet2!$F:$H,IF(E399="Premium",2,3),FALSE)</f>
        <v>5000</v>
      </c>
      <c r="H399">
        <f t="shared" ca="1" si="80"/>
        <v>919000</v>
      </c>
      <c r="I399">
        <f t="shared" ca="1" si="83"/>
        <v>4</v>
      </c>
      <c r="J399" t="str">
        <f t="shared" ca="1" si="84"/>
        <v>44_1</v>
      </c>
      <c r="K399">
        <f ca="1">COUNTIF(J$1:J399,J399)</f>
        <v>1</v>
      </c>
      <c r="L399" t="str">
        <f t="shared" ca="1" si="85"/>
        <v>44_1_Premium</v>
      </c>
      <c r="M399">
        <f ca="1">COUNTIF(L$1:L399,L399)</f>
        <v>1</v>
      </c>
      <c r="N399" t="str">
        <f t="shared" ca="1" si="86"/>
        <v>Inforce</v>
      </c>
      <c r="O399" t="str">
        <f t="shared" ca="1" si="87"/>
        <v>44_1_Inforce</v>
      </c>
      <c r="P399" s="1">
        <f t="shared" ca="1" si="88"/>
        <v>42825.281329512924</v>
      </c>
      <c r="Q399" s="1" t="e">
        <f ca="1">VLOOKUP(J399,Sheet2!$F:$I,4,FALSE)</f>
        <v>#N/A</v>
      </c>
      <c r="R399" t="str">
        <f t="shared" ca="1" si="89"/>
        <v>Inforce</v>
      </c>
      <c r="S399" t="str">
        <f t="shared" ca="1" si="90"/>
        <v>44_1_Inforce</v>
      </c>
      <c r="T399">
        <f ca="1">COUNTIF(S$1:S399,S399)</f>
        <v>1</v>
      </c>
    </row>
    <row r="400" spans="1:20">
      <c r="A400">
        <f t="shared" si="78"/>
        <v>399</v>
      </c>
      <c r="B400" s="1">
        <f t="shared" ca="1" si="79"/>
        <v>42825.369272405791</v>
      </c>
      <c r="C400">
        <f t="shared" ca="1" si="81"/>
        <v>27</v>
      </c>
      <c r="D400">
        <f t="shared" ca="1" si="82"/>
        <v>2</v>
      </c>
      <c r="E400" t="str">
        <f ca="1">IF(COUNTIF(J$1:J400,J400)=1,"Premium",IF(I400&lt;6,"Premium","Claims"))</f>
        <v>Premium</v>
      </c>
      <c r="F400" t="str">
        <f ca="1">VLOOKUP(MOD(C400,D400),Sheet2!$A$2:$B$6,2,FALSE)</f>
        <v>Cancer</v>
      </c>
      <c r="G400">
        <f ca="1">VLOOKUP(J400,Sheet2!$F:$H,IF(E400="Premium",2,3),FALSE)</f>
        <v>1000</v>
      </c>
      <c r="H400">
        <f t="shared" ca="1" si="80"/>
        <v>920000</v>
      </c>
      <c r="I400">
        <f t="shared" ca="1" si="83"/>
        <v>1</v>
      </c>
      <c r="J400" t="str">
        <f t="shared" ca="1" si="84"/>
        <v>27_2</v>
      </c>
      <c r="K400">
        <f ca="1">COUNTIF(J$1:J400,J400)</f>
        <v>1</v>
      </c>
      <c r="L400" t="str">
        <f t="shared" ca="1" si="85"/>
        <v>27_2_Premium</v>
      </c>
      <c r="M400">
        <f ca="1">COUNTIF(L$1:L400,L400)</f>
        <v>1</v>
      </c>
      <c r="N400" t="str">
        <f t="shared" ca="1" si="86"/>
        <v>Inforce</v>
      </c>
      <c r="O400" t="str">
        <f t="shared" ca="1" si="87"/>
        <v>27_2_Inforce</v>
      </c>
      <c r="P400" s="1">
        <f t="shared" ca="1" si="88"/>
        <v>42825.369272405791</v>
      </c>
      <c r="Q400" s="1" t="e">
        <f ca="1">VLOOKUP(J400,Sheet2!$F:$I,4,FALSE)</f>
        <v>#N/A</v>
      </c>
      <c r="R400" t="str">
        <f t="shared" ca="1" si="89"/>
        <v>Inforce</v>
      </c>
      <c r="S400" t="str">
        <f t="shared" ca="1" si="90"/>
        <v>27_2_Inforce</v>
      </c>
      <c r="T400">
        <f ca="1">COUNTIF(S$1:S400,S400)</f>
        <v>1</v>
      </c>
    </row>
    <row r="401" spans="1:20">
      <c r="A401">
        <f t="shared" si="78"/>
        <v>400</v>
      </c>
      <c r="B401" s="1">
        <f t="shared" ca="1" si="79"/>
        <v>42825.382079715841</v>
      </c>
      <c r="C401">
        <f t="shared" ca="1" si="81"/>
        <v>11</v>
      </c>
      <c r="D401">
        <f t="shared" ca="1" si="82"/>
        <v>2</v>
      </c>
      <c r="E401" t="str">
        <f ca="1">IF(COUNTIF(J$1:J401,J401)=1,"Premium",IF(I401&lt;6,"Premium","Claims"))</f>
        <v>Premium</v>
      </c>
      <c r="F401" t="str">
        <f ca="1">VLOOKUP(MOD(C401,D401),Sheet2!$A$2:$B$6,2,FALSE)</f>
        <v>Cancer</v>
      </c>
      <c r="G401">
        <f ca="1">VLOOKUP(J401,Sheet2!$F:$H,IF(E401="Premium",2,3),FALSE)</f>
        <v>3000</v>
      </c>
      <c r="H401">
        <f t="shared" ca="1" si="80"/>
        <v>923000</v>
      </c>
      <c r="I401">
        <f t="shared" ca="1" si="83"/>
        <v>5</v>
      </c>
      <c r="J401" t="str">
        <f t="shared" ca="1" si="84"/>
        <v>11_2</v>
      </c>
      <c r="K401">
        <f ca="1">COUNTIF(J$1:J401,J401)</f>
        <v>1</v>
      </c>
      <c r="L401" t="str">
        <f t="shared" ca="1" si="85"/>
        <v>11_2_Premium</v>
      </c>
      <c r="M401">
        <f ca="1">COUNTIF(L$1:L401,L401)</f>
        <v>1</v>
      </c>
      <c r="N401" t="str">
        <f t="shared" ca="1" si="86"/>
        <v>Inforce</v>
      </c>
      <c r="O401" t="str">
        <f t="shared" ca="1" si="87"/>
        <v>11_2_Inforce</v>
      </c>
      <c r="P401" s="1">
        <f t="shared" ca="1" si="88"/>
        <v>42825.382079715841</v>
      </c>
      <c r="Q401" s="1" t="e">
        <f ca="1">VLOOKUP(J401,Sheet2!$F:$I,4,FALSE)</f>
        <v>#N/A</v>
      </c>
      <c r="R401" t="str">
        <f t="shared" ca="1" si="89"/>
        <v>Inforce</v>
      </c>
      <c r="S401" t="str">
        <f t="shared" ca="1" si="90"/>
        <v>11_2_Inforce</v>
      </c>
      <c r="T401">
        <f ca="1">COUNTIF(S$1:S401,S401)</f>
        <v>1</v>
      </c>
    </row>
    <row r="402" spans="1:20">
      <c r="A402">
        <f t="shared" si="78"/>
        <v>401</v>
      </c>
      <c r="B402" s="1">
        <f t="shared" ca="1" si="79"/>
        <v>42825.861930492436</v>
      </c>
      <c r="C402">
        <f t="shared" ca="1" si="81"/>
        <v>47</v>
      </c>
      <c r="D402">
        <f t="shared" ca="1" si="82"/>
        <v>2</v>
      </c>
      <c r="E402" t="str">
        <f ca="1">IF(COUNTIF(J$1:J402,J402)=1,"Premium",IF(I402&lt;6,"Premium","Claims"))</f>
        <v>Premium</v>
      </c>
      <c r="F402" t="str">
        <f ca="1">VLOOKUP(MOD(C402,D402),Sheet2!$A$2:$B$6,2,FALSE)</f>
        <v>Cancer</v>
      </c>
      <c r="G402">
        <f ca="1">VLOOKUP(J402,Sheet2!$F:$H,IF(E402="Premium",2,3),FALSE)</f>
        <v>1000</v>
      </c>
      <c r="H402">
        <f t="shared" ca="1" si="80"/>
        <v>924000</v>
      </c>
      <c r="I402">
        <f t="shared" ca="1" si="83"/>
        <v>3</v>
      </c>
      <c r="J402" t="str">
        <f t="shared" ca="1" si="84"/>
        <v>47_2</v>
      </c>
      <c r="K402">
        <f ca="1">COUNTIF(J$1:J402,J402)</f>
        <v>2</v>
      </c>
      <c r="L402" t="str">
        <f t="shared" ca="1" si="85"/>
        <v>47_2_Premium</v>
      </c>
      <c r="M402">
        <f ca="1">COUNTIF(L$1:L402,L402)</f>
        <v>2</v>
      </c>
      <c r="N402" t="str">
        <f t="shared" ca="1" si="86"/>
        <v>Inforce</v>
      </c>
      <c r="O402" t="str">
        <f t="shared" ca="1" si="87"/>
        <v>47_2_Inforce</v>
      </c>
      <c r="P402" s="1">
        <f t="shared" ca="1" si="88"/>
        <v>42825.861930492436</v>
      </c>
      <c r="Q402" s="1" t="e">
        <f ca="1">VLOOKUP(J402,Sheet2!$F:$I,4,FALSE)</f>
        <v>#N/A</v>
      </c>
      <c r="R402" t="str">
        <f t="shared" ca="1" si="89"/>
        <v>Inforce</v>
      </c>
      <c r="S402" t="str">
        <f t="shared" ca="1" si="90"/>
        <v>47_2_Inforce</v>
      </c>
      <c r="T402">
        <f ca="1">COUNTIF(S$1:S402,S402)</f>
        <v>2</v>
      </c>
    </row>
    <row r="403" spans="1:20">
      <c r="A403">
        <f t="shared" si="78"/>
        <v>402</v>
      </c>
      <c r="B403" s="1">
        <f t="shared" ca="1" si="79"/>
        <v>42826.100563214401</v>
      </c>
      <c r="C403">
        <f t="shared" ca="1" si="81"/>
        <v>102</v>
      </c>
      <c r="D403">
        <f t="shared" ca="1" si="82"/>
        <v>2</v>
      </c>
      <c r="E403" t="str">
        <f ca="1">IF(COUNTIF(J$1:J403,J403)=1,"Premium",IF(I403&lt;6,"Premium","Claims"))</f>
        <v>Premium</v>
      </c>
      <c r="F403" t="str">
        <f ca="1">VLOOKUP(MOD(C403,D403),Sheet2!$A$2:$B$6,2,FALSE)</f>
        <v>Kidney Failure</v>
      </c>
      <c r="G403">
        <f ca="1">VLOOKUP(J403,Sheet2!$F:$H,IF(E403="Premium",2,3),FALSE)</f>
        <v>4000</v>
      </c>
      <c r="H403">
        <f t="shared" ca="1" si="80"/>
        <v>928000</v>
      </c>
      <c r="I403">
        <f t="shared" ca="1" si="83"/>
        <v>1</v>
      </c>
      <c r="J403" t="str">
        <f t="shared" ca="1" si="84"/>
        <v>102_2</v>
      </c>
      <c r="K403">
        <f ca="1">COUNTIF(J$1:J403,J403)</f>
        <v>3</v>
      </c>
      <c r="L403" t="str">
        <f t="shared" ca="1" si="85"/>
        <v>102_2_Premium</v>
      </c>
      <c r="M403">
        <f ca="1">COUNTIF(L$1:L403,L403)</f>
        <v>3</v>
      </c>
      <c r="N403" t="str">
        <f t="shared" ca="1" si="86"/>
        <v>Inforce</v>
      </c>
      <c r="O403" t="str">
        <f t="shared" ca="1" si="87"/>
        <v>102_2_Inforce</v>
      </c>
      <c r="P403" s="1">
        <f t="shared" ca="1" si="88"/>
        <v>42826.100563214401</v>
      </c>
      <c r="Q403" s="1" t="e">
        <f ca="1">VLOOKUP(J403,Sheet2!$F:$I,4,FALSE)</f>
        <v>#N/A</v>
      </c>
      <c r="R403" t="str">
        <f t="shared" ca="1" si="89"/>
        <v>Inforce</v>
      </c>
      <c r="S403" t="str">
        <f t="shared" ca="1" si="90"/>
        <v>102_2_Inforce</v>
      </c>
      <c r="T403">
        <f ca="1">COUNTIF(S$1:S403,S403)</f>
        <v>3</v>
      </c>
    </row>
    <row r="404" spans="1:20">
      <c r="A404">
        <f>A403+1</f>
        <v>403</v>
      </c>
      <c r="B404" s="1">
        <f ca="1">B403+RAND()</f>
        <v>42826.772459840482</v>
      </c>
      <c r="C404">
        <f t="shared" ca="1" si="81"/>
        <v>1</v>
      </c>
      <c r="D404">
        <f t="shared" ca="1" si="82"/>
        <v>1</v>
      </c>
      <c r="E404" t="str">
        <f ca="1">IF(COUNTIF(J$1:J404,J404)=1,"Premium",IF(I404&lt;6,"Premium","Claims"))</f>
        <v>Premium</v>
      </c>
      <c r="F404" t="str">
        <f ca="1">VLOOKUP(MOD(C404,D404),Sheet2!$A$2:$B$6,2,FALSE)</f>
        <v>Kidney Failure</v>
      </c>
      <c r="G404">
        <f ca="1">VLOOKUP(J404,Sheet2!$F:$H,IF(E404="Premium",2,3),FALSE)</f>
        <v>2000</v>
      </c>
      <c r="H404">
        <f ca="1">IF(E404="Premium",IFERROR(H403+G404,G404),IFERROR(H403-G404,-G404))</f>
        <v>930000</v>
      </c>
      <c r="I404">
        <f t="shared" ca="1" si="83"/>
        <v>3</v>
      </c>
      <c r="J404" t="str">
        <f t="shared" ca="1" si="84"/>
        <v>1_1</v>
      </c>
      <c r="K404">
        <f ca="1">COUNTIF(J$1:J404,J404)</f>
        <v>1</v>
      </c>
      <c r="L404" t="str">
        <f t="shared" ca="1" si="85"/>
        <v>1_1_Premium</v>
      </c>
      <c r="M404">
        <f ca="1">COUNTIF(L$1:L404,L404)</f>
        <v>1</v>
      </c>
      <c r="N404" t="str">
        <f t="shared" ca="1" si="86"/>
        <v>Inforce</v>
      </c>
      <c r="O404" t="str">
        <f t="shared" ca="1" si="87"/>
        <v>1_1_Inforce</v>
      </c>
      <c r="P404" s="1">
        <f t="shared" ca="1" si="88"/>
        <v>42826.772459840482</v>
      </c>
      <c r="Q404" s="1" t="e">
        <f ca="1">VLOOKUP(J404,Sheet2!$F:$I,4,FALSE)</f>
        <v>#N/A</v>
      </c>
      <c r="R404" t="str">
        <f t="shared" ca="1" si="89"/>
        <v>Inforce</v>
      </c>
      <c r="S404" t="str">
        <f t="shared" ca="1" si="90"/>
        <v>1_1_Inforce</v>
      </c>
      <c r="T404">
        <f ca="1">COUNTIF(S$1:S404,S404)</f>
        <v>1</v>
      </c>
    </row>
    <row r="405" spans="1:20">
      <c r="A405">
        <f t="shared" ref="A405:A466" si="91">A404+1</f>
        <v>404</v>
      </c>
      <c r="B405" s="1">
        <f t="shared" ref="B405:B466" ca="1" si="92">B404+RAND()</f>
        <v>42826.920817930331</v>
      </c>
      <c r="C405">
        <f t="shared" ca="1" si="81"/>
        <v>80</v>
      </c>
      <c r="D405">
        <f t="shared" ca="1" si="82"/>
        <v>1</v>
      </c>
      <c r="E405" t="str">
        <f ca="1">IF(COUNTIF(J$1:J405,J405)=1,"Premium",IF(I405&lt;6,"Premium","Claims"))</f>
        <v>Premium</v>
      </c>
      <c r="F405" t="str">
        <f ca="1">VLOOKUP(MOD(C405,D405),Sheet2!$A$2:$B$6,2,FALSE)</f>
        <v>Kidney Failure</v>
      </c>
      <c r="G405">
        <f ca="1">VLOOKUP(J405,Sheet2!$F:$H,IF(E405="Premium",2,3),FALSE)</f>
        <v>3000</v>
      </c>
      <c r="H405">
        <f t="shared" ref="H405:H452" ca="1" si="93">IF(E405="Premium",IFERROR(H404+G405,G405),IFERROR(H404-G405,-G405))</f>
        <v>933000</v>
      </c>
      <c r="I405">
        <f t="shared" ca="1" si="83"/>
        <v>5</v>
      </c>
      <c r="J405" t="str">
        <f t="shared" ca="1" si="84"/>
        <v>80_1</v>
      </c>
      <c r="K405">
        <f ca="1">COUNTIF(J$1:J405,J405)</f>
        <v>3</v>
      </c>
      <c r="L405" t="str">
        <f t="shared" ca="1" si="85"/>
        <v>80_1_Premium</v>
      </c>
      <c r="M405">
        <f ca="1">COUNTIF(L$1:L405,L405)</f>
        <v>3</v>
      </c>
      <c r="N405" t="str">
        <f t="shared" ca="1" si="86"/>
        <v>Inforce</v>
      </c>
      <c r="O405" t="str">
        <f t="shared" ca="1" si="87"/>
        <v>80_1_Inforce</v>
      </c>
      <c r="P405" s="1">
        <f t="shared" ca="1" si="88"/>
        <v>42826.920817930331</v>
      </c>
      <c r="Q405" s="1" t="e">
        <f ca="1">VLOOKUP(J405,Sheet2!$F:$I,4,FALSE)</f>
        <v>#N/A</v>
      </c>
      <c r="R405" t="str">
        <f t="shared" ca="1" si="89"/>
        <v>Inforce</v>
      </c>
      <c r="S405" t="str">
        <f t="shared" ca="1" si="90"/>
        <v>80_1_Inforce</v>
      </c>
      <c r="T405">
        <f ca="1">COUNTIF(S$1:S405,S405)</f>
        <v>3</v>
      </c>
    </row>
    <row r="406" spans="1:20">
      <c r="A406">
        <f t="shared" si="91"/>
        <v>405</v>
      </c>
      <c r="B406" s="1">
        <f t="shared" ca="1" si="92"/>
        <v>42827.813634341248</v>
      </c>
      <c r="C406">
        <f t="shared" ca="1" si="81"/>
        <v>139</v>
      </c>
      <c r="D406">
        <f t="shared" ca="1" si="82"/>
        <v>3</v>
      </c>
      <c r="E406" t="str">
        <f ca="1">IF(COUNTIF(J$1:J406,J406)=1,"Premium",IF(I406&lt;6,"Premium","Claims"))</f>
        <v>Premium</v>
      </c>
      <c r="F406" t="str">
        <f ca="1">VLOOKUP(MOD(C406,D406),Sheet2!$A$2:$B$6,2,FALSE)</f>
        <v>Cancer</v>
      </c>
      <c r="G406">
        <f ca="1">VLOOKUP(J406,Sheet2!$F:$H,IF(E406="Premium",2,3),FALSE)</f>
        <v>4000</v>
      </c>
      <c r="H406">
        <f t="shared" ca="1" si="93"/>
        <v>937000</v>
      </c>
      <c r="I406">
        <f t="shared" ca="1" si="83"/>
        <v>3</v>
      </c>
      <c r="J406" t="str">
        <f t="shared" ca="1" si="84"/>
        <v>139_3</v>
      </c>
      <c r="K406">
        <f ca="1">COUNTIF(J$1:J406,J406)</f>
        <v>1</v>
      </c>
      <c r="L406" t="str">
        <f t="shared" ca="1" si="85"/>
        <v>139_3_Premium</v>
      </c>
      <c r="M406">
        <f ca="1">COUNTIF(L$1:L406,L406)</f>
        <v>1</v>
      </c>
      <c r="N406" t="str">
        <f t="shared" ca="1" si="86"/>
        <v>Inforce</v>
      </c>
      <c r="O406" t="str">
        <f t="shared" ca="1" si="87"/>
        <v>139_3_Inforce</v>
      </c>
      <c r="P406" s="1">
        <f t="shared" ca="1" si="88"/>
        <v>42827.813634341248</v>
      </c>
      <c r="Q406" s="1" t="e">
        <f ca="1">VLOOKUP(J406,Sheet2!$F:$I,4,FALSE)</f>
        <v>#N/A</v>
      </c>
      <c r="R406" t="str">
        <f t="shared" ca="1" si="89"/>
        <v>Inforce</v>
      </c>
      <c r="S406" t="str">
        <f t="shared" ca="1" si="90"/>
        <v>139_3_Inforce</v>
      </c>
      <c r="T406">
        <f ca="1">COUNTIF(S$1:S406,S406)</f>
        <v>1</v>
      </c>
    </row>
    <row r="407" spans="1:20">
      <c r="A407">
        <f>A406+1</f>
        <v>406</v>
      </c>
      <c r="B407" s="1">
        <f ca="1">B406+RAND()</f>
        <v>42828.740708601581</v>
      </c>
      <c r="C407">
        <f t="shared" ca="1" si="81"/>
        <v>64</v>
      </c>
      <c r="D407">
        <f t="shared" ca="1" si="82"/>
        <v>3</v>
      </c>
      <c r="E407" t="str">
        <f ca="1">IF(COUNTIF(J$1:J407,J407)=1,"Premium",IF(I407&lt;6,"Premium","Claims"))</f>
        <v>Premium</v>
      </c>
      <c r="F407" t="str">
        <f ca="1">VLOOKUP(MOD(C407,D407),Sheet2!$A$2:$B$6,2,FALSE)</f>
        <v>Cancer</v>
      </c>
      <c r="G407">
        <f ca="1">VLOOKUP(J407,Sheet2!$F:$H,IF(E407="Premium",2,3),FALSE)</f>
        <v>2000</v>
      </c>
      <c r="H407">
        <f ca="1">IF(E407="Premium",IFERROR(H406+G407,G407),IFERROR(H406-G407,-G407))</f>
        <v>939000</v>
      </c>
      <c r="I407">
        <f t="shared" ca="1" si="83"/>
        <v>1</v>
      </c>
      <c r="J407" t="str">
        <f t="shared" ca="1" si="84"/>
        <v>64_3</v>
      </c>
      <c r="K407">
        <f ca="1">COUNTIF(J$1:J407,J407)</f>
        <v>1</v>
      </c>
      <c r="L407" t="str">
        <f t="shared" ca="1" si="85"/>
        <v>64_3_Premium</v>
      </c>
      <c r="M407">
        <f ca="1">COUNTIF(L$1:L407,L407)</f>
        <v>1</v>
      </c>
      <c r="N407" t="str">
        <f t="shared" ca="1" si="86"/>
        <v>Inforce</v>
      </c>
      <c r="O407" t="str">
        <f t="shared" ca="1" si="87"/>
        <v>64_3_Inforce</v>
      </c>
      <c r="P407" s="1">
        <f t="shared" ca="1" si="88"/>
        <v>42828.740708601581</v>
      </c>
      <c r="Q407" s="1" t="e">
        <f ca="1">VLOOKUP(J407,Sheet2!$F:$I,4,FALSE)</f>
        <v>#N/A</v>
      </c>
      <c r="R407" t="str">
        <f t="shared" ca="1" si="89"/>
        <v>Inforce</v>
      </c>
      <c r="S407" t="str">
        <f t="shared" ca="1" si="90"/>
        <v>64_3_Inforce</v>
      </c>
      <c r="T407">
        <f ca="1">COUNTIF(S$1:S407,S407)</f>
        <v>1</v>
      </c>
    </row>
    <row r="408" spans="1:20">
      <c r="A408">
        <f t="shared" si="91"/>
        <v>407</v>
      </c>
      <c r="B408" s="1">
        <f t="shared" ca="1" si="92"/>
        <v>42829.473831203548</v>
      </c>
      <c r="C408">
        <f t="shared" ca="1" si="81"/>
        <v>60</v>
      </c>
      <c r="D408">
        <f t="shared" ca="1" si="82"/>
        <v>2</v>
      </c>
      <c r="E408" t="str">
        <f ca="1">IF(COUNTIF(J$1:J408,J408)=1,"Premium",IF(I408&lt;6,"Premium","Claims"))</f>
        <v>Premium</v>
      </c>
      <c r="F408" t="str">
        <f ca="1">VLOOKUP(MOD(C408,D408),Sheet2!$A$2:$B$6,2,FALSE)</f>
        <v>Kidney Failure</v>
      </c>
      <c r="G408">
        <f ca="1">VLOOKUP(J408,Sheet2!$F:$H,IF(E408="Premium",2,3),FALSE)</f>
        <v>1000</v>
      </c>
      <c r="H408">
        <f t="shared" ca="1" si="93"/>
        <v>940000</v>
      </c>
      <c r="I408">
        <f t="shared" ca="1" si="83"/>
        <v>2</v>
      </c>
      <c r="J408" t="str">
        <f t="shared" ca="1" si="84"/>
        <v>60_2</v>
      </c>
      <c r="K408">
        <f ca="1">COUNTIF(J$1:J408,J408)</f>
        <v>2</v>
      </c>
      <c r="L408" t="str">
        <f t="shared" ca="1" si="85"/>
        <v>60_2_Premium</v>
      </c>
      <c r="M408">
        <f ca="1">COUNTIF(L$1:L408,L408)</f>
        <v>2</v>
      </c>
      <c r="N408" t="str">
        <f t="shared" ca="1" si="86"/>
        <v>Inforce</v>
      </c>
      <c r="O408" t="str">
        <f t="shared" ca="1" si="87"/>
        <v>60_2_Inforce</v>
      </c>
      <c r="P408" s="1">
        <f t="shared" ca="1" si="88"/>
        <v>42829.473831203548</v>
      </c>
      <c r="Q408" s="1" t="e">
        <f ca="1">VLOOKUP(J408,Sheet2!$F:$I,4,FALSE)</f>
        <v>#N/A</v>
      </c>
      <c r="R408" t="str">
        <f t="shared" ca="1" si="89"/>
        <v>Inforce</v>
      </c>
      <c r="S408" t="str">
        <f t="shared" ca="1" si="90"/>
        <v>60_2_Inforce</v>
      </c>
      <c r="T408">
        <f ca="1">COUNTIF(S$1:S408,S408)</f>
        <v>2</v>
      </c>
    </row>
    <row r="409" spans="1:20">
      <c r="A409">
        <f t="shared" si="91"/>
        <v>408</v>
      </c>
      <c r="B409" s="1">
        <f t="shared" ca="1" si="92"/>
        <v>42829.808612942048</v>
      </c>
      <c r="C409">
        <f t="shared" ca="1" si="81"/>
        <v>17</v>
      </c>
      <c r="D409">
        <f t="shared" ca="1" si="82"/>
        <v>1</v>
      </c>
      <c r="E409" t="str">
        <f ca="1">IF(COUNTIF(J$1:J409,J409)=1,"Premium",IF(I409&lt;6,"Premium","Claims"))</f>
        <v>Premium</v>
      </c>
      <c r="F409" t="str">
        <f ca="1">VLOOKUP(MOD(C409,D409),Sheet2!$A$2:$B$6,2,FALSE)</f>
        <v>Kidney Failure</v>
      </c>
      <c r="G409">
        <f ca="1">VLOOKUP(J409,Sheet2!$F:$H,IF(E409="Premium",2,3),FALSE)</f>
        <v>4000</v>
      </c>
      <c r="H409">
        <f t="shared" ca="1" si="93"/>
        <v>944000</v>
      </c>
      <c r="I409">
        <f t="shared" ca="1" si="83"/>
        <v>5</v>
      </c>
      <c r="J409" t="str">
        <f t="shared" ca="1" si="84"/>
        <v>17_1</v>
      </c>
      <c r="K409">
        <f ca="1">COUNTIF(J$1:J409,J409)</f>
        <v>1</v>
      </c>
      <c r="L409" t="str">
        <f t="shared" ca="1" si="85"/>
        <v>17_1_Premium</v>
      </c>
      <c r="M409">
        <f ca="1">COUNTIF(L$1:L409,L409)</f>
        <v>1</v>
      </c>
      <c r="N409" t="str">
        <f t="shared" ca="1" si="86"/>
        <v>Inforce</v>
      </c>
      <c r="O409" t="str">
        <f t="shared" ca="1" si="87"/>
        <v>17_1_Inforce</v>
      </c>
      <c r="P409" s="1">
        <f t="shared" ca="1" si="88"/>
        <v>42829.808612942048</v>
      </c>
      <c r="Q409" s="1">
        <f ca="1">VLOOKUP(J409,Sheet2!$F:$I,4,FALSE)</f>
        <v>43168.176548574513</v>
      </c>
      <c r="R409" t="str">
        <f t="shared" ca="1" si="89"/>
        <v>Inforce</v>
      </c>
      <c r="S409" t="str">
        <f t="shared" ca="1" si="90"/>
        <v>17_1_Inforce</v>
      </c>
      <c r="T409">
        <f ca="1">COUNTIF(S$1:S409,S409)</f>
        <v>1</v>
      </c>
    </row>
    <row r="410" spans="1:20">
      <c r="A410">
        <f>A409+1</f>
        <v>409</v>
      </c>
      <c r="B410" s="1">
        <f ca="1">B409+RAND()</f>
        <v>42830.588564436286</v>
      </c>
      <c r="C410">
        <f t="shared" ca="1" si="81"/>
        <v>58</v>
      </c>
      <c r="D410">
        <f t="shared" ca="1" si="82"/>
        <v>4</v>
      </c>
      <c r="E410" t="str">
        <f ca="1">IF(COUNTIF(J$1:J410,J410)=1,"Premium",IF(I410&lt;6,"Premium","Claims"))</f>
        <v>Premium</v>
      </c>
      <c r="F410" t="str">
        <f ca="1">VLOOKUP(MOD(C410,D410),Sheet2!$A$2:$B$6,2,FALSE)</f>
        <v>Stroke</v>
      </c>
      <c r="G410">
        <f ca="1">VLOOKUP(J410,Sheet2!$F:$H,IF(E410="Premium",2,3),FALSE)</f>
        <v>3000</v>
      </c>
      <c r="H410">
        <f ca="1">IF(E410="Premium",IFERROR(H409+G410,G410),IFERROR(H409-G410,-G410))</f>
        <v>947000</v>
      </c>
      <c r="I410">
        <f t="shared" ca="1" si="83"/>
        <v>1</v>
      </c>
      <c r="J410" t="str">
        <f t="shared" ca="1" si="84"/>
        <v>58_4</v>
      </c>
      <c r="K410">
        <f ca="1">COUNTIF(J$1:J410,J410)</f>
        <v>2</v>
      </c>
      <c r="L410" t="str">
        <f t="shared" ca="1" si="85"/>
        <v>58_4_Premium</v>
      </c>
      <c r="M410">
        <f ca="1">COUNTIF(L$1:L410,L410)</f>
        <v>2</v>
      </c>
      <c r="N410" t="str">
        <f t="shared" ca="1" si="86"/>
        <v>Inforce</v>
      </c>
      <c r="O410" t="str">
        <f t="shared" ca="1" si="87"/>
        <v>58_4_Inforce</v>
      </c>
      <c r="P410" s="1">
        <f t="shared" ca="1" si="88"/>
        <v>42830.588564436286</v>
      </c>
      <c r="Q410" s="1" t="e">
        <f ca="1">VLOOKUP(J410,Sheet2!$F:$I,4,FALSE)</f>
        <v>#N/A</v>
      </c>
      <c r="R410" t="str">
        <f t="shared" ca="1" si="89"/>
        <v>Inforce</v>
      </c>
      <c r="S410" t="str">
        <f t="shared" ca="1" si="90"/>
        <v>58_4_Inforce</v>
      </c>
      <c r="T410">
        <f ca="1">COUNTIF(S$1:S410,S410)</f>
        <v>2</v>
      </c>
    </row>
    <row r="411" spans="1:20">
      <c r="A411">
        <f t="shared" si="91"/>
        <v>410</v>
      </c>
      <c r="B411" s="1">
        <f t="shared" ca="1" si="92"/>
        <v>42831.50674793269</v>
      </c>
      <c r="C411">
        <f t="shared" ca="1" si="81"/>
        <v>15</v>
      </c>
      <c r="D411">
        <f t="shared" ca="1" si="82"/>
        <v>1</v>
      </c>
      <c r="E411" t="str">
        <f ca="1">IF(COUNTIF(J$1:J411,J411)=1,"Premium",IF(I411&lt;6,"Premium","Claims"))</f>
        <v>Premium</v>
      </c>
      <c r="F411" t="str">
        <f ca="1">VLOOKUP(MOD(C411,D411),Sheet2!$A$2:$B$6,2,FALSE)</f>
        <v>Kidney Failure</v>
      </c>
      <c r="G411">
        <f ca="1">VLOOKUP(J411,Sheet2!$F:$H,IF(E411="Premium",2,3),FALSE)</f>
        <v>5000</v>
      </c>
      <c r="H411">
        <f t="shared" ca="1" si="93"/>
        <v>952000</v>
      </c>
      <c r="I411">
        <f t="shared" ca="1" si="83"/>
        <v>4</v>
      </c>
      <c r="J411" t="str">
        <f t="shared" ca="1" si="84"/>
        <v>15_1</v>
      </c>
      <c r="K411">
        <f ca="1">COUNTIF(J$1:J411,J411)</f>
        <v>1</v>
      </c>
      <c r="L411" t="str">
        <f t="shared" ca="1" si="85"/>
        <v>15_1_Premium</v>
      </c>
      <c r="M411">
        <f ca="1">COUNTIF(L$1:L411,L411)</f>
        <v>1</v>
      </c>
      <c r="N411" t="str">
        <f t="shared" ca="1" si="86"/>
        <v>Inforce</v>
      </c>
      <c r="O411" t="str">
        <f t="shared" ca="1" si="87"/>
        <v>15_1_Inforce</v>
      </c>
      <c r="P411" s="1">
        <f t="shared" ca="1" si="88"/>
        <v>42831.50674793269</v>
      </c>
      <c r="Q411" s="1">
        <f ca="1">VLOOKUP(J411,Sheet2!$F:$I,4,FALSE)</f>
        <v>43162.688837690293</v>
      </c>
      <c r="R411" t="str">
        <f t="shared" ca="1" si="89"/>
        <v>Inforce</v>
      </c>
      <c r="S411" t="str">
        <f t="shared" ca="1" si="90"/>
        <v>15_1_Inforce</v>
      </c>
      <c r="T411">
        <f ca="1">COUNTIF(S$1:S411,S411)</f>
        <v>1</v>
      </c>
    </row>
    <row r="412" spans="1:20">
      <c r="A412">
        <f>A411+1</f>
        <v>411</v>
      </c>
      <c r="B412" s="1">
        <f ca="1">B411+RAND()</f>
        <v>42831.554965237381</v>
      </c>
      <c r="C412">
        <f t="shared" ca="1" si="81"/>
        <v>85</v>
      </c>
      <c r="D412">
        <f t="shared" ca="1" si="82"/>
        <v>3</v>
      </c>
      <c r="E412" t="str">
        <f ca="1">IF(COUNTIF(J$1:J412,J412)=1,"Premium",IF(I412&lt;6,"Premium","Claims"))</f>
        <v>Premium</v>
      </c>
      <c r="F412" t="str">
        <f ca="1">VLOOKUP(MOD(C412,D412),Sheet2!$A$2:$B$6,2,FALSE)</f>
        <v>Cancer</v>
      </c>
      <c r="G412">
        <f ca="1">VLOOKUP(J412,Sheet2!$F:$H,IF(E412="Premium",2,3),FALSE)</f>
        <v>2000</v>
      </c>
      <c r="H412">
        <f ca="1">IF(E412="Premium",IFERROR(H411+G412,G412),IFERROR(H411-G412,-G412))</f>
        <v>954000</v>
      </c>
      <c r="I412">
        <f t="shared" ca="1" si="83"/>
        <v>5</v>
      </c>
      <c r="J412" t="str">
        <f t="shared" ca="1" si="84"/>
        <v>85_3</v>
      </c>
      <c r="K412">
        <f ca="1">COUNTIF(J$1:J412,J412)</f>
        <v>1</v>
      </c>
      <c r="L412" t="str">
        <f t="shared" ca="1" si="85"/>
        <v>85_3_Premium</v>
      </c>
      <c r="M412">
        <f ca="1">COUNTIF(L$1:L412,L412)</f>
        <v>1</v>
      </c>
      <c r="N412" t="str">
        <f t="shared" ca="1" si="86"/>
        <v>Inforce</v>
      </c>
      <c r="O412" t="str">
        <f t="shared" ca="1" si="87"/>
        <v>85_3_Inforce</v>
      </c>
      <c r="P412" s="1">
        <f t="shared" ca="1" si="88"/>
        <v>42831.554965237381</v>
      </c>
      <c r="Q412" s="1" t="e">
        <f ca="1">VLOOKUP(J412,Sheet2!$F:$I,4,FALSE)</f>
        <v>#N/A</v>
      </c>
      <c r="R412" t="str">
        <f t="shared" ca="1" si="89"/>
        <v>Inforce</v>
      </c>
      <c r="S412" t="str">
        <f t="shared" ca="1" si="90"/>
        <v>85_3_Inforce</v>
      </c>
      <c r="T412">
        <f ca="1">COUNTIF(S$1:S412,S412)</f>
        <v>1</v>
      </c>
    </row>
    <row r="413" spans="1:20">
      <c r="A413">
        <f t="shared" si="91"/>
        <v>412</v>
      </c>
      <c r="B413" s="1">
        <f t="shared" ca="1" si="92"/>
        <v>42832.527606869007</v>
      </c>
      <c r="C413">
        <f t="shared" ca="1" si="81"/>
        <v>125</v>
      </c>
      <c r="D413">
        <f t="shared" ca="1" si="82"/>
        <v>4</v>
      </c>
      <c r="E413" t="str">
        <f ca="1">IF(COUNTIF(J$1:J413,J413)=1,"Premium",IF(I413&lt;6,"Premium","Claims"))</f>
        <v>Premium</v>
      </c>
      <c r="F413" t="str">
        <f ca="1">VLOOKUP(MOD(C413,D413),Sheet2!$A$2:$B$6,2,FALSE)</f>
        <v>Cancer</v>
      </c>
      <c r="G413">
        <f ca="1">VLOOKUP(J413,Sheet2!$F:$H,IF(E413="Premium",2,3),FALSE)</f>
        <v>1000</v>
      </c>
      <c r="H413">
        <f t="shared" ca="1" si="93"/>
        <v>955000</v>
      </c>
      <c r="I413">
        <f t="shared" ca="1" si="83"/>
        <v>3</v>
      </c>
      <c r="J413" t="str">
        <f t="shared" ca="1" si="84"/>
        <v>125_4</v>
      </c>
      <c r="K413">
        <f ca="1">COUNTIF(J$1:J413,J413)</f>
        <v>1</v>
      </c>
      <c r="L413" t="str">
        <f t="shared" ca="1" si="85"/>
        <v>125_4_Premium</v>
      </c>
      <c r="M413">
        <f ca="1">COUNTIF(L$1:L413,L413)</f>
        <v>1</v>
      </c>
      <c r="N413" t="str">
        <f t="shared" ca="1" si="86"/>
        <v>Inforce</v>
      </c>
      <c r="O413" t="str">
        <f t="shared" ca="1" si="87"/>
        <v>125_4_Inforce</v>
      </c>
      <c r="P413" s="1">
        <f t="shared" ca="1" si="88"/>
        <v>42832.527606869007</v>
      </c>
      <c r="Q413" s="1" t="e">
        <f ca="1">VLOOKUP(J413,Sheet2!$F:$I,4,FALSE)</f>
        <v>#N/A</v>
      </c>
      <c r="R413" t="str">
        <f t="shared" ca="1" si="89"/>
        <v>Inforce</v>
      </c>
      <c r="S413" t="str">
        <f t="shared" ca="1" si="90"/>
        <v>125_4_Inforce</v>
      </c>
      <c r="T413">
        <f ca="1">COUNTIF(S$1:S413,S413)</f>
        <v>1</v>
      </c>
    </row>
    <row r="414" spans="1:20">
      <c r="A414">
        <f t="shared" si="91"/>
        <v>413</v>
      </c>
      <c r="B414" s="1">
        <f t="shared" ca="1" si="92"/>
        <v>42832.974646223498</v>
      </c>
      <c r="C414">
        <f t="shared" ca="1" si="81"/>
        <v>69</v>
      </c>
      <c r="D414">
        <f t="shared" ca="1" si="82"/>
        <v>4</v>
      </c>
      <c r="E414" t="str">
        <f ca="1">IF(COUNTIF(J$1:J414,J414)=1,"Premium",IF(I414&lt;6,"Premium","Claims"))</f>
        <v>Premium</v>
      </c>
      <c r="F414" t="str">
        <f ca="1">VLOOKUP(MOD(C414,D414),Sheet2!$A$2:$B$6,2,FALSE)</f>
        <v>Cancer</v>
      </c>
      <c r="G414">
        <f ca="1">VLOOKUP(J414,Sheet2!$F:$H,IF(E414="Premium",2,3),FALSE)</f>
        <v>4000</v>
      </c>
      <c r="H414">
        <f t="shared" ca="1" si="93"/>
        <v>959000</v>
      </c>
      <c r="I414">
        <f t="shared" ca="1" si="83"/>
        <v>2</v>
      </c>
      <c r="J414" t="str">
        <f t="shared" ca="1" si="84"/>
        <v>69_4</v>
      </c>
      <c r="K414">
        <f ca="1">COUNTIF(J$1:J414,J414)</f>
        <v>2</v>
      </c>
      <c r="L414" t="str">
        <f t="shared" ca="1" si="85"/>
        <v>69_4_Premium</v>
      </c>
      <c r="M414">
        <f ca="1">COUNTIF(L$1:L414,L414)</f>
        <v>2</v>
      </c>
      <c r="N414" t="str">
        <f t="shared" ca="1" si="86"/>
        <v>Inforce</v>
      </c>
      <c r="O414" t="str">
        <f t="shared" ca="1" si="87"/>
        <v>69_4_Inforce</v>
      </c>
      <c r="P414" s="1">
        <f t="shared" ca="1" si="88"/>
        <v>42832.974646223498</v>
      </c>
      <c r="Q414" s="1" t="e">
        <f ca="1">VLOOKUP(J414,Sheet2!$F:$I,4,FALSE)</f>
        <v>#N/A</v>
      </c>
      <c r="R414" t="str">
        <f t="shared" ca="1" si="89"/>
        <v>Inforce</v>
      </c>
      <c r="S414" t="str">
        <f t="shared" ca="1" si="90"/>
        <v>69_4_Inforce</v>
      </c>
      <c r="T414">
        <f ca="1">COUNTIF(S$1:S414,S414)</f>
        <v>2</v>
      </c>
    </row>
    <row r="415" spans="1:20">
      <c r="A415">
        <f t="shared" si="91"/>
        <v>414</v>
      </c>
      <c r="B415" s="1">
        <f t="shared" ca="1" si="92"/>
        <v>42833.534166125894</v>
      </c>
      <c r="C415">
        <f t="shared" ca="1" si="81"/>
        <v>44</v>
      </c>
      <c r="D415">
        <f t="shared" ca="1" si="82"/>
        <v>4</v>
      </c>
      <c r="E415" t="str">
        <f ca="1">IF(COUNTIF(J$1:J415,J415)=1,"Premium",IF(I415&lt;6,"Premium","Claims"))</f>
        <v>Premium</v>
      </c>
      <c r="F415" t="str">
        <f ca="1">VLOOKUP(MOD(C415,D415),Sheet2!$A$2:$B$6,2,FALSE)</f>
        <v>Kidney Failure</v>
      </c>
      <c r="G415">
        <f ca="1">VLOOKUP(J415,Sheet2!$F:$H,IF(E415="Premium",2,3),FALSE)</f>
        <v>5000</v>
      </c>
      <c r="H415">
        <f t="shared" ca="1" si="93"/>
        <v>964000</v>
      </c>
      <c r="I415">
        <f t="shared" ca="1" si="83"/>
        <v>2</v>
      </c>
      <c r="J415" t="str">
        <f t="shared" ca="1" si="84"/>
        <v>44_4</v>
      </c>
      <c r="K415">
        <f ca="1">COUNTIF(J$1:J415,J415)</f>
        <v>1</v>
      </c>
      <c r="L415" t="str">
        <f t="shared" ca="1" si="85"/>
        <v>44_4_Premium</v>
      </c>
      <c r="M415">
        <f ca="1">COUNTIF(L$1:L415,L415)</f>
        <v>1</v>
      </c>
      <c r="N415" t="str">
        <f t="shared" ca="1" si="86"/>
        <v>Inforce</v>
      </c>
      <c r="O415" t="str">
        <f t="shared" ca="1" si="87"/>
        <v>44_4_Inforce</v>
      </c>
      <c r="P415" s="1">
        <f t="shared" ca="1" si="88"/>
        <v>42833.534166125894</v>
      </c>
      <c r="Q415" s="1" t="e">
        <f ca="1">VLOOKUP(J415,Sheet2!$F:$I,4,FALSE)</f>
        <v>#N/A</v>
      </c>
      <c r="R415" t="str">
        <f t="shared" ca="1" si="89"/>
        <v>Inforce</v>
      </c>
      <c r="S415" t="str">
        <f t="shared" ca="1" si="90"/>
        <v>44_4_Inforce</v>
      </c>
      <c r="T415">
        <f ca="1">COUNTIF(S$1:S415,S415)</f>
        <v>1</v>
      </c>
    </row>
    <row r="416" spans="1:20">
      <c r="A416">
        <f>A415+1</f>
        <v>415</v>
      </c>
      <c r="B416" s="1">
        <f ca="1">B415+RAND()</f>
        <v>42833.83187041575</v>
      </c>
      <c r="C416">
        <f t="shared" ca="1" si="81"/>
        <v>18</v>
      </c>
      <c r="D416">
        <f t="shared" ca="1" si="82"/>
        <v>2</v>
      </c>
      <c r="E416" t="str">
        <f ca="1">IF(COUNTIF(J$1:J416,J416)=1,"Premium",IF(I416&lt;6,"Premium","Claims"))</f>
        <v>Premium</v>
      </c>
      <c r="F416" t="str">
        <f ca="1">VLOOKUP(MOD(C416,D416),Sheet2!$A$2:$B$6,2,FALSE)</f>
        <v>Kidney Failure</v>
      </c>
      <c r="G416">
        <f ca="1">VLOOKUP(J416,Sheet2!$F:$H,IF(E416="Premium",2,3),FALSE)</f>
        <v>2000</v>
      </c>
      <c r="H416">
        <f ca="1">IF(E416="Premium",IFERROR(H415+G416,G416),IFERROR(H415-G416,-G416))</f>
        <v>966000</v>
      </c>
      <c r="I416">
        <f t="shared" ca="1" si="83"/>
        <v>2</v>
      </c>
      <c r="J416" t="str">
        <f t="shared" ca="1" si="84"/>
        <v>18_2</v>
      </c>
      <c r="K416">
        <f ca="1">COUNTIF(J$1:J416,J416)</f>
        <v>4</v>
      </c>
      <c r="L416" t="str">
        <f t="shared" ca="1" si="85"/>
        <v>18_2_Premium</v>
      </c>
      <c r="M416">
        <f ca="1">COUNTIF(L$1:L416,L416)</f>
        <v>4</v>
      </c>
      <c r="N416" t="str">
        <f t="shared" ca="1" si="86"/>
        <v>Inforce</v>
      </c>
      <c r="O416" t="str">
        <f t="shared" ca="1" si="87"/>
        <v>18_2_Inforce</v>
      </c>
      <c r="P416" s="1">
        <f t="shared" ca="1" si="88"/>
        <v>42833.83187041575</v>
      </c>
      <c r="Q416" s="1" t="e">
        <f ca="1">VLOOKUP(J416,Sheet2!$F:$I,4,FALSE)</f>
        <v>#N/A</v>
      </c>
      <c r="R416" t="str">
        <f t="shared" ca="1" si="89"/>
        <v>Inforce</v>
      </c>
      <c r="S416" t="str">
        <f t="shared" ca="1" si="90"/>
        <v>18_2_Inforce</v>
      </c>
      <c r="T416">
        <f ca="1">COUNTIF(S$1:S416,S416)</f>
        <v>4</v>
      </c>
    </row>
    <row r="417" spans="1:20">
      <c r="A417">
        <f t="shared" si="91"/>
        <v>416</v>
      </c>
      <c r="B417" s="1">
        <f t="shared" ca="1" si="92"/>
        <v>42834.625187977945</v>
      </c>
      <c r="C417">
        <f t="shared" ca="1" si="81"/>
        <v>35</v>
      </c>
      <c r="D417">
        <f t="shared" ca="1" si="82"/>
        <v>4</v>
      </c>
      <c r="E417" t="str">
        <f ca="1">IF(COUNTIF(J$1:J417,J417)=1,"Premium",IF(I417&lt;6,"Premium","Claims"))</f>
        <v>Premium</v>
      </c>
      <c r="F417" t="str">
        <f ca="1">VLOOKUP(MOD(C417,D417),Sheet2!$A$2:$B$6,2,FALSE)</f>
        <v>Heart Attack</v>
      </c>
      <c r="G417">
        <f ca="1">VLOOKUP(J417,Sheet2!$F:$H,IF(E417="Premium",2,3),FALSE)</f>
        <v>4000</v>
      </c>
      <c r="H417">
        <f t="shared" ca="1" si="93"/>
        <v>970000</v>
      </c>
      <c r="I417">
        <f t="shared" ca="1" si="83"/>
        <v>3</v>
      </c>
      <c r="J417" t="str">
        <f t="shared" ca="1" si="84"/>
        <v>35_4</v>
      </c>
      <c r="K417">
        <f ca="1">COUNTIF(J$1:J417,J417)</f>
        <v>1</v>
      </c>
      <c r="L417" t="str">
        <f t="shared" ca="1" si="85"/>
        <v>35_4_Premium</v>
      </c>
      <c r="M417">
        <f ca="1">COUNTIF(L$1:L417,L417)</f>
        <v>1</v>
      </c>
      <c r="N417" t="str">
        <f t="shared" ca="1" si="86"/>
        <v>Inforce</v>
      </c>
      <c r="O417" t="str">
        <f t="shared" ca="1" si="87"/>
        <v>35_4_Inforce</v>
      </c>
      <c r="P417" s="1">
        <f t="shared" ca="1" si="88"/>
        <v>42834.625187977945</v>
      </c>
      <c r="Q417" s="1" t="e">
        <f ca="1">VLOOKUP(J417,Sheet2!$F:$I,4,FALSE)</f>
        <v>#N/A</v>
      </c>
      <c r="R417" t="str">
        <f t="shared" ca="1" si="89"/>
        <v>Inforce</v>
      </c>
      <c r="S417" t="str">
        <f t="shared" ca="1" si="90"/>
        <v>35_4_Inforce</v>
      </c>
      <c r="T417">
        <f ca="1">COUNTIF(S$1:S417,S417)</f>
        <v>1</v>
      </c>
    </row>
    <row r="418" spans="1:20">
      <c r="A418">
        <f t="shared" si="91"/>
        <v>417</v>
      </c>
      <c r="B418" s="1">
        <f t="shared" ca="1" si="92"/>
        <v>42835.236254579344</v>
      </c>
      <c r="C418">
        <f t="shared" ca="1" si="81"/>
        <v>46</v>
      </c>
      <c r="D418">
        <f t="shared" ca="1" si="82"/>
        <v>2</v>
      </c>
      <c r="E418" t="str">
        <f ca="1">IF(COUNTIF(J$1:J418,J418)=1,"Premium",IF(I418&lt;6,"Premium","Claims"))</f>
        <v>Premium</v>
      </c>
      <c r="F418" t="str">
        <f ca="1">VLOOKUP(MOD(C418,D418),Sheet2!$A$2:$B$6,2,FALSE)</f>
        <v>Kidney Failure</v>
      </c>
      <c r="G418">
        <f ca="1">VLOOKUP(J418,Sheet2!$F:$H,IF(E418="Premium",2,3),FALSE)</f>
        <v>5000</v>
      </c>
      <c r="H418">
        <f t="shared" ca="1" si="93"/>
        <v>975000</v>
      </c>
      <c r="I418">
        <f t="shared" ca="1" si="83"/>
        <v>5</v>
      </c>
      <c r="J418" t="str">
        <f t="shared" ca="1" si="84"/>
        <v>46_2</v>
      </c>
      <c r="K418">
        <f ca="1">COUNTIF(J$1:J418,J418)</f>
        <v>1</v>
      </c>
      <c r="L418" t="str">
        <f t="shared" ca="1" si="85"/>
        <v>46_2_Premium</v>
      </c>
      <c r="M418">
        <f ca="1">COUNTIF(L$1:L418,L418)</f>
        <v>1</v>
      </c>
      <c r="N418" t="str">
        <f t="shared" ca="1" si="86"/>
        <v>Inforce</v>
      </c>
      <c r="O418" t="str">
        <f t="shared" ca="1" si="87"/>
        <v>46_2_Inforce</v>
      </c>
      <c r="P418" s="1">
        <f t="shared" ca="1" si="88"/>
        <v>42835.236254579344</v>
      </c>
      <c r="Q418" s="1" t="e">
        <f ca="1">VLOOKUP(J418,Sheet2!$F:$I,4,FALSE)</f>
        <v>#N/A</v>
      </c>
      <c r="R418" t="str">
        <f t="shared" ca="1" si="89"/>
        <v>Inforce</v>
      </c>
      <c r="S418" t="str">
        <f t="shared" ca="1" si="90"/>
        <v>46_2_Inforce</v>
      </c>
      <c r="T418">
        <f ca="1">COUNTIF(S$1:S418,S418)</f>
        <v>1</v>
      </c>
    </row>
    <row r="419" spans="1:20">
      <c r="A419">
        <f t="shared" si="91"/>
        <v>418</v>
      </c>
      <c r="B419" s="1">
        <f t="shared" ca="1" si="92"/>
        <v>42835.616003522307</v>
      </c>
      <c r="C419">
        <f t="shared" ca="1" si="81"/>
        <v>9</v>
      </c>
      <c r="D419">
        <f t="shared" ca="1" si="82"/>
        <v>3</v>
      </c>
      <c r="E419" t="str">
        <f ca="1">IF(COUNTIF(J$1:J419,J419)=1,"Premium",IF(I419&lt;6,"Premium","Claims"))</f>
        <v>Premium</v>
      </c>
      <c r="F419" t="str">
        <f ca="1">VLOOKUP(MOD(C419,D419),Sheet2!$A$2:$B$6,2,FALSE)</f>
        <v>Kidney Failure</v>
      </c>
      <c r="G419">
        <f ca="1">VLOOKUP(J419,Sheet2!$F:$H,IF(E419="Premium",2,3),FALSE)</f>
        <v>1000</v>
      </c>
      <c r="H419">
        <f t="shared" ca="1" si="93"/>
        <v>976000</v>
      </c>
      <c r="I419">
        <f t="shared" ca="1" si="83"/>
        <v>4</v>
      </c>
      <c r="J419" t="str">
        <f t="shared" ca="1" si="84"/>
        <v>9_3</v>
      </c>
      <c r="K419">
        <f ca="1">COUNTIF(J$1:J419,J419)</f>
        <v>2</v>
      </c>
      <c r="L419" t="str">
        <f t="shared" ca="1" si="85"/>
        <v>9_3_Premium</v>
      </c>
      <c r="M419">
        <f ca="1">COUNTIF(L$1:L419,L419)</f>
        <v>2</v>
      </c>
      <c r="N419" t="str">
        <f t="shared" ca="1" si="86"/>
        <v>Inforce</v>
      </c>
      <c r="O419" t="str">
        <f t="shared" ca="1" si="87"/>
        <v>9_3_Inforce</v>
      </c>
      <c r="P419" s="1">
        <f t="shared" ca="1" si="88"/>
        <v>42835.616003522307</v>
      </c>
      <c r="Q419" s="1">
        <f ca="1">VLOOKUP(J419,Sheet2!$F:$I,4,FALSE)</f>
        <v>43257.483373047064</v>
      </c>
      <c r="R419" t="str">
        <f t="shared" ca="1" si="89"/>
        <v>Inforce</v>
      </c>
      <c r="S419" t="str">
        <f t="shared" ca="1" si="90"/>
        <v>9_3_Inforce</v>
      </c>
      <c r="T419">
        <f ca="1">COUNTIF(S$1:S419,S419)</f>
        <v>2</v>
      </c>
    </row>
    <row r="420" spans="1:20">
      <c r="A420">
        <f t="shared" si="91"/>
        <v>419</v>
      </c>
      <c r="B420" s="1">
        <f t="shared" ca="1" si="92"/>
        <v>42835.643832894348</v>
      </c>
      <c r="C420">
        <f t="shared" ca="1" si="81"/>
        <v>31</v>
      </c>
      <c r="D420">
        <f t="shared" ca="1" si="82"/>
        <v>1</v>
      </c>
      <c r="E420" t="str">
        <f ca="1">IF(COUNTIF(J$1:J420,J420)=1,"Premium",IF(I420&lt;6,"Premium","Claims"))</f>
        <v>Premium</v>
      </c>
      <c r="F420" t="str">
        <f ca="1">VLOOKUP(MOD(C420,D420),Sheet2!$A$2:$B$6,2,FALSE)</f>
        <v>Kidney Failure</v>
      </c>
      <c r="G420">
        <f ca="1">VLOOKUP(J420,Sheet2!$F:$H,IF(E420="Premium",2,3),FALSE)</f>
        <v>4000</v>
      </c>
      <c r="H420">
        <f t="shared" ca="1" si="93"/>
        <v>980000</v>
      </c>
      <c r="I420">
        <f t="shared" ca="1" si="83"/>
        <v>5</v>
      </c>
      <c r="J420" t="str">
        <f t="shared" ca="1" si="84"/>
        <v>31_1</v>
      </c>
      <c r="K420">
        <f ca="1">COUNTIF(J$1:J420,J420)</f>
        <v>1</v>
      </c>
      <c r="L420" t="str">
        <f t="shared" ca="1" si="85"/>
        <v>31_1_Premium</v>
      </c>
      <c r="M420">
        <f ca="1">COUNTIF(L$1:L420,L420)</f>
        <v>1</v>
      </c>
      <c r="N420" t="str">
        <f t="shared" ca="1" si="86"/>
        <v>Inforce</v>
      </c>
      <c r="O420" t="str">
        <f t="shared" ca="1" si="87"/>
        <v>31_1_Inforce</v>
      </c>
      <c r="P420" s="1">
        <f t="shared" ca="1" si="88"/>
        <v>42835.643832894348</v>
      </c>
      <c r="Q420" s="1" t="e">
        <f ca="1">VLOOKUP(J420,Sheet2!$F:$I,4,FALSE)</f>
        <v>#N/A</v>
      </c>
      <c r="R420" t="str">
        <f t="shared" ca="1" si="89"/>
        <v>Inforce</v>
      </c>
      <c r="S420" t="str">
        <f t="shared" ca="1" si="90"/>
        <v>31_1_Inforce</v>
      </c>
      <c r="T420">
        <f ca="1">COUNTIF(S$1:S420,S420)</f>
        <v>1</v>
      </c>
    </row>
    <row r="421" spans="1:20">
      <c r="A421">
        <f t="shared" si="91"/>
        <v>420</v>
      </c>
      <c r="B421" s="1">
        <f t="shared" ca="1" si="92"/>
        <v>42835.87549227057</v>
      </c>
      <c r="C421">
        <f t="shared" ca="1" si="81"/>
        <v>4</v>
      </c>
      <c r="D421">
        <f t="shared" ca="1" si="82"/>
        <v>1</v>
      </c>
      <c r="E421" t="str">
        <f ca="1">IF(COUNTIF(J$1:J421,J421)=1,"Premium",IF(I421&lt;6,"Premium","Claims"))</f>
        <v>Premium</v>
      </c>
      <c r="F421" t="str">
        <f ca="1">VLOOKUP(MOD(C421,D421),Sheet2!$A$2:$B$6,2,FALSE)</f>
        <v>Kidney Failure</v>
      </c>
      <c r="G421">
        <f ca="1">VLOOKUP(J421,Sheet2!$F:$H,IF(E421="Premium",2,3),FALSE)</f>
        <v>3000</v>
      </c>
      <c r="H421">
        <f t="shared" ca="1" si="93"/>
        <v>983000</v>
      </c>
      <c r="I421">
        <f t="shared" ca="1" si="83"/>
        <v>1</v>
      </c>
      <c r="J421" t="str">
        <f t="shared" ca="1" si="84"/>
        <v>4_1</v>
      </c>
      <c r="K421">
        <f ca="1">COUNTIF(J$1:J421,J421)</f>
        <v>1</v>
      </c>
      <c r="L421" t="str">
        <f t="shared" ca="1" si="85"/>
        <v>4_1_Premium</v>
      </c>
      <c r="M421">
        <f ca="1">COUNTIF(L$1:L421,L421)</f>
        <v>1</v>
      </c>
      <c r="N421" t="str">
        <f t="shared" ca="1" si="86"/>
        <v>Inforce</v>
      </c>
      <c r="O421" t="str">
        <f t="shared" ca="1" si="87"/>
        <v>4_1_Inforce</v>
      </c>
      <c r="P421" s="1">
        <f t="shared" ca="1" si="88"/>
        <v>42835.87549227057</v>
      </c>
      <c r="Q421" s="1" t="e">
        <f ca="1">VLOOKUP(J421,Sheet2!$F:$I,4,FALSE)</f>
        <v>#N/A</v>
      </c>
      <c r="R421" t="str">
        <f t="shared" ca="1" si="89"/>
        <v>Inforce</v>
      </c>
      <c r="S421" t="str">
        <f t="shared" ca="1" si="90"/>
        <v>4_1_Inforce</v>
      </c>
      <c r="T421">
        <f ca="1">COUNTIF(S$1:S421,S421)</f>
        <v>1</v>
      </c>
    </row>
    <row r="422" spans="1:20">
      <c r="A422">
        <f t="shared" si="91"/>
        <v>421</v>
      </c>
      <c r="B422" s="1">
        <f t="shared" ca="1" si="92"/>
        <v>42836.781086607392</v>
      </c>
      <c r="C422">
        <f t="shared" ca="1" si="81"/>
        <v>90</v>
      </c>
      <c r="D422">
        <f t="shared" ca="1" si="82"/>
        <v>3</v>
      </c>
      <c r="E422" t="str">
        <f ca="1">IF(COUNTIF(J$1:J422,J422)=1,"Premium",IF(I422&lt;6,"Premium","Claims"))</f>
        <v>Premium</v>
      </c>
      <c r="F422" t="str">
        <f ca="1">VLOOKUP(MOD(C422,D422),Sheet2!$A$2:$B$6,2,FALSE)</f>
        <v>Kidney Failure</v>
      </c>
      <c r="G422">
        <f ca="1">VLOOKUP(J422,Sheet2!$F:$H,IF(E422="Premium",2,3),FALSE)</f>
        <v>2000</v>
      </c>
      <c r="H422">
        <f t="shared" ca="1" si="93"/>
        <v>985000</v>
      </c>
      <c r="I422">
        <f t="shared" ca="1" si="83"/>
        <v>1</v>
      </c>
      <c r="J422" t="str">
        <f t="shared" ca="1" si="84"/>
        <v>90_3</v>
      </c>
      <c r="K422">
        <f ca="1">COUNTIF(J$1:J422,J422)</f>
        <v>2</v>
      </c>
      <c r="L422" t="str">
        <f t="shared" ca="1" si="85"/>
        <v>90_3_Premium</v>
      </c>
      <c r="M422">
        <f ca="1">COUNTIF(L$1:L422,L422)</f>
        <v>2</v>
      </c>
      <c r="N422" t="str">
        <f t="shared" ca="1" si="86"/>
        <v>Inforce</v>
      </c>
      <c r="O422" t="str">
        <f t="shared" ca="1" si="87"/>
        <v>90_3_Inforce</v>
      </c>
      <c r="P422" s="1">
        <f t="shared" ca="1" si="88"/>
        <v>42836.781086607392</v>
      </c>
      <c r="Q422" s="1" t="e">
        <f ca="1">VLOOKUP(J422,Sheet2!$F:$I,4,FALSE)</f>
        <v>#N/A</v>
      </c>
      <c r="R422" t="str">
        <f t="shared" ca="1" si="89"/>
        <v>Inforce</v>
      </c>
      <c r="S422" t="str">
        <f t="shared" ca="1" si="90"/>
        <v>90_3_Inforce</v>
      </c>
      <c r="T422">
        <f ca="1">COUNTIF(S$1:S422,S422)</f>
        <v>2</v>
      </c>
    </row>
    <row r="423" spans="1:20">
      <c r="A423">
        <f t="shared" si="91"/>
        <v>422</v>
      </c>
      <c r="B423" s="1">
        <f t="shared" ca="1" si="92"/>
        <v>42836.90914005784</v>
      </c>
      <c r="C423">
        <f t="shared" ca="1" si="81"/>
        <v>48</v>
      </c>
      <c r="D423">
        <f t="shared" ca="1" si="82"/>
        <v>4</v>
      </c>
      <c r="E423" t="str">
        <f ca="1">IF(COUNTIF(J$1:J423,J423)=1,"Premium",IF(I423&lt;6,"Premium","Claims"))</f>
        <v>Premium</v>
      </c>
      <c r="F423" t="str">
        <f ca="1">VLOOKUP(MOD(C423,D423),Sheet2!$A$2:$B$6,2,FALSE)</f>
        <v>Kidney Failure</v>
      </c>
      <c r="G423">
        <f ca="1">VLOOKUP(J423,Sheet2!$F:$H,IF(E423="Premium",2,3),FALSE)</f>
        <v>5000</v>
      </c>
      <c r="H423">
        <f t="shared" ca="1" si="93"/>
        <v>990000</v>
      </c>
      <c r="I423">
        <f t="shared" ca="1" si="83"/>
        <v>2</v>
      </c>
      <c r="J423" t="str">
        <f t="shared" ca="1" si="84"/>
        <v>48_4</v>
      </c>
      <c r="K423">
        <f ca="1">COUNTIF(J$1:J423,J423)</f>
        <v>4</v>
      </c>
      <c r="L423" t="str">
        <f t="shared" ca="1" si="85"/>
        <v>48_4_Premium</v>
      </c>
      <c r="M423">
        <f ca="1">COUNTIF(L$1:L423,L423)</f>
        <v>4</v>
      </c>
      <c r="N423" t="str">
        <f t="shared" ca="1" si="86"/>
        <v>Inforce</v>
      </c>
      <c r="O423" t="str">
        <f t="shared" ca="1" si="87"/>
        <v>48_4_Inforce</v>
      </c>
      <c r="P423" s="1">
        <f t="shared" ca="1" si="88"/>
        <v>42836.90914005784</v>
      </c>
      <c r="Q423" s="1">
        <f ca="1">VLOOKUP(J423,Sheet2!$F:$I,4,FALSE)</f>
        <v>43014.945664588136</v>
      </c>
      <c r="R423" t="str">
        <f t="shared" ca="1" si="89"/>
        <v>Inforce</v>
      </c>
      <c r="S423" t="str">
        <f t="shared" ca="1" si="90"/>
        <v>48_4_Inforce</v>
      </c>
      <c r="T423">
        <f ca="1">COUNTIF(S$1:S423,S423)</f>
        <v>4</v>
      </c>
    </row>
    <row r="424" spans="1:20">
      <c r="A424">
        <f t="shared" si="91"/>
        <v>423</v>
      </c>
      <c r="B424" s="1">
        <f t="shared" ca="1" si="92"/>
        <v>42837.688204815779</v>
      </c>
      <c r="C424">
        <f t="shared" ca="1" si="81"/>
        <v>32</v>
      </c>
      <c r="D424">
        <f t="shared" ca="1" si="82"/>
        <v>3</v>
      </c>
      <c r="E424" t="str">
        <f ca="1">IF(COUNTIF(J$1:J424,J424)=1,"Premium",IF(I424&lt;6,"Premium","Claims"))</f>
        <v>Premium</v>
      </c>
      <c r="F424" t="str">
        <f ca="1">VLOOKUP(MOD(C424,D424),Sheet2!$A$2:$B$6,2,FALSE)</f>
        <v>Stroke</v>
      </c>
      <c r="G424">
        <f ca="1">VLOOKUP(J424,Sheet2!$F:$H,IF(E424="Premium",2,3),FALSE)</f>
        <v>1000</v>
      </c>
      <c r="H424">
        <f t="shared" ca="1" si="93"/>
        <v>991000</v>
      </c>
      <c r="I424">
        <f t="shared" ca="1" si="83"/>
        <v>5</v>
      </c>
      <c r="J424" t="str">
        <f t="shared" ca="1" si="84"/>
        <v>32_3</v>
      </c>
      <c r="K424">
        <f ca="1">COUNTIF(J$1:J424,J424)</f>
        <v>1</v>
      </c>
      <c r="L424" t="str">
        <f t="shared" ca="1" si="85"/>
        <v>32_3_Premium</v>
      </c>
      <c r="M424">
        <f ca="1">COUNTIF(L$1:L424,L424)</f>
        <v>1</v>
      </c>
      <c r="N424" t="str">
        <f t="shared" ca="1" si="86"/>
        <v>Inforce</v>
      </c>
      <c r="O424" t="str">
        <f t="shared" ca="1" si="87"/>
        <v>32_3_Inforce</v>
      </c>
      <c r="P424" s="1">
        <f t="shared" ca="1" si="88"/>
        <v>42837.688204815779</v>
      </c>
      <c r="Q424" s="1">
        <f ca="1">VLOOKUP(J424,Sheet2!$F:$I,4,FALSE)</f>
        <v>42848.803536394851</v>
      </c>
      <c r="R424" t="str">
        <f t="shared" ca="1" si="89"/>
        <v>Inforce</v>
      </c>
      <c r="S424" t="str">
        <f t="shared" ca="1" si="90"/>
        <v>32_3_Inforce</v>
      </c>
      <c r="T424">
        <f ca="1">COUNTIF(S$1:S424,S424)</f>
        <v>1</v>
      </c>
    </row>
    <row r="425" spans="1:20">
      <c r="A425">
        <f t="shared" si="91"/>
        <v>424</v>
      </c>
      <c r="B425" s="1">
        <f t="shared" ca="1" si="92"/>
        <v>42838.293522804466</v>
      </c>
      <c r="C425">
        <f t="shared" ca="1" si="81"/>
        <v>88</v>
      </c>
      <c r="D425">
        <f t="shared" ca="1" si="82"/>
        <v>2</v>
      </c>
      <c r="E425" t="str">
        <f ca="1">IF(COUNTIF(J$1:J425,J425)=1,"Premium",IF(I425&lt;6,"Premium","Claims"))</f>
        <v>Premium</v>
      </c>
      <c r="F425" t="str">
        <f ca="1">VLOOKUP(MOD(C425,D425),Sheet2!$A$2:$B$6,2,FALSE)</f>
        <v>Kidney Failure</v>
      </c>
      <c r="G425">
        <f ca="1">VLOOKUP(J425,Sheet2!$F:$H,IF(E425="Premium",2,3),FALSE)</f>
        <v>4000</v>
      </c>
      <c r="H425">
        <f t="shared" ca="1" si="93"/>
        <v>995000</v>
      </c>
      <c r="I425">
        <f t="shared" ca="1" si="83"/>
        <v>1</v>
      </c>
      <c r="J425" t="str">
        <f t="shared" ca="1" si="84"/>
        <v>88_2</v>
      </c>
      <c r="K425">
        <f ca="1">COUNTIF(J$1:J425,J425)</f>
        <v>1</v>
      </c>
      <c r="L425" t="str">
        <f t="shared" ca="1" si="85"/>
        <v>88_2_Premium</v>
      </c>
      <c r="M425">
        <f ca="1">COUNTIF(L$1:L425,L425)</f>
        <v>1</v>
      </c>
      <c r="N425" t="str">
        <f t="shared" ca="1" si="86"/>
        <v>Inforce</v>
      </c>
      <c r="O425" t="str">
        <f t="shared" ca="1" si="87"/>
        <v>88_2_Inforce</v>
      </c>
      <c r="P425" s="1">
        <f t="shared" ca="1" si="88"/>
        <v>42838.293522804466</v>
      </c>
      <c r="Q425" s="1" t="e">
        <f ca="1">VLOOKUP(J425,Sheet2!$F:$I,4,FALSE)</f>
        <v>#N/A</v>
      </c>
      <c r="R425" t="str">
        <f t="shared" ca="1" si="89"/>
        <v>Inforce</v>
      </c>
      <c r="S425" t="str">
        <f t="shared" ca="1" si="90"/>
        <v>88_2_Inforce</v>
      </c>
      <c r="T425">
        <f ca="1">COUNTIF(S$1:S425,S425)</f>
        <v>1</v>
      </c>
    </row>
    <row r="426" spans="1:20">
      <c r="A426">
        <f t="shared" si="91"/>
        <v>425</v>
      </c>
      <c r="B426" s="1">
        <f t="shared" ca="1" si="92"/>
        <v>42838.568924742147</v>
      </c>
      <c r="C426">
        <f t="shared" ca="1" si="81"/>
        <v>81</v>
      </c>
      <c r="D426">
        <f t="shared" ca="1" si="82"/>
        <v>2</v>
      </c>
      <c r="E426" t="str">
        <f ca="1">IF(COUNTIF(J$1:J426,J426)=1,"Premium",IF(I426&lt;6,"Premium","Claims"))</f>
        <v>Premium</v>
      </c>
      <c r="F426" t="str">
        <f ca="1">VLOOKUP(MOD(C426,D426),Sheet2!$A$2:$B$6,2,FALSE)</f>
        <v>Cancer</v>
      </c>
      <c r="G426">
        <f ca="1">VLOOKUP(J426,Sheet2!$F:$H,IF(E426="Premium",2,3),FALSE)</f>
        <v>1000</v>
      </c>
      <c r="H426">
        <f t="shared" ca="1" si="93"/>
        <v>996000</v>
      </c>
      <c r="I426">
        <f t="shared" ca="1" si="83"/>
        <v>5</v>
      </c>
      <c r="J426" t="str">
        <f t="shared" ca="1" si="84"/>
        <v>81_2</v>
      </c>
      <c r="K426">
        <f ca="1">COUNTIF(J$1:J426,J426)</f>
        <v>4</v>
      </c>
      <c r="L426" t="str">
        <f t="shared" ca="1" si="85"/>
        <v>81_2_Premium</v>
      </c>
      <c r="M426">
        <f ca="1">COUNTIF(L$1:L426,L426)</f>
        <v>4</v>
      </c>
      <c r="N426" t="str">
        <f t="shared" ca="1" si="86"/>
        <v>Inforce</v>
      </c>
      <c r="O426" t="str">
        <f t="shared" ca="1" si="87"/>
        <v>81_2_Inforce</v>
      </c>
      <c r="P426" s="1">
        <f t="shared" ca="1" si="88"/>
        <v>42838.568924742147</v>
      </c>
      <c r="Q426" s="1" t="e">
        <f ca="1">VLOOKUP(J426,Sheet2!$F:$I,4,FALSE)</f>
        <v>#N/A</v>
      </c>
      <c r="R426" t="str">
        <f t="shared" ca="1" si="89"/>
        <v>Inforce</v>
      </c>
      <c r="S426" t="str">
        <f t="shared" ca="1" si="90"/>
        <v>81_2_Inforce</v>
      </c>
      <c r="T426">
        <f ca="1">COUNTIF(S$1:S426,S426)</f>
        <v>4</v>
      </c>
    </row>
    <row r="427" spans="1:20">
      <c r="A427">
        <f t="shared" si="91"/>
        <v>426</v>
      </c>
      <c r="B427" s="1">
        <f t="shared" ca="1" si="92"/>
        <v>42838.883996303855</v>
      </c>
      <c r="C427">
        <f t="shared" ca="1" si="81"/>
        <v>46</v>
      </c>
      <c r="D427">
        <f t="shared" ca="1" si="82"/>
        <v>1</v>
      </c>
      <c r="E427" t="str">
        <f ca="1">IF(COUNTIF(J$1:J427,J427)=1,"Premium",IF(I427&lt;6,"Premium","Claims"))</f>
        <v>Premium</v>
      </c>
      <c r="F427" t="str">
        <f ca="1">VLOOKUP(MOD(C427,D427),Sheet2!$A$2:$B$6,2,FALSE)</f>
        <v>Kidney Failure</v>
      </c>
      <c r="G427">
        <f ca="1">VLOOKUP(J427,Sheet2!$F:$H,IF(E427="Premium",2,3),FALSE)</f>
        <v>4000</v>
      </c>
      <c r="H427">
        <f t="shared" ca="1" si="93"/>
        <v>1000000</v>
      </c>
      <c r="I427">
        <f t="shared" ca="1" si="83"/>
        <v>2</v>
      </c>
      <c r="J427" t="str">
        <f t="shared" ca="1" si="84"/>
        <v>46_1</v>
      </c>
      <c r="K427">
        <f ca="1">COUNTIF(J$1:J427,J427)</f>
        <v>3</v>
      </c>
      <c r="L427" t="str">
        <f t="shared" ca="1" si="85"/>
        <v>46_1_Premium</v>
      </c>
      <c r="M427">
        <f ca="1">COUNTIF(L$1:L427,L427)</f>
        <v>3</v>
      </c>
      <c r="N427" t="str">
        <f t="shared" ca="1" si="86"/>
        <v>Inforce</v>
      </c>
      <c r="O427" t="str">
        <f t="shared" ca="1" si="87"/>
        <v>46_1_Inforce</v>
      </c>
      <c r="P427" s="1">
        <f t="shared" ca="1" si="88"/>
        <v>42838.883996303855</v>
      </c>
      <c r="Q427" s="1" t="e">
        <f ca="1">VLOOKUP(J427,Sheet2!$F:$I,4,FALSE)</f>
        <v>#N/A</v>
      </c>
      <c r="R427" t="str">
        <f t="shared" ca="1" si="89"/>
        <v>Inforce</v>
      </c>
      <c r="S427" t="str">
        <f t="shared" ca="1" si="90"/>
        <v>46_1_Inforce</v>
      </c>
      <c r="T427">
        <f ca="1">COUNTIF(S$1:S427,S427)</f>
        <v>3</v>
      </c>
    </row>
    <row r="428" spans="1:20">
      <c r="A428">
        <f t="shared" si="91"/>
        <v>427</v>
      </c>
      <c r="B428" s="1">
        <f t="shared" ca="1" si="92"/>
        <v>42839.432525803386</v>
      </c>
      <c r="C428">
        <f t="shared" ca="1" si="81"/>
        <v>115</v>
      </c>
      <c r="D428">
        <f t="shared" ca="1" si="82"/>
        <v>4</v>
      </c>
      <c r="E428" t="str">
        <f ca="1">IF(COUNTIF(J$1:J428,J428)=1,"Premium",IF(I428&lt;6,"Premium","Claims"))</f>
        <v>Premium</v>
      </c>
      <c r="F428" t="str">
        <f ca="1">VLOOKUP(MOD(C428,D428),Sheet2!$A$2:$B$6,2,FALSE)</f>
        <v>Heart Attack</v>
      </c>
      <c r="G428">
        <f ca="1">VLOOKUP(J428,Sheet2!$F:$H,IF(E428="Premium",2,3),FALSE)</f>
        <v>4000</v>
      </c>
      <c r="H428">
        <f t="shared" ca="1" si="93"/>
        <v>1004000</v>
      </c>
      <c r="I428">
        <f t="shared" ca="1" si="83"/>
        <v>2</v>
      </c>
      <c r="J428" t="str">
        <f t="shared" ca="1" si="84"/>
        <v>115_4</v>
      </c>
      <c r="K428">
        <f ca="1">COUNTIF(J$1:J428,J428)</f>
        <v>1</v>
      </c>
      <c r="L428" t="str">
        <f t="shared" ca="1" si="85"/>
        <v>115_4_Premium</v>
      </c>
      <c r="M428">
        <f ca="1">COUNTIF(L$1:L428,L428)</f>
        <v>1</v>
      </c>
      <c r="N428" t="str">
        <f t="shared" ca="1" si="86"/>
        <v>Inforce</v>
      </c>
      <c r="O428" t="str">
        <f t="shared" ca="1" si="87"/>
        <v>115_4_Inforce</v>
      </c>
      <c r="P428" s="1">
        <f t="shared" ca="1" si="88"/>
        <v>42839.432525803386</v>
      </c>
      <c r="Q428" s="1" t="e">
        <f ca="1">VLOOKUP(J428,Sheet2!$F:$I,4,FALSE)</f>
        <v>#N/A</v>
      </c>
      <c r="R428" t="str">
        <f t="shared" ca="1" si="89"/>
        <v>Inforce</v>
      </c>
      <c r="S428" t="str">
        <f t="shared" ca="1" si="90"/>
        <v>115_4_Inforce</v>
      </c>
      <c r="T428">
        <f ca="1">COUNTIF(S$1:S428,S428)</f>
        <v>1</v>
      </c>
    </row>
    <row r="429" spans="1:20">
      <c r="A429">
        <f t="shared" si="91"/>
        <v>428</v>
      </c>
      <c r="B429" s="1">
        <f t="shared" ca="1" si="92"/>
        <v>42839.663850467499</v>
      </c>
      <c r="C429">
        <f t="shared" ca="1" si="81"/>
        <v>63</v>
      </c>
      <c r="D429">
        <f t="shared" ca="1" si="82"/>
        <v>1</v>
      </c>
      <c r="E429" t="str">
        <f ca="1">IF(COUNTIF(J$1:J429,J429)=1,"Premium",IF(I429&lt;6,"Premium","Claims"))</f>
        <v>Claims</v>
      </c>
      <c r="F429" t="str">
        <f ca="1">VLOOKUP(MOD(C429,D429),Sheet2!$A$2:$B$6,2,FALSE)</f>
        <v>Kidney Failure</v>
      </c>
      <c r="G429">
        <f ca="1">VLOOKUP(J429,Sheet2!$F:$H,IF(E429="Premium",2,3),FALSE)</f>
        <v>20000</v>
      </c>
      <c r="H429">
        <f t="shared" ca="1" si="93"/>
        <v>984000</v>
      </c>
      <c r="I429">
        <f t="shared" ca="1" si="83"/>
        <v>6</v>
      </c>
      <c r="J429" t="str">
        <f t="shared" ca="1" si="84"/>
        <v>63_1</v>
      </c>
      <c r="K429">
        <f ca="1">COUNTIF(J$1:J429,J429)</f>
        <v>2</v>
      </c>
      <c r="L429" t="str">
        <f t="shared" ca="1" si="85"/>
        <v>63_1_Claims</v>
      </c>
      <c r="M429">
        <f ca="1">COUNTIF(L$1:L429,L429)</f>
        <v>1</v>
      </c>
      <c r="N429" t="str">
        <f t="shared" ca="1" si="86"/>
        <v>Lapse</v>
      </c>
      <c r="O429" t="str">
        <f t="shared" ca="1" si="87"/>
        <v>63_1_Lapse</v>
      </c>
      <c r="P429" s="1">
        <f t="shared" ca="1" si="88"/>
        <v>42839.663850467499</v>
      </c>
      <c r="Q429" s="1">
        <f ca="1">VLOOKUP(J429,Sheet2!$F:$I,4,FALSE)</f>
        <v>42839.663850467499</v>
      </c>
      <c r="R429" t="str">
        <f t="shared" ca="1" si="89"/>
        <v>Lapse</v>
      </c>
      <c r="S429" t="str">
        <f t="shared" ca="1" si="90"/>
        <v>63_1_Lapse</v>
      </c>
      <c r="T429">
        <f ca="1">COUNTIF(S$1:S429,S429)</f>
        <v>1</v>
      </c>
    </row>
    <row r="430" spans="1:20">
      <c r="A430">
        <f>A429+1</f>
        <v>429</v>
      </c>
      <c r="B430" s="1">
        <f ca="1">B429+RAND()</f>
        <v>42840.464515678221</v>
      </c>
      <c r="C430">
        <f t="shared" ca="1" si="81"/>
        <v>86</v>
      </c>
      <c r="D430">
        <f t="shared" ca="1" si="82"/>
        <v>4</v>
      </c>
      <c r="E430" t="str">
        <f ca="1">IF(COUNTIF(J$1:J430,J430)=1,"Premium",IF(I430&lt;6,"Premium","Claims"))</f>
        <v>Claims</v>
      </c>
      <c r="F430" t="str">
        <f ca="1">VLOOKUP(MOD(C430,D430),Sheet2!$A$2:$B$6,2,FALSE)</f>
        <v>Stroke</v>
      </c>
      <c r="G430">
        <f ca="1">VLOOKUP(J430,Sheet2!$F:$H,IF(E430="Premium",2,3),FALSE)</f>
        <v>12000</v>
      </c>
      <c r="H430">
        <f ca="1">IF(E430="Premium",IFERROR(H429+G430,G430),IFERROR(H429-G430,-G430))</f>
        <v>972000</v>
      </c>
      <c r="I430">
        <f t="shared" ca="1" si="83"/>
        <v>6</v>
      </c>
      <c r="J430" t="str">
        <f t="shared" ca="1" si="84"/>
        <v>86_4</v>
      </c>
      <c r="K430">
        <f ca="1">COUNTIF(J$1:J430,J430)</f>
        <v>2</v>
      </c>
      <c r="L430" t="str">
        <f t="shared" ca="1" si="85"/>
        <v>86_4_Claims</v>
      </c>
      <c r="M430">
        <f ca="1">COUNTIF(L$1:L430,L430)</f>
        <v>1</v>
      </c>
      <c r="N430" t="str">
        <f t="shared" ca="1" si="86"/>
        <v>Lapse</v>
      </c>
      <c r="O430" t="str">
        <f t="shared" ca="1" si="87"/>
        <v>86_4_Lapse</v>
      </c>
      <c r="P430" s="1">
        <f t="shared" ca="1" si="88"/>
        <v>42840.464515678221</v>
      </c>
      <c r="Q430" s="1">
        <f ca="1">VLOOKUP(J430,Sheet2!$F:$I,4,FALSE)</f>
        <v>42840.464515678221</v>
      </c>
      <c r="R430" t="str">
        <f t="shared" ca="1" si="89"/>
        <v>Lapse</v>
      </c>
      <c r="S430" t="str">
        <f t="shared" ca="1" si="90"/>
        <v>86_4_Lapse</v>
      </c>
      <c r="T430">
        <f ca="1">COUNTIF(S$1:S430,S430)</f>
        <v>1</v>
      </c>
    </row>
    <row r="431" spans="1:20">
      <c r="A431">
        <f t="shared" si="91"/>
        <v>430</v>
      </c>
      <c r="B431" s="1">
        <f t="shared" ca="1" si="92"/>
        <v>42840.925329846716</v>
      </c>
      <c r="C431">
        <f t="shared" ca="1" si="81"/>
        <v>140</v>
      </c>
      <c r="D431">
        <f t="shared" ca="1" si="82"/>
        <v>3</v>
      </c>
      <c r="E431" t="str">
        <f ca="1">IF(COUNTIF(J$1:J431,J431)=1,"Premium",IF(I431&lt;6,"Premium","Claims"))</f>
        <v>Premium</v>
      </c>
      <c r="F431" t="str">
        <f ca="1">VLOOKUP(MOD(C431,D431),Sheet2!$A$2:$B$6,2,FALSE)</f>
        <v>Stroke</v>
      </c>
      <c r="G431">
        <f ca="1">VLOOKUP(J431,Sheet2!$F:$H,IF(E431="Premium",2,3),FALSE)</f>
        <v>1000</v>
      </c>
      <c r="H431">
        <f t="shared" ca="1" si="93"/>
        <v>973000</v>
      </c>
      <c r="I431">
        <f t="shared" ca="1" si="83"/>
        <v>2</v>
      </c>
      <c r="J431" t="str">
        <f t="shared" ca="1" si="84"/>
        <v>140_3</v>
      </c>
      <c r="K431">
        <f ca="1">COUNTIF(J$1:J431,J431)</f>
        <v>1</v>
      </c>
      <c r="L431" t="str">
        <f t="shared" ca="1" si="85"/>
        <v>140_3_Premium</v>
      </c>
      <c r="M431">
        <f ca="1">COUNTIF(L$1:L431,L431)</f>
        <v>1</v>
      </c>
      <c r="N431" t="str">
        <f t="shared" ca="1" si="86"/>
        <v>Inforce</v>
      </c>
      <c r="O431" t="str">
        <f t="shared" ca="1" si="87"/>
        <v>140_3_Inforce</v>
      </c>
      <c r="P431" s="1">
        <f t="shared" ca="1" si="88"/>
        <v>42840.925329846716</v>
      </c>
      <c r="Q431" s="1" t="e">
        <f ca="1">VLOOKUP(J431,Sheet2!$F:$I,4,FALSE)</f>
        <v>#N/A</v>
      </c>
      <c r="R431" t="str">
        <f t="shared" ca="1" si="89"/>
        <v>Inforce</v>
      </c>
      <c r="S431" t="str">
        <f t="shared" ca="1" si="90"/>
        <v>140_3_Inforce</v>
      </c>
      <c r="T431">
        <f ca="1">COUNTIF(S$1:S431,S431)</f>
        <v>1</v>
      </c>
    </row>
    <row r="432" spans="1:20">
      <c r="A432">
        <f t="shared" si="91"/>
        <v>431</v>
      </c>
      <c r="B432" s="1">
        <f t="shared" ca="1" si="92"/>
        <v>42841.197993903908</v>
      </c>
      <c r="C432">
        <f t="shared" ca="1" si="81"/>
        <v>128</v>
      </c>
      <c r="D432">
        <f t="shared" ca="1" si="82"/>
        <v>2</v>
      </c>
      <c r="E432" t="str">
        <f ca="1">IF(COUNTIF(J$1:J432,J432)=1,"Premium",IF(I432&lt;6,"Premium","Claims"))</f>
        <v>Premium</v>
      </c>
      <c r="F432" t="str">
        <f ca="1">VLOOKUP(MOD(C432,D432),Sheet2!$A$2:$B$6,2,FALSE)</f>
        <v>Kidney Failure</v>
      </c>
      <c r="G432">
        <f ca="1">VLOOKUP(J432,Sheet2!$F:$H,IF(E432="Premium",2,3),FALSE)</f>
        <v>2000</v>
      </c>
      <c r="H432">
        <f t="shared" ca="1" si="93"/>
        <v>975000</v>
      </c>
      <c r="I432">
        <f t="shared" ca="1" si="83"/>
        <v>4</v>
      </c>
      <c r="J432" t="str">
        <f t="shared" ca="1" si="84"/>
        <v>128_2</v>
      </c>
      <c r="K432">
        <f ca="1">COUNTIF(J$1:J432,J432)</f>
        <v>1</v>
      </c>
      <c r="L432" t="str">
        <f t="shared" ca="1" si="85"/>
        <v>128_2_Premium</v>
      </c>
      <c r="M432">
        <f ca="1">COUNTIF(L$1:L432,L432)</f>
        <v>1</v>
      </c>
      <c r="N432" t="str">
        <f t="shared" ca="1" si="86"/>
        <v>Inforce</v>
      </c>
      <c r="O432" t="str">
        <f t="shared" ca="1" si="87"/>
        <v>128_2_Inforce</v>
      </c>
      <c r="P432" s="1">
        <f t="shared" ca="1" si="88"/>
        <v>42841.197993903908</v>
      </c>
      <c r="Q432" s="1" t="e">
        <f ca="1">VLOOKUP(J432,Sheet2!$F:$I,4,FALSE)</f>
        <v>#N/A</v>
      </c>
      <c r="R432" t="str">
        <f t="shared" ca="1" si="89"/>
        <v>Inforce</v>
      </c>
      <c r="S432" t="str">
        <f t="shared" ca="1" si="90"/>
        <v>128_2_Inforce</v>
      </c>
      <c r="T432">
        <f ca="1">COUNTIF(S$1:S432,S432)</f>
        <v>1</v>
      </c>
    </row>
    <row r="433" spans="1:20">
      <c r="A433">
        <f>A432+1</f>
        <v>432</v>
      </c>
      <c r="B433" s="1">
        <f ca="1">B432+RAND()</f>
        <v>42841.846296553485</v>
      </c>
      <c r="C433">
        <f t="shared" ca="1" si="81"/>
        <v>73</v>
      </c>
      <c r="D433">
        <f t="shared" ca="1" si="82"/>
        <v>3</v>
      </c>
      <c r="E433" t="str">
        <f ca="1">IF(COUNTIF(J$1:J433,J433)=1,"Premium",IF(I433&lt;6,"Premium","Claims"))</f>
        <v>Premium</v>
      </c>
      <c r="F433" t="str">
        <f ca="1">VLOOKUP(MOD(C433,D433),Sheet2!$A$2:$B$6,2,FALSE)</f>
        <v>Cancer</v>
      </c>
      <c r="G433">
        <f ca="1">VLOOKUP(J433,Sheet2!$F:$H,IF(E433="Premium",2,3),FALSE)</f>
        <v>2000</v>
      </c>
      <c r="H433">
        <f ca="1">IF(E433="Premium",IFERROR(H432+G433,G433),IFERROR(H432-G433,-G433))</f>
        <v>977000</v>
      </c>
      <c r="I433">
        <f t="shared" ca="1" si="83"/>
        <v>4</v>
      </c>
      <c r="J433" t="str">
        <f t="shared" ca="1" si="84"/>
        <v>73_3</v>
      </c>
      <c r="K433">
        <f ca="1">COUNTIF(J$1:J433,J433)</f>
        <v>1</v>
      </c>
      <c r="L433" t="str">
        <f t="shared" ca="1" si="85"/>
        <v>73_3_Premium</v>
      </c>
      <c r="M433">
        <f ca="1">COUNTIF(L$1:L433,L433)</f>
        <v>1</v>
      </c>
      <c r="N433" t="str">
        <f t="shared" ca="1" si="86"/>
        <v>Inforce</v>
      </c>
      <c r="O433" t="str">
        <f t="shared" ca="1" si="87"/>
        <v>73_3_Inforce</v>
      </c>
      <c r="P433" s="1">
        <f t="shared" ca="1" si="88"/>
        <v>42841.846296553485</v>
      </c>
      <c r="Q433" s="1" t="e">
        <f ca="1">VLOOKUP(J433,Sheet2!$F:$I,4,FALSE)</f>
        <v>#N/A</v>
      </c>
      <c r="R433" t="str">
        <f t="shared" ca="1" si="89"/>
        <v>Inforce</v>
      </c>
      <c r="S433" t="str">
        <f t="shared" ca="1" si="90"/>
        <v>73_3_Inforce</v>
      </c>
      <c r="T433">
        <f ca="1">COUNTIF(S$1:S433,S433)</f>
        <v>1</v>
      </c>
    </row>
    <row r="434" spans="1:20">
      <c r="A434">
        <f t="shared" si="91"/>
        <v>433</v>
      </c>
      <c r="B434" s="1">
        <f t="shared" ca="1" si="92"/>
        <v>42842.307677638397</v>
      </c>
      <c r="C434">
        <f t="shared" ca="1" si="81"/>
        <v>20</v>
      </c>
      <c r="D434">
        <f t="shared" ca="1" si="82"/>
        <v>1</v>
      </c>
      <c r="E434" t="str">
        <f ca="1">IF(COUNTIF(J$1:J434,J434)=1,"Premium",IF(I434&lt;6,"Premium","Claims"))</f>
        <v>Premium</v>
      </c>
      <c r="F434" t="str">
        <f ca="1">VLOOKUP(MOD(C434,D434),Sheet2!$A$2:$B$6,2,FALSE)</f>
        <v>Kidney Failure</v>
      </c>
      <c r="G434">
        <f ca="1">VLOOKUP(J434,Sheet2!$F:$H,IF(E434="Premium",2,3),FALSE)</f>
        <v>4000</v>
      </c>
      <c r="H434">
        <f t="shared" ca="1" si="93"/>
        <v>981000</v>
      </c>
      <c r="I434">
        <f t="shared" ca="1" si="83"/>
        <v>4</v>
      </c>
      <c r="J434" t="str">
        <f t="shared" ca="1" si="84"/>
        <v>20_1</v>
      </c>
      <c r="K434">
        <f ca="1">COUNTIF(J$1:J434,J434)</f>
        <v>1</v>
      </c>
      <c r="L434" t="str">
        <f t="shared" ca="1" si="85"/>
        <v>20_1_Premium</v>
      </c>
      <c r="M434">
        <f ca="1">COUNTIF(L$1:L434,L434)</f>
        <v>1</v>
      </c>
      <c r="N434" t="str">
        <f t="shared" ca="1" si="86"/>
        <v>Inforce</v>
      </c>
      <c r="O434" t="str">
        <f t="shared" ca="1" si="87"/>
        <v>20_1_Inforce</v>
      </c>
      <c r="P434" s="1">
        <f t="shared" ca="1" si="88"/>
        <v>42842.307677638397</v>
      </c>
      <c r="Q434" s="1" t="e">
        <f ca="1">VLOOKUP(J434,Sheet2!$F:$I,4,FALSE)</f>
        <v>#N/A</v>
      </c>
      <c r="R434" t="str">
        <f t="shared" ca="1" si="89"/>
        <v>Inforce</v>
      </c>
      <c r="S434" t="str">
        <f t="shared" ca="1" si="90"/>
        <v>20_1_Inforce</v>
      </c>
      <c r="T434">
        <f ca="1">COUNTIF(S$1:S434,S434)</f>
        <v>1</v>
      </c>
    </row>
    <row r="435" spans="1:20">
      <c r="A435">
        <f>A434+1</f>
        <v>434</v>
      </c>
      <c r="B435" s="1">
        <f ca="1">B434+RAND()</f>
        <v>42842.362191684057</v>
      </c>
      <c r="C435">
        <f t="shared" ca="1" si="81"/>
        <v>109</v>
      </c>
      <c r="D435">
        <f t="shared" ca="1" si="82"/>
        <v>2</v>
      </c>
      <c r="E435" t="str">
        <f ca="1">IF(COUNTIF(J$1:J435,J435)=1,"Premium",IF(I435&lt;6,"Premium","Claims"))</f>
        <v>Premium</v>
      </c>
      <c r="F435" t="str">
        <f ca="1">VLOOKUP(MOD(C435,D435),Sheet2!$A$2:$B$6,2,FALSE)</f>
        <v>Cancer</v>
      </c>
      <c r="G435">
        <f ca="1">VLOOKUP(J435,Sheet2!$F:$H,IF(E435="Premium",2,3),FALSE)</f>
        <v>4000</v>
      </c>
      <c r="H435">
        <f ca="1">IF(E435="Premium",IFERROR(H434+G435,G435),IFERROR(H434-G435,-G435))</f>
        <v>985000</v>
      </c>
      <c r="I435">
        <f t="shared" ca="1" si="83"/>
        <v>5</v>
      </c>
      <c r="J435" t="str">
        <f t="shared" ca="1" si="84"/>
        <v>109_2</v>
      </c>
      <c r="K435">
        <f ca="1">COUNTIF(J$1:J435,J435)</f>
        <v>3</v>
      </c>
      <c r="L435" t="str">
        <f t="shared" ca="1" si="85"/>
        <v>109_2_Premium</v>
      </c>
      <c r="M435">
        <f ca="1">COUNTIF(L$1:L435,L435)</f>
        <v>3</v>
      </c>
      <c r="N435" t="str">
        <f t="shared" ca="1" si="86"/>
        <v>Inforce</v>
      </c>
      <c r="O435" t="str">
        <f t="shared" ca="1" si="87"/>
        <v>109_2_Inforce</v>
      </c>
      <c r="P435" s="1">
        <f t="shared" ca="1" si="88"/>
        <v>42842.362191684057</v>
      </c>
      <c r="Q435" s="1">
        <f ca="1">VLOOKUP(J435,Sheet2!$F:$I,4,FALSE)</f>
        <v>43205.595817911497</v>
      </c>
      <c r="R435" t="str">
        <f t="shared" ca="1" si="89"/>
        <v>Inforce</v>
      </c>
      <c r="S435" t="str">
        <f t="shared" ca="1" si="90"/>
        <v>109_2_Inforce</v>
      </c>
      <c r="T435">
        <f ca="1">COUNTIF(S$1:S435,S435)</f>
        <v>3</v>
      </c>
    </row>
    <row r="436" spans="1:20">
      <c r="A436">
        <f t="shared" si="91"/>
        <v>435</v>
      </c>
      <c r="B436" s="1">
        <f t="shared" ca="1" si="92"/>
        <v>42842.470015558967</v>
      </c>
      <c r="C436">
        <f t="shared" ca="1" si="81"/>
        <v>79</v>
      </c>
      <c r="D436">
        <f t="shared" ca="1" si="82"/>
        <v>2</v>
      </c>
      <c r="E436" t="str">
        <f ca="1">IF(COUNTIF(J$1:J436,J436)=1,"Premium",IF(I436&lt;6,"Premium","Claims"))</f>
        <v>Premium</v>
      </c>
      <c r="F436" t="str">
        <f ca="1">VLOOKUP(MOD(C436,D436),Sheet2!$A$2:$B$6,2,FALSE)</f>
        <v>Cancer</v>
      </c>
      <c r="G436">
        <f ca="1">VLOOKUP(J436,Sheet2!$F:$H,IF(E436="Premium",2,3),FALSE)</f>
        <v>2000</v>
      </c>
      <c r="H436">
        <f t="shared" ca="1" si="93"/>
        <v>987000</v>
      </c>
      <c r="I436">
        <f t="shared" ca="1" si="83"/>
        <v>2</v>
      </c>
      <c r="J436" t="str">
        <f t="shared" ca="1" si="84"/>
        <v>79_2</v>
      </c>
      <c r="K436">
        <f ca="1">COUNTIF(J$1:J436,J436)</f>
        <v>3</v>
      </c>
      <c r="L436" t="str">
        <f t="shared" ca="1" si="85"/>
        <v>79_2_Premium</v>
      </c>
      <c r="M436">
        <f ca="1">COUNTIF(L$1:L436,L436)</f>
        <v>3</v>
      </c>
      <c r="N436" t="str">
        <f t="shared" ca="1" si="86"/>
        <v>Inforce</v>
      </c>
      <c r="O436" t="str">
        <f t="shared" ca="1" si="87"/>
        <v>79_2_Inforce</v>
      </c>
      <c r="P436" s="1">
        <f t="shared" ca="1" si="88"/>
        <v>42842.470015558967</v>
      </c>
      <c r="Q436" s="1">
        <f ca="1">VLOOKUP(J436,Sheet2!$F:$I,4,FALSE)</f>
        <v>43034.887392923258</v>
      </c>
      <c r="R436" t="str">
        <f t="shared" ca="1" si="89"/>
        <v>Inforce</v>
      </c>
      <c r="S436" t="str">
        <f t="shared" ca="1" si="90"/>
        <v>79_2_Inforce</v>
      </c>
      <c r="T436">
        <f ca="1">COUNTIF(S$1:S436,S436)</f>
        <v>3</v>
      </c>
    </row>
    <row r="437" spans="1:20">
      <c r="A437">
        <f t="shared" si="91"/>
        <v>436</v>
      </c>
      <c r="B437" s="1">
        <f t="shared" ca="1" si="92"/>
        <v>42843.277178945937</v>
      </c>
      <c r="C437">
        <f t="shared" ca="1" si="81"/>
        <v>100</v>
      </c>
      <c r="D437">
        <f t="shared" ca="1" si="82"/>
        <v>4</v>
      </c>
      <c r="E437" t="str">
        <f ca="1">IF(COUNTIF(J$1:J437,J437)=1,"Premium",IF(I437&lt;6,"Premium","Claims"))</f>
        <v>Premium</v>
      </c>
      <c r="F437" t="str">
        <f ca="1">VLOOKUP(MOD(C437,D437),Sheet2!$A$2:$B$6,2,FALSE)</f>
        <v>Kidney Failure</v>
      </c>
      <c r="G437">
        <f ca="1">VLOOKUP(J437,Sheet2!$F:$H,IF(E437="Premium",2,3),FALSE)</f>
        <v>1000</v>
      </c>
      <c r="H437">
        <f t="shared" ca="1" si="93"/>
        <v>988000</v>
      </c>
      <c r="I437">
        <f t="shared" ca="1" si="83"/>
        <v>2</v>
      </c>
      <c r="J437" t="str">
        <f t="shared" ca="1" si="84"/>
        <v>100_4</v>
      </c>
      <c r="K437">
        <f ca="1">COUNTIF(J$1:J437,J437)</f>
        <v>2</v>
      </c>
      <c r="L437" t="str">
        <f t="shared" ca="1" si="85"/>
        <v>100_4_Premium</v>
      </c>
      <c r="M437">
        <f ca="1">COUNTIF(L$1:L437,L437)</f>
        <v>2</v>
      </c>
      <c r="N437" t="str">
        <f t="shared" ca="1" si="86"/>
        <v>Inforce</v>
      </c>
      <c r="O437" t="str">
        <f t="shared" ca="1" si="87"/>
        <v>100_4_Inforce</v>
      </c>
      <c r="P437" s="1">
        <f t="shared" ca="1" si="88"/>
        <v>42843.277178945937</v>
      </c>
      <c r="Q437" s="1">
        <f ca="1">VLOOKUP(J437,Sheet2!$F:$I,4,FALSE)</f>
        <v>42870.511634431459</v>
      </c>
      <c r="R437" t="str">
        <f t="shared" ca="1" si="89"/>
        <v>Inforce</v>
      </c>
      <c r="S437" t="str">
        <f t="shared" ca="1" si="90"/>
        <v>100_4_Inforce</v>
      </c>
      <c r="T437">
        <f ca="1">COUNTIF(S$1:S437,S437)</f>
        <v>2</v>
      </c>
    </row>
    <row r="438" spans="1:20">
      <c r="A438">
        <f t="shared" si="91"/>
        <v>437</v>
      </c>
      <c r="B438" s="1">
        <f t="shared" ca="1" si="92"/>
        <v>42843.728231689296</v>
      </c>
      <c r="C438">
        <f t="shared" ca="1" si="81"/>
        <v>60</v>
      </c>
      <c r="D438">
        <f t="shared" ca="1" si="82"/>
        <v>1</v>
      </c>
      <c r="E438" t="str">
        <f ca="1">IF(COUNTIF(J$1:J438,J438)=1,"Premium",IF(I438&lt;6,"Premium","Claims"))</f>
        <v>Premium</v>
      </c>
      <c r="F438" t="str">
        <f ca="1">VLOOKUP(MOD(C438,D438),Sheet2!$A$2:$B$6,2,FALSE)</f>
        <v>Kidney Failure</v>
      </c>
      <c r="G438">
        <f ca="1">VLOOKUP(J438,Sheet2!$F:$H,IF(E438="Premium",2,3),FALSE)</f>
        <v>5000</v>
      </c>
      <c r="H438">
        <f t="shared" ca="1" si="93"/>
        <v>993000</v>
      </c>
      <c r="I438">
        <f t="shared" ca="1" si="83"/>
        <v>3</v>
      </c>
      <c r="J438" t="str">
        <f t="shared" ca="1" si="84"/>
        <v>60_1</v>
      </c>
      <c r="K438">
        <f ca="1">COUNTIF(J$1:J438,J438)</f>
        <v>1</v>
      </c>
      <c r="L438" t="str">
        <f t="shared" ca="1" si="85"/>
        <v>60_1_Premium</v>
      </c>
      <c r="M438">
        <f ca="1">COUNTIF(L$1:L438,L438)</f>
        <v>1</v>
      </c>
      <c r="N438" t="str">
        <f t="shared" ca="1" si="86"/>
        <v>Inforce</v>
      </c>
      <c r="O438" t="str">
        <f t="shared" ca="1" si="87"/>
        <v>60_1_Inforce</v>
      </c>
      <c r="P438" s="1">
        <f t="shared" ca="1" si="88"/>
        <v>42843.728231689296</v>
      </c>
      <c r="Q438" s="1" t="e">
        <f ca="1">VLOOKUP(J438,Sheet2!$F:$I,4,FALSE)</f>
        <v>#N/A</v>
      </c>
      <c r="R438" t="str">
        <f t="shared" ca="1" si="89"/>
        <v>Inforce</v>
      </c>
      <c r="S438" t="str">
        <f t="shared" ca="1" si="90"/>
        <v>60_1_Inforce</v>
      </c>
      <c r="T438">
        <f ca="1">COUNTIF(S$1:S438,S438)</f>
        <v>1</v>
      </c>
    </row>
    <row r="439" spans="1:20">
      <c r="A439">
        <f t="shared" si="91"/>
        <v>438</v>
      </c>
      <c r="B439" s="1">
        <f t="shared" ca="1" si="92"/>
        <v>42844.035833204711</v>
      </c>
      <c r="C439">
        <f t="shared" ca="1" si="81"/>
        <v>101</v>
      </c>
      <c r="D439">
        <f t="shared" ca="1" si="82"/>
        <v>2</v>
      </c>
      <c r="E439" t="str">
        <f ca="1">IF(COUNTIF(J$1:J439,J439)=1,"Premium",IF(I439&lt;6,"Premium","Claims"))</f>
        <v>Premium</v>
      </c>
      <c r="F439" t="str">
        <f ca="1">VLOOKUP(MOD(C439,D439),Sheet2!$A$2:$B$6,2,FALSE)</f>
        <v>Cancer</v>
      </c>
      <c r="G439">
        <f ca="1">VLOOKUP(J439,Sheet2!$F:$H,IF(E439="Premium",2,3),FALSE)</f>
        <v>4000</v>
      </c>
      <c r="H439">
        <f t="shared" ca="1" si="93"/>
        <v>997000</v>
      </c>
      <c r="I439">
        <f t="shared" ca="1" si="83"/>
        <v>6</v>
      </c>
      <c r="J439" t="str">
        <f t="shared" ca="1" si="84"/>
        <v>101_2</v>
      </c>
      <c r="K439">
        <f ca="1">COUNTIF(J$1:J439,J439)</f>
        <v>1</v>
      </c>
      <c r="L439" t="str">
        <f t="shared" ca="1" si="85"/>
        <v>101_2_Premium</v>
      </c>
      <c r="M439">
        <f ca="1">COUNTIF(L$1:L439,L439)</f>
        <v>1</v>
      </c>
      <c r="N439" t="str">
        <f t="shared" ca="1" si="86"/>
        <v>Inforce</v>
      </c>
      <c r="O439" t="str">
        <f t="shared" ca="1" si="87"/>
        <v>101_2_Inforce</v>
      </c>
      <c r="P439" s="1">
        <f t="shared" ca="1" si="88"/>
        <v>42844.035833204711</v>
      </c>
      <c r="Q439" s="1">
        <f ca="1">VLOOKUP(J439,Sheet2!$F:$I,4,FALSE)</f>
        <v>43032.803249096556</v>
      </c>
      <c r="R439" t="str">
        <f t="shared" ca="1" si="89"/>
        <v>Inforce</v>
      </c>
      <c r="S439" t="str">
        <f t="shared" ca="1" si="90"/>
        <v>101_2_Inforce</v>
      </c>
      <c r="T439">
        <f ca="1">COUNTIF(S$1:S439,S439)</f>
        <v>1</v>
      </c>
    </row>
    <row r="440" spans="1:20">
      <c r="A440">
        <f>A439+1</f>
        <v>439</v>
      </c>
      <c r="B440" s="1">
        <f ca="1">B439+RAND()</f>
        <v>42845.001024016696</v>
      </c>
      <c r="C440">
        <f t="shared" ca="1" si="81"/>
        <v>55</v>
      </c>
      <c r="D440">
        <f t="shared" ca="1" si="82"/>
        <v>2</v>
      </c>
      <c r="E440" t="str">
        <f ca="1">IF(COUNTIF(J$1:J440,J440)=1,"Premium",IF(I440&lt;6,"Premium","Claims"))</f>
        <v>Premium</v>
      </c>
      <c r="F440" t="str">
        <f ca="1">VLOOKUP(MOD(C440,D440),Sheet2!$A$2:$B$6,2,FALSE)</f>
        <v>Cancer</v>
      </c>
      <c r="G440">
        <f ca="1">VLOOKUP(J440,Sheet2!$F:$H,IF(E440="Premium",2,3),FALSE)</f>
        <v>1000</v>
      </c>
      <c r="H440">
        <f ca="1">IF(E440="Premium",IFERROR(H439+G440,G440),IFERROR(H439-G440,-G440))</f>
        <v>998000</v>
      </c>
      <c r="I440">
        <f t="shared" ca="1" si="83"/>
        <v>2</v>
      </c>
      <c r="J440" t="str">
        <f t="shared" ca="1" si="84"/>
        <v>55_2</v>
      </c>
      <c r="K440">
        <f ca="1">COUNTIF(J$1:J440,J440)</f>
        <v>1</v>
      </c>
      <c r="L440" t="str">
        <f t="shared" ca="1" si="85"/>
        <v>55_2_Premium</v>
      </c>
      <c r="M440">
        <f ca="1">COUNTIF(L$1:L440,L440)</f>
        <v>1</v>
      </c>
      <c r="N440" t="str">
        <f t="shared" ca="1" si="86"/>
        <v>Inforce</v>
      </c>
      <c r="O440" t="str">
        <f t="shared" ca="1" si="87"/>
        <v>55_2_Inforce</v>
      </c>
      <c r="P440" s="1">
        <f t="shared" ca="1" si="88"/>
        <v>42845.001024016696</v>
      </c>
      <c r="Q440" s="1" t="e">
        <f ca="1">VLOOKUP(J440,Sheet2!$F:$I,4,FALSE)</f>
        <v>#N/A</v>
      </c>
      <c r="R440" t="str">
        <f t="shared" ca="1" si="89"/>
        <v>Inforce</v>
      </c>
      <c r="S440" t="str">
        <f t="shared" ca="1" si="90"/>
        <v>55_2_Inforce</v>
      </c>
      <c r="T440">
        <f ca="1">COUNTIF(S$1:S440,S440)</f>
        <v>1</v>
      </c>
    </row>
    <row r="441" spans="1:20">
      <c r="A441">
        <f t="shared" si="91"/>
        <v>440</v>
      </c>
      <c r="B441" s="1">
        <f t="shared" ca="1" si="92"/>
        <v>42845.781643037386</v>
      </c>
      <c r="C441">
        <f t="shared" ca="1" si="81"/>
        <v>99</v>
      </c>
      <c r="D441">
        <f t="shared" ca="1" si="82"/>
        <v>1</v>
      </c>
      <c r="E441" t="str">
        <f ca="1">IF(COUNTIF(J$1:J441,J441)=1,"Premium",IF(I441&lt;6,"Premium","Claims"))</f>
        <v>Premium</v>
      </c>
      <c r="F441" t="str">
        <f ca="1">VLOOKUP(MOD(C441,D441),Sheet2!$A$2:$B$6,2,FALSE)</f>
        <v>Kidney Failure</v>
      </c>
      <c r="G441">
        <f ca="1">VLOOKUP(J441,Sheet2!$F:$H,IF(E441="Premium",2,3),FALSE)</f>
        <v>2000</v>
      </c>
      <c r="H441">
        <f t="shared" ca="1" si="93"/>
        <v>1000000</v>
      </c>
      <c r="I441">
        <f t="shared" ca="1" si="83"/>
        <v>2</v>
      </c>
      <c r="J441" t="str">
        <f t="shared" ca="1" si="84"/>
        <v>99_1</v>
      </c>
      <c r="K441">
        <f ca="1">COUNTIF(J$1:J441,J441)</f>
        <v>1</v>
      </c>
      <c r="L441" t="str">
        <f t="shared" ca="1" si="85"/>
        <v>99_1_Premium</v>
      </c>
      <c r="M441">
        <f ca="1">COUNTIF(L$1:L441,L441)</f>
        <v>1</v>
      </c>
      <c r="N441" t="str">
        <f t="shared" ca="1" si="86"/>
        <v>Inforce</v>
      </c>
      <c r="O441" t="str">
        <f t="shared" ca="1" si="87"/>
        <v>99_1_Inforce</v>
      </c>
      <c r="P441" s="1">
        <f t="shared" ca="1" si="88"/>
        <v>42845.781643037386</v>
      </c>
      <c r="Q441" s="1" t="e">
        <f ca="1">VLOOKUP(J441,Sheet2!$F:$I,4,FALSE)</f>
        <v>#N/A</v>
      </c>
      <c r="R441" t="str">
        <f t="shared" ca="1" si="89"/>
        <v>Inforce</v>
      </c>
      <c r="S441" t="str">
        <f t="shared" ca="1" si="90"/>
        <v>99_1_Inforce</v>
      </c>
      <c r="T441">
        <f ca="1">COUNTIF(S$1:S441,S441)</f>
        <v>1</v>
      </c>
    </row>
    <row r="442" spans="1:20">
      <c r="A442">
        <f t="shared" si="91"/>
        <v>441</v>
      </c>
      <c r="B442" s="1">
        <f t="shared" ca="1" si="92"/>
        <v>42845.850862122483</v>
      </c>
      <c r="C442">
        <f t="shared" ca="1" si="81"/>
        <v>130</v>
      </c>
      <c r="D442">
        <f t="shared" ca="1" si="82"/>
        <v>2</v>
      </c>
      <c r="E442" t="str">
        <f ca="1">IF(COUNTIF(J$1:J442,J442)=1,"Premium",IF(I442&lt;6,"Premium","Claims"))</f>
        <v>Premium</v>
      </c>
      <c r="F442" t="str">
        <f ca="1">VLOOKUP(MOD(C442,D442),Sheet2!$A$2:$B$6,2,FALSE)</f>
        <v>Kidney Failure</v>
      </c>
      <c r="G442">
        <f ca="1">VLOOKUP(J442,Sheet2!$F:$H,IF(E442="Premium",2,3),FALSE)</f>
        <v>5000</v>
      </c>
      <c r="H442">
        <f t="shared" ca="1" si="93"/>
        <v>1005000</v>
      </c>
      <c r="I442">
        <f t="shared" ca="1" si="83"/>
        <v>5</v>
      </c>
      <c r="J442" t="str">
        <f t="shared" ca="1" si="84"/>
        <v>130_2</v>
      </c>
      <c r="K442">
        <f ca="1">COUNTIF(J$1:J442,J442)</f>
        <v>1</v>
      </c>
      <c r="L442" t="str">
        <f t="shared" ca="1" si="85"/>
        <v>130_2_Premium</v>
      </c>
      <c r="M442">
        <f ca="1">COUNTIF(L$1:L442,L442)</f>
        <v>1</v>
      </c>
      <c r="N442" t="str">
        <f t="shared" ca="1" si="86"/>
        <v>Inforce</v>
      </c>
      <c r="O442" t="str">
        <f t="shared" ca="1" si="87"/>
        <v>130_2_Inforce</v>
      </c>
      <c r="P442" s="1">
        <f t="shared" ca="1" si="88"/>
        <v>42845.850862122483</v>
      </c>
      <c r="Q442" s="1" t="e">
        <f ca="1">VLOOKUP(J442,Sheet2!$F:$I,4,FALSE)</f>
        <v>#N/A</v>
      </c>
      <c r="R442" t="str">
        <f t="shared" ca="1" si="89"/>
        <v>Inforce</v>
      </c>
      <c r="S442" t="str">
        <f t="shared" ca="1" si="90"/>
        <v>130_2_Inforce</v>
      </c>
      <c r="T442">
        <f ca="1">COUNTIF(S$1:S442,S442)</f>
        <v>1</v>
      </c>
    </row>
    <row r="443" spans="1:20">
      <c r="A443">
        <f>A442+1</f>
        <v>442</v>
      </c>
      <c r="B443" s="1">
        <f ca="1">B442+RAND()</f>
        <v>42846.100938146003</v>
      </c>
      <c r="C443">
        <f t="shared" ca="1" si="81"/>
        <v>64</v>
      </c>
      <c r="D443">
        <f t="shared" ca="1" si="82"/>
        <v>2</v>
      </c>
      <c r="E443" t="str">
        <f ca="1">IF(COUNTIF(J$1:J443,J443)=1,"Premium",IF(I443&lt;6,"Premium","Claims"))</f>
        <v>Premium</v>
      </c>
      <c r="F443" t="str">
        <f ca="1">VLOOKUP(MOD(C443,D443),Sheet2!$A$2:$B$6,2,FALSE)</f>
        <v>Kidney Failure</v>
      </c>
      <c r="G443">
        <f ca="1">VLOOKUP(J443,Sheet2!$F:$H,IF(E443="Premium",2,3),FALSE)</f>
        <v>3000</v>
      </c>
      <c r="H443">
        <f ca="1">IF(E443="Premium",IFERROR(H442+G443,G443),IFERROR(H442-G443,-G443))</f>
        <v>1008000</v>
      </c>
      <c r="I443">
        <f t="shared" ca="1" si="83"/>
        <v>5</v>
      </c>
      <c r="J443" t="str">
        <f t="shared" ca="1" si="84"/>
        <v>64_2</v>
      </c>
      <c r="K443">
        <f ca="1">COUNTIF(J$1:J443,J443)</f>
        <v>3</v>
      </c>
      <c r="L443" t="str">
        <f t="shared" ca="1" si="85"/>
        <v>64_2_Premium</v>
      </c>
      <c r="M443">
        <f ca="1">COUNTIF(L$1:L443,L443)</f>
        <v>3</v>
      </c>
      <c r="N443" t="str">
        <f t="shared" ca="1" si="86"/>
        <v>Inforce</v>
      </c>
      <c r="O443" t="str">
        <f t="shared" ca="1" si="87"/>
        <v>64_2_Inforce</v>
      </c>
      <c r="P443" s="1">
        <f t="shared" ca="1" si="88"/>
        <v>42846.100938146003</v>
      </c>
      <c r="Q443" s="1" t="e">
        <f ca="1">VLOOKUP(J443,Sheet2!$F:$I,4,FALSE)</f>
        <v>#N/A</v>
      </c>
      <c r="R443" t="str">
        <f t="shared" ca="1" si="89"/>
        <v>Inforce</v>
      </c>
      <c r="S443" t="str">
        <f t="shared" ca="1" si="90"/>
        <v>64_2_Inforce</v>
      </c>
      <c r="T443">
        <f ca="1">COUNTIF(S$1:S443,S443)</f>
        <v>3</v>
      </c>
    </row>
    <row r="444" spans="1:20">
      <c r="A444">
        <f t="shared" si="91"/>
        <v>443</v>
      </c>
      <c r="B444" s="1">
        <f t="shared" ca="1" si="92"/>
        <v>42846.963326550278</v>
      </c>
      <c r="C444">
        <f t="shared" ca="1" si="81"/>
        <v>6</v>
      </c>
      <c r="D444">
        <f t="shared" ca="1" si="82"/>
        <v>4</v>
      </c>
      <c r="E444" t="str">
        <f ca="1">IF(COUNTIF(J$1:J444,J444)=1,"Premium",IF(I444&lt;6,"Premium","Claims"))</f>
        <v>Premium</v>
      </c>
      <c r="F444" t="str">
        <f ca="1">VLOOKUP(MOD(C444,D444),Sheet2!$A$2:$B$6,2,FALSE)</f>
        <v>Stroke</v>
      </c>
      <c r="G444">
        <f ca="1">VLOOKUP(J444,Sheet2!$F:$H,IF(E444="Premium",2,3),FALSE)</f>
        <v>4000</v>
      </c>
      <c r="H444">
        <f t="shared" ca="1" si="93"/>
        <v>1012000</v>
      </c>
      <c r="I444">
        <f t="shared" ca="1" si="83"/>
        <v>5</v>
      </c>
      <c r="J444" t="str">
        <f t="shared" ca="1" si="84"/>
        <v>6_4</v>
      </c>
      <c r="K444">
        <f ca="1">COUNTIF(J$1:J444,J444)</f>
        <v>1</v>
      </c>
      <c r="L444" t="str">
        <f t="shared" ca="1" si="85"/>
        <v>6_4_Premium</v>
      </c>
      <c r="M444">
        <f ca="1">COUNTIF(L$1:L444,L444)</f>
        <v>1</v>
      </c>
      <c r="N444" t="str">
        <f t="shared" ca="1" si="86"/>
        <v>Inforce</v>
      </c>
      <c r="O444" t="str">
        <f t="shared" ca="1" si="87"/>
        <v>6_4_Inforce</v>
      </c>
      <c r="P444" s="1">
        <f t="shared" ca="1" si="88"/>
        <v>42846.963326550278</v>
      </c>
      <c r="Q444" s="1" t="e">
        <f ca="1">VLOOKUP(J444,Sheet2!$F:$I,4,FALSE)</f>
        <v>#N/A</v>
      </c>
      <c r="R444" t="str">
        <f t="shared" ca="1" si="89"/>
        <v>Inforce</v>
      </c>
      <c r="S444" t="str">
        <f t="shared" ca="1" si="90"/>
        <v>6_4_Inforce</v>
      </c>
      <c r="T444">
        <f ca="1">COUNTIF(S$1:S444,S444)</f>
        <v>1</v>
      </c>
    </row>
    <row r="445" spans="1:20">
      <c r="A445">
        <f t="shared" si="91"/>
        <v>444</v>
      </c>
      <c r="B445" s="1">
        <f t="shared" ca="1" si="92"/>
        <v>42847.5148352943</v>
      </c>
      <c r="C445">
        <f t="shared" ca="1" si="81"/>
        <v>126</v>
      </c>
      <c r="D445">
        <f t="shared" ca="1" si="82"/>
        <v>1</v>
      </c>
      <c r="E445" t="str">
        <f ca="1">IF(COUNTIF(J$1:J445,J445)=1,"Premium",IF(I445&lt;6,"Premium","Claims"))</f>
        <v>Premium</v>
      </c>
      <c r="F445" t="str">
        <f ca="1">VLOOKUP(MOD(C445,D445),Sheet2!$A$2:$B$6,2,FALSE)</f>
        <v>Kidney Failure</v>
      </c>
      <c r="G445">
        <f ca="1">VLOOKUP(J445,Sheet2!$F:$H,IF(E445="Premium",2,3),FALSE)</f>
        <v>1000</v>
      </c>
      <c r="H445">
        <f t="shared" ca="1" si="93"/>
        <v>1013000</v>
      </c>
      <c r="I445">
        <f t="shared" ca="1" si="83"/>
        <v>1</v>
      </c>
      <c r="J445" t="str">
        <f t="shared" ca="1" si="84"/>
        <v>126_1</v>
      </c>
      <c r="K445">
        <f ca="1">COUNTIF(J$1:J445,J445)</f>
        <v>2</v>
      </c>
      <c r="L445" t="str">
        <f t="shared" ca="1" si="85"/>
        <v>126_1_Premium</v>
      </c>
      <c r="M445">
        <f ca="1">COUNTIF(L$1:L445,L445)</f>
        <v>2</v>
      </c>
      <c r="N445" t="str">
        <f t="shared" ca="1" si="86"/>
        <v>Inforce</v>
      </c>
      <c r="O445" t="str">
        <f t="shared" ca="1" si="87"/>
        <v>126_1_Inforce</v>
      </c>
      <c r="P445" s="1">
        <f t="shared" ca="1" si="88"/>
        <v>42847.5148352943</v>
      </c>
      <c r="Q445" s="1" t="e">
        <f ca="1">VLOOKUP(J445,Sheet2!$F:$I,4,FALSE)</f>
        <v>#N/A</v>
      </c>
      <c r="R445" t="str">
        <f t="shared" ca="1" si="89"/>
        <v>Inforce</v>
      </c>
      <c r="S445" t="str">
        <f t="shared" ca="1" si="90"/>
        <v>126_1_Inforce</v>
      </c>
      <c r="T445">
        <f ca="1">COUNTIF(S$1:S445,S445)</f>
        <v>2</v>
      </c>
    </row>
    <row r="446" spans="1:20">
      <c r="A446">
        <f t="shared" si="91"/>
        <v>445</v>
      </c>
      <c r="B446" s="1">
        <f t="shared" ca="1" si="92"/>
        <v>42848.081389119048</v>
      </c>
      <c r="C446">
        <f t="shared" ca="1" si="81"/>
        <v>115</v>
      </c>
      <c r="D446">
        <f t="shared" ca="1" si="82"/>
        <v>2</v>
      </c>
      <c r="E446" t="str">
        <f ca="1">IF(COUNTIF(J$1:J446,J446)=1,"Premium",IF(I446&lt;6,"Premium","Claims"))</f>
        <v>Premium</v>
      </c>
      <c r="F446" t="str">
        <f ca="1">VLOOKUP(MOD(C446,D446),Sheet2!$A$2:$B$6,2,FALSE)</f>
        <v>Cancer</v>
      </c>
      <c r="G446">
        <f ca="1">VLOOKUP(J446,Sheet2!$F:$H,IF(E446="Premium",2,3),FALSE)</f>
        <v>4000</v>
      </c>
      <c r="H446">
        <f t="shared" ca="1" si="93"/>
        <v>1017000</v>
      </c>
      <c r="I446">
        <f t="shared" ca="1" si="83"/>
        <v>4</v>
      </c>
      <c r="J446" t="str">
        <f t="shared" ca="1" si="84"/>
        <v>115_2</v>
      </c>
      <c r="K446">
        <f ca="1">COUNTIF(J$1:J446,J446)</f>
        <v>1</v>
      </c>
      <c r="L446" t="str">
        <f t="shared" ca="1" si="85"/>
        <v>115_2_Premium</v>
      </c>
      <c r="M446">
        <f ca="1">COUNTIF(L$1:L446,L446)</f>
        <v>1</v>
      </c>
      <c r="N446" t="str">
        <f t="shared" ca="1" si="86"/>
        <v>Inforce</v>
      </c>
      <c r="O446" t="str">
        <f t="shared" ca="1" si="87"/>
        <v>115_2_Inforce</v>
      </c>
      <c r="P446" s="1">
        <f t="shared" ca="1" si="88"/>
        <v>42848.081389119048</v>
      </c>
      <c r="Q446" s="1" t="e">
        <f ca="1">VLOOKUP(J446,Sheet2!$F:$I,4,FALSE)</f>
        <v>#N/A</v>
      </c>
      <c r="R446" t="str">
        <f t="shared" ca="1" si="89"/>
        <v>Inforce</v>
      </c>
      <c r="S446" t="str">
        <f t="shared" ca="1" si="90"/>
        <v>115_2_Inforce</v>
      </c>
      <c r="T446">
        <f ca="1">COUNTIF(S$1:S446,S446)</f>
        <v>1</v>
      </c>
    </row>
    <row r="447" spans="1:20">
      <c r="A447">
        <f t="shared" si="91"/>
        <v>446</v>
      </c>
      <c r="B447" s="1">
        <f t="shared" ca="1" si="92"/>
        <v>42848.616818171751</v>
      </c>
      <c r="C447">
        <f t="shared" ca="1" si="81"/>
        <v>42</v>
      </c>
      <c r="D447">
        <f t="shared" ca="1" si="82"/>
        <v>1</v>
      </c>
      <c r="E447" t="str">
        <f ca="1">IF(COUNTIF(J$1:J447,J447)=1,"Premium",IF(I447&lt;6,"Premium","Claims"))</f>
        <v>Premium</v>
      </c>
      <c r="F447" t="str">
        <f ca="1">VLOOKUP(MOD(C447,D447),Sheet2!$A$2:$B$6,2,FALSE)</f>
        <v>Kidney Failure</v>
      </c>
      <c r="G447">
        <f ca="1">VLOOKUP(J447,Sheet2!$F:$H,IF(E447="Premium",2,3),FALSE)</f>
        <v>5000</v>
      </c>
      <c r="H447">
        <f t="shared" ca="1" si="93"/>
        <v>1022000</v>
      </c>
      <c r="I447">
        <f t="shared" ca="1" si="83"/>
        <v>1</v>
      </c>
      <c r="J447" t="str">
        <f t="shared" ca="1" si="84"/>
        <v>42_1</v>
      </c>
      <c r="K447">
        <f ca="1">COUNTIF(J$1:J447,J447)</f>
        <v>1</v>
      </c>
      <c r="L447" t="str">
        <f t="shared" ca="1" si="85"/>
        <v>42_1_Premium</v>
      </c>
      <c r="M447">
        <f ca="1">COUNTIF(L$1:L447,L447)</f>
        <v>1</v>
      </c>
      <c r="N447" t="str">
        <f t="shared" ca="1" si="86"/>
        <v>Inforce</v>
      </c>
      <c r="O447" t="str">
        <f t="shared" ca="1" si="87"/>
        <v>42_1_Inforce</v>
      </c>
      <c r="P447" s="1">
        <f t="shared" ca="1" si="88"/>
        <v>42848.616818171751</v>
      </c>
      <c r="Q447" s="1" t="e">
        <f ca="1">VLOOKUP(J447,Sheet2!$F:$I,4,FALSE)</f>
        <v>#N/A</v>
      </c>
      <c r="R447" t="str">
        <f t="shared" ca="1" si="89"/>
        <v>Inforce</v>
      </c>
      <c r="S447" t="str">
        <f t="shared" ca="1" si="90"/>
        <v>42_1_Inforce</v>
      </c>
      <c r="T447">
        <f ca="1">COUNTIF(S$1:S447,S447)</f>
        <v>1</v>
      </c>
    </row>
    <row r="448" spans="1:20">
      <c r="A448">
        <f>A447+1</f>
        <v>447</v>
      </c>
      <c r="B448" s="1">
        <f ca="1">B447+RAND()</f>
        <v>42848.803536394851</v>
      </c>
      <c r="C448">
        <f t="shared" ca="1" si="81"/>
        <v>32</v>
      </c>
      <c r="D448">
        <f t="shared" ca="1" si="82"/>
        <v>3</v>
      </c>
      <c r="E448" t="str">
        <f ca="1">IF(COUNTIF(J$1:J448,J448)=1,"Premium",IF(I448&lt;6,"Premium","Claims"))</f>
        <v>Claims</v>
      </c>
      <c r="F448" t="str">
        <f ca="1">VLOOKUP(MOD(C448,D448),Sheet2!$A$2:$B$6,2,FALSE)</f>
        <v>Stroke</v>
      </c>
      <c r="G448">
        <f ca="1">VLOOKUP(J448,Sheet2!$F:$H,IF(E448="Premium",2,3),FALSE)</f>
        <v>4000</v>
      </c>
      <c r="H448">
        <f ca="1">IF(E448="Premium",IFERROR(H447+G448,G448),IFERROR(H447-G448,-G448))</f>
        <v>1018000</v>
      </c>
      <c r="I448">
        <f t="shared" ca="1" si="83"/>
        <v>6</v>
      </c>
      <c r="J448" t="str">
        <f t="shared" ca="1" si="84"/>
        <v>32_3</v>
      </c>
      <c r="K448">
        <f ca="1">COUNTIF(J$1:J448,J448)</f>
        <v>2</v>
      </c>
      <c r="L448" t="str">
        <f t="shared" ca="1" si="85"/>
        <v>32_3_Claims</v>
      </c>
      <c r="M448">
        <f ca="1">COUNTIF(L$1:L448,L448)</f>
        <v>1</v>
      </c>
      <c r="N448" t="str">
        <f t="shared" ca="1" si="86"/>
        <v>Lapse</v>
      </c>
      <c r="O448" t="str">
        <f t="shared" ca="1" si="87"/>
        <v>32_3_Lapse</v>
      </c>
      <c r="P448" s="1">
        <f t="shared" ca="1" si="88"/>
        <v>42848.803536394851</v>
      </c>
      <c r="Q448" s="1">
        <f ca="1">VLOOKUP(J448,Sheet2!$F:$I,4,FALSE)</f>
        <v>42848.803536394851</v>
      </c>
      <c r="R448" t="str">
        <f t="shared" ca="1" si="89"/>
        <v>Lapse</v>
      </c>
      <c r="S448" t="str">
        <f t="shared" ca="1" si="90"/>
        <v>32_3_Lapse</v>
      </c>
      <c r="T448">
        <f ca="1">COUNTIF(S$1:S448,S448)</f>
        <v>1</v>
      </c>
    </row>
    <row r="449" spans="1:20">
      <c r="A449">
        <f t="shared" si="91"/>
        <v>448</v>
      </c>
      <c r="B449" s="1">
        <f t="shared" ca="1" si="92"/>
        <v>42849.074116711803</v>
      </c>
      <c r="C449">
        <f t="shared" ca="1" si="81"/>
        <v>13</v>
      </c>
      <c r="D449">
        <f t="shared" ca="1" si="82"/>
        <v>3</v>
      </c>
      <c r="E449" t="str">
        <f ca="1">IF(COUNTIF(J$1:J449,J449)=1,"Premium",IF(I449&lt;6,"Premium","Claims"))</f>
        <v>Premium</v>
      </c>
      <c r="F449" t="str">
        <f ca="1">VLOOKUP(MOD(C449,D449),Sheet2!$A$2:$B$6,2,FALSE)</f>
        <v>Cancer</v>
      </c>
      <c r="G449">
        <f ca="1">VLOOKUP(J449,Sheet2!$F:$H,IF(E449="Premium",2,3),FALSE)</f>
        <v>5000</v>
      </c>
      <c r="H449">
        <f t="shared" ca="1" si="93"/>
        <v>1023000</v>
      </c>
      <c r="I449">
        <f t="shared" ca="1" si="83"/>
        <v>2</v>
      </c>
      <c r="J449" t="str">
        <f t="shared" ca="1" si="84"/>
        <v>13_3</v>
      </c>
      <c r="K449">
        <f ca="1">COUNTIF(J$1:J449,J449)</f>
        <v>2</v>
      </c>
      <c r="L449" t="str">
        <f t="shared" ca="1" si="85"/>
        <v>13_3_Premium</v>
      </c>
      <c r="M449">
        <f ca="1">COUNTIF(L$1:L449,L449)</f>
        <v>2</v>
      </c>
      <c r="N449" t="str">
        <f t="shared" ca="1" si="86"/>
        <v>Inforce</v>
      </c>
      <c r="O449" t="str">
        <f t="shared" ca="1" si="87"/>
        <v>13_3_Inforce</v>
      </c>
      <c r="P449" s="1">
        <f t="shared" ca="1" si="88"/>
        <v>42849.074116711803</v>
      </c>
      <c r="Q449" s="1" t="e">
        <f ca="1">VLOOKUP(J449,Sheet2!$F:$I,4,FALSE)</f>
        <v>#N/A</v>
      </c>
      <c r="R449" t="str">
        <f t="shared" ca="1" si="89"/>
        <v>Inforce</v>
      </c>
      <c r="S449" t="str">
        <f t="shared" ca="1" si="90"/>
        <v>13_3_Inforce</v>
      </c>
      <c r="T449">
        <f ca="1">COUNTIF(S$1:S449,S449)</f>
        <v>2</v>
      </c>
    </row>
    <row r="450" spans="1:20">
      <c r="A450">
        <f>A449+1</f>
        <v>449</v>
      </c>
      <c r="B450" s="1">
        <f ca="1">B449+RAND()</f>
        <v>42849.408512004287</v>
      </c>
      <c r="C450">
        <f t="shared" ca="1" si="81"/>
        <v>117</v>
      </c>
      <c r="D450">
        <f t="shared" ca="1" si="82"/>
        <v>1</v>
      </c>
      <c r="E450" t="str">
        <f ca="1">IF(COUNTIF(J$1:J450,J450)=1,"Premium",IF(I450&lt;6,"Premium","Claims"))</f>
        <v>Premium</v>
      </c>
      <c r="F450" t="str">
        <f ca="1">VLOOKUP(MOD(C450,D450),Sheet2!$A$2:$B$6,2,FALSE)</f>
        <v>Kidney Failure</v>
      </c>
      <c r="G450">
        <f ca="1">VLOOKUP(J450,Sheet2!$F:$H,IF(E450="Premium",2,3),FALSE)</f>
        <v>3000</v>
      </c>
      <c r="H450">
        <f ca="1">IF(E450="Premium",IFERROR(H449+G450,G450),IFERROR(H449-G450,-G450))</f>
        <v>1026000</v>
      </c>
      <c r="I450">
        <f t="shared" ca="1" si="83"/>
        <v>2</v>
      </c>
      <c r="J450" t="str">
        <f t="shared" ca="1" si="84"/>
        <v>117_1</v>
      </c>
      <c r="K450">
        <f ca="1">COUNTIF(J$1:J450,J450)</f>
        <v>1</v>
      </c>
      <c r="L450" t="str">
        <f t="shared" ca="1" si="85"/>
        <v>117_1_Premium</v>
      </c>
      <c r="M450">
        <f ca="1">COUNTIF(L$1:L450,L450)</f>
        <v>1</v>
      </c>
      <c r="N450" t="str">
        <f t="shared" ca="1" si="86"/>
        <v>Inforce</v>
      </c>
      <c r="O450" t="str">
        <f t="shared" ca="1" si="87"/>
        <v>117_1_Inforce</v>
      </c>
      <c r="P450" s="1">
        <f t="shared" ca="1" si="88"/>
        <v>42849.408512004287</v>
      </c>
      <c r="Q450" s="1" t="e">
        <f ca="1">VLOOKUP(J450,Sheet2!$F:$I,4,FALSE)</f>
        <v>#N/A</v>
      </c>
      <c r="R450" t="str">
        <f t="shared" ca="1" si="89"/>
        <v>Inforce</v>
      </c>
      <c r="S450" t="str">
        <f t="shared" ca="1" si="90"/>
        <v>117_1_Inforce</v>
      </c>
      <c r="T450">
        <f ca="1">COUNTIF(S$1:S450,S450)</f>
        <v>1</v>
      </c>
    </row>
    <row r="451" spans="1:20">
      <c r="A451">
        <f t="shared" si="91"/>
        <v>450</v>
      </c>
      <c r="B451" s="1">
        <f t="shared" ca="1" si="92"/>
        <v>42849.555424081387</v>
      </c>
      <c r="C451">
        <f t="shared" ref="C451:C514" ca="1" si="94">RANDBETWEEN(1,141)</f>
        <v>3</v>
      </c>
      <c r="D451">
        <f t="shared" ref="D451:D514" ca="1" si="95">RANDBETWEEN(1,4)</f>
        <v>4</v>
      </c>
      <c r="E451" t="str">
        <f ca="1">IF(COUNTIF(J$1:J451,J451)=1,"Premium",IF(I451&lt;6,"Premium","Claims"))</f>
        <v>Premium</v>
      </c>
      <c r="F451" t="str">
        <f ca="1">VLOOKUP(MOD(C451,D451),Sheet2!$A$2:$B$6,2,FALSE)</f>
        <v>Heart Attack</v>
      </c>
      <c r="G451">
        <f ca="1">VLOOKUP(J451,Sheet2!$F:$H,IF(E451="Premium",2,3),FALSE)</f>
        <v>1000</v>
      </c>
      <c r="H451">
        <f t="shared" ca="1" si="93"/>
        <v>1027000</v>
      </c>
      <c r="I451">
        <f t="shared" ref="I451:I514" ca="1" si="96">RANDBETWEEN(1,6)</f>
        <v>5</v>
      </c>
      <c r="J451" t="str">
        <f t="shared" ref="J451:J452" ca="1" si="97">C451&amp;"_"&amp;D451</f>
        <v>3_4</v>
      </c>
      <c r="K451">
        <f ca="1">COUNTIF(J$1:J451,J451)</f>
        <v>3</v>
      </c>
      <c r="L451" t="str">
        <f t="shared" ref="L451:L452" ca="1" si="98">J451&amp;"_"&amp;E451</f>
        <v>3_4_Premium</v>
      </c>
      <c r="M451">
        <f ca="1">COUNTIF(L$1:L451,L451)</f>
        <v>3</v>
      </c>
      <c r="N451" t="str">
        <f t="shared" ref="N451:N452" ca="1" si="99">IF(E451="Claims","Lapse","Inforce")</f>
        <v>Inforce</v>
      </c>
      <c r="O451" t="str">
        <f t="shared" ref="O451:O452" ca="1" si="100">J451&amp;"_"&amp;N451</f>
        <v>3_4_Inforce</v>
      </c>
      <c r="P451" s="1">
        <f t="shared" ref="P451:P452" ca="1" si="101">B451</f>
        <v>42849.555424081387</v>
      </c>
      <c r="Q451" s="1" t="e">
        <f ca="1">VLOOKUP(J451,Sheet2!$F:$I,4,FALSE)</f>
        <v>#N/A</v>
      </c>
      <c r="R451" t="str">
        <f t="shared" ref="R451:R452" ca="1" si="102">IF(ISERROR(Q451),"Inforce",IF(Q451-P451&gt;0,"Inforce","Lapse"))</f>
        <v>Inforce</v>
      </c>
      <c r="S451" t="str">
        <f t="shared" ref="S451:S452" ca="1" si="103">J451&amp;"_"&amp;R451</f>
        <v>3_4_Inforce</v>
      </c>
      <c r="T451">
        <f ca="1">COUNTIF(S$1:S451,S451)</f>
        <v>3</v>
      </c>
    </row>
    <row r="452" spans="1:20">
      <c r="A452">
        <f t="shared" si="91"/>
        <v>451</v>
      </c>
      <c r="B452" s="1">
        <f t="shared" ca="1" si="92"/>
        <v>42850.302411943769</v>
      </c>
      <c r="C452">
        <f t="shared" ca="1" si="94"/>
        <v>4</v>
      </c>
      <c r="D452">
        <f t="shared" ca="1" si="95"/>
        <v>1</v>
      </c>
      <c r="E452" t="str">
        <f ca="1">IF(COUNTIF(J$1:J452,J452)=1,"Premium",IF(I452&lt;6,"Premium","Claims"))</f>
        <v>Premium</v>
      </c>
      <c r="F452" t="str">
        <f ca="1">VLOOKUP(MOD(C452,D452),Sheet2!$A$2:$B$6,2,FALSE)</f>
        <v>Kidney Failure</v>
      </c>
      <c r="G452">
        <f ca="1">VLOOKUP(J452,Sheet2!$F:$H,IF(E452="Premium",2,3),FALSE)</f>
        <v>3000</v>
      </c>
      <c r="H452">
        <f t="shared" ca="1" si="93"/>
        <v>1030000</v>
      </c>
      <c r="I452">
        <f t="shared" ca="1" si="96"/>
        <v>1</v>
      </c>
      <c r="J452" t="str">
        <f t="shared" ca="1" si="97"/>
        <v>4_1</v>
      </c>
      <c r="K452">
        <f ca="1">COUNTIF(J$1:J452,J452)</f>
        <v>2</v>
      </c>
      <c r="L452" t="str">
        <f t="shared" ca="1" si="98"/>
        <v>4_1_Premium</v>
      </c>
      <c r="M452">
        <f ca="1">COUNTIF(L$1:L452,L452)</f>
        <v>2</v>
      </c>
      <c r="N452" t="str">
        <f t="shared" ca="1" si="99"/>
        <v>Inforce</v>
      </c>
      <c r="O452" t="str">
        <f t="shared" ca="1" si="100"/>
        <v>4_1_Inforce</v>
      </c>
      <c r="P452" s="1">
        <f t="shared" ca="1" si="101"/>
        <v>42850.302411943769</v>
      </c>
      <c r="Q452" s="1" t="e">
        <f ca="1">VLOOKUP(J452,Sheet2!$F:$I,4,FALSE)</f>
        <v>#N/A</v>
      </c>
      <c r="R452" t="str">
        <f t="shared" ca="1" si="102"/>
        <v>Inforce</v>
      </c>
      <c r="S452" t="str">
        <f t="shared" ca="1" si="103"/>
        <v>4_1_Inforce</v>
      </c>
      <c r="T452">
        <f ca="1">COUNTIF(S$1:S452,S452)</f>
        <v>2</v>
      </c>
    </row>
    <row r="453" spans="1:20">
      <c r="A453">
        <f>A452+1</f>
        <v>452</v>
      </c>
      <c r="B453" s="1">
        <f ca="1">B452+RAND()</f>
        <v>42850.413095649288</v>
      </c>
      <c r="C453">
        <f t="shared" ca="1" si="94"/>
        <v>18</v>
      </c>
      <c r="D453">
        <f t="shared" ca="1" si="95"/>
        <v>3</v>
      </c>
      <c r="E453" t="str">
        <f ca="1">IF(COUNTIF(J$1:J453,J453)=1,"Premium",IF(I453&lt;6,"Premium","Claims"))</f>
        <v>Premium</v>
      </c>
      <c r="F453" t="str">
        <f ca="1">VLOOKUP(MOD(C453,D453),Sheet2!$A$2:$B$6,2,FALSE)</f>
        <v>Kidney Failure</v>
      </c>
      <c r="G453">
        <f ca="1">VLOOKUP(J453,Sheet2!$F:$H,IF(E453="Premium",2,3),FALSE)</f>
        <v>2000</v>
      </c>
      <c r="H453">
        <f ca="1">IF(E453="Premium",IFERROR(H452+G453,G453),IFERROR(H452-G453,-G453))</f>
        <v>1032000</v>
      </c>
      <c r="I453">
        <f t="shared" ca="1" si="96"/>
        <v>1</v>
      </c>
      <c r="J453" t="str">
        <f t="shared" ref="J453:J516" ca="1" si="104">C453&amp;"_"&amp;D453</f>
        <v>18_3</v>
      </c>
      <c r="K453">
        <f ca="1">COUNTIF(J$1:J453,J453)</f>
        <v>2</v>
      </c>
      <c r="L453" t="str">
        <f t="shared" ref="L453:L516" ca="1" si="105">J453&amp;"_"&amp;E453</f>
        <v>18_3_Premium</v>
      </c>
      <c r="M453">
        <f ca="1">COUNTIF(L$1:L453,L453)</f>
        <v>2</v>
      </c>
      <c r="N453" t="str">
        <f t="shared" ref="N453:N516" ca="1" si="106">IF(E453="Claims","Lapse","Inforce")</f>
        <v>Inforce</v>
      </c>
      <c r="O453" t="str">
        <f t="shared" ref="O453:O516" ca="1" si="107">J453&amp;"_"&amp;N453</f>
        <v>18_3_Inforce</v>
      </c>
      <c r="P453" s="1">
        <f t="shared" ref="P453:P516" ca="1" si="108">B453</f>
        <v>42850.413095649288</v>
      </c>
      <c r="Q453" s="1" t="e">
        <f ca="1">VLOOKUP(J453,Sheet2!$F:$I,4,FALSE)</f>
        <v>#N/A</v>
      </c>
      <c r="R453" t="str">
        <f t="shared" ref="R453:R516" ca="1" si="109">IF(ISERROR(Q453),"Inforce",IF(Q453-P453&gt;0,"Inforce","Lapse"))</f>
        <v>Inforce</v>
      </c>
      <c r="S453" t="str">
        <f t="shared" ref="S453:S516" ca="1" si="110">J453&amp;"_"&amp;R453</f>
        <v>18_3_Inforce</v>
      </c>
      <c r="T453">
        <f ca="1">COUNTIF(S$1:S453,S453)</f>
        <v>2</v>
      </c>
    </row>
    <row r="454" spans="1:20">
      <c r="A454">
        <f t="shared" si="91"/>
        <v>453</v>
      </c>
      <c r="B454" s="1">
        <f t="shared" ca="1" si="92"/>
        <v>42851.263904539475</v>
      </c>
      <c r="C454">
        <f t="shared" ca="1" si="94"/>
        <v>55</v>
      </c>
      <c r="D454">
        <f t="shared" ca="1" si="95"/>
        <v>3</v>
      </c>
      <c r="E454" t="str">
        <f ca="1">IF(COUNTIF(J$1:J454,J454)=1,"Premium",IF(I454&lt;6,"Premium","Claims"))</f>
        <v>Premium</v>
      </c>
      <c r="F454" t="str">
        <f ca="1">VLOOKUP(MOD(C454,D454),Sheet2!$A$2:$B$6,2,FALSE)</f>
        <v>Cancer</v>
      </c>
      <c r="G454">
        <f ca="1">VLOOKUP(J454,Sheet2!$F:$H,IF(E454="Premium",2,3),FALSE)</f>
        <v>5000</v>
      </c>
      <c r="H454">
        <f t="shared" ref="H454:H516" ca="1" si="111">IF(E454="Premium",IFERROR(H453+G454,G454),IFERROR(H453-G454,-G454))</f>
        <v>1037000</v>
      </c>
      <c r="I454">
        <f t="shared" ca="1" si="96"/>
        <v>6</v>
      </c>
      <c r="J454" t="str">
        <f t="shared" ca="1" si="104"/>
        <v>55_3</v>
      </c>
      <c r="K454">
        <f ca="1">COUNTIF(J$1:J454,J454)</f>
        <v>1</v>
      </c>
      <c r="L454" t="str">
        <f t="shared" ca="1" si="105"/>
        <v>55_3_Premium</v>
      </c>
      <c r="M454">
        <f ca="1">COUNTIF(L$1:L454,L454)</f>
        <v>1</v>
      </c>
      <c r="N454" t="str">
        <f t="shared" ca="1" si="106"/>
        <v>Inforce</v>
      </c>
      <c r="O454" t="str">
        <f t="shared" ca="1" si="107"/>
        <v>55_3_Inforce</v>
      </c>
      <c r="P454" s="1">
        <f t="shared" ca="1" si="108"/>
        <v>42851.263904539475</v>
      </c>
      <c r="Q454" s="1">
        <f ca="1">VLOOKUP(J454,Sheet2!$F:$I,4,FALSE)</f>
        <v>42985.652748452543</v>
      </c>
      <c r="R454" t="str">
        <f t="shared" ca="1" si="109"/>
        <v>Inforce</v>
      </c>
      <c r="S454" t="str">
        <f t="shared" ca="1" si="110"/>
        <v>55_3_Inforce</v>
      </c>
      <c r="T454">
        <f ca="1">COUNTIF(S$1:S454,S454)</f>
        <v>1</v>
      </c>
    </row>
    <row r="455" spans="1:20">
      <c r="A455">
        <f t="shared" si="91"/>
        <v>454</v>
      </c>
      <c r="B455" s="1">
        <f t="shared" ca="1" si="92"/>
        <v>42851.522058887858</v>
      </c>
      <c r="C455">
        <f t="shared" ca="1" si="94"/>
        <v>56</v>
      </c>
      <c r="D455">
        <f t="shared" ca="1" si="95"/>
        <v>2</v>
      </c>
      <c r="E455" t="str">
        <f ca="1">IF(COUNTIF(J$1:J455,J455)=1,"Premium",IF(I455&lt;6,"Premium","Claims"))</f>
        <v>Premium</v>
      </c>
      <c r="F455" t="str">
        <f ca="1">VLOOKUP(MOD(C455,D455),Sheet2!$A$2:$B$6,2,FALSE)</f>
        <v>Kidney Failure</v>
      </c>
      <c r="G455">
        <f ca="1">VLOOKUP(J455,Sheet2!$F:$H,IF(E455="Premium",2,3),FALSE)</f>
        <v>2000</v>
      </c>
      <c r="H455">
        <f t="shared" ca="1" si="111"/>
        <v>1039000</v>
      </c>
      <c r="I455">
        <f t="shared" ca="1" si="96"/>
        <v>2</v>
      </c>
      <c r="J455" t="str">
        <f t="shared" ca="1" si="104"/>
        <v>56_2</v>
      </c>
      <c r="K455">
        <f ca="1">COUNTIF(J$1:J455,J455)</f>
        <v>1</v>
      </c>
      <c r="L455" t="str">
        <f t="shared" ca="1" si="105"/>
        <v>56_2_Premium</v>
      </c>
      <c r="M455">
        <f ca="1">COUNTIF(L$1:L455,L455)</f>
        <v>1</v>
      </c>
      <c r="N455" t="str">
        <f t="shared" ca="1" si="106"/>
        <v>Inforce</v>
      </c>
      <c r="O455" t="str">
        <f t="shared" ca="1" si="107"/>
        <v>56_2_Inforce</v>
      </c>
      <c r="P455" s="1">
        <f t="shared" ca="1" si="108"/>
        <v>42851.522058887858</v>
      </c>
      <c r="Q455" s="1" t="e">
        <f ca="1">VLOOKUP(J455,Sheet2!$F:$I,4,FALSE)</f>
        <v>#N/A</v>
      </c>
      <c r="R455" t="str">
        <f t="shared" ca="1" si="109"/>
        <v>Inforce</v>
      </c>
      <c r="S455" t="str">
        <f t="shared" ca="1" si="110"/>
        <v>56_2_Inforce</v>
      </c>
      <c r="T455">
        <f ca="1">COUNTIF(S$1:S455,S455)</f>
        <v>1</v>
      </c>
    </row>
    <row r="456" spans="1:20">
      <c r="A456">
        <f>A455+1</f>
        <v>455</v>
      </c>
      <c r="B456" s="1">
        <f ca="1">B455+RAND()</f>
        <v>42851.956810848795</v>
      </c>
      <c r="C456">
        <f t="shared" ca="1" si="94"/>
        <v>104</v>
      </c>
      <c r="D456">
        <f t="shared" ca="1" si="95"/>
        <v>4</v>
      </c>
      <c r="E456" t="str">
        <f ca="1">IF(COUNTIF(J$1:J456,J456)=1,"Premium",IF(I456&lt;6,"Premium","Claims"))</f>
        <v>Premium</v>
      </c>
      <c r="F456" t="str">
        <f ca="1">VLOOKUP(MOD(C456,D456),Sheet2!$A$2:$B$6,2,FALSE)</f>
        <v>Kidney Failure</v>
      </c>
      <c r="G456">
        <f ca="1">VLOOKUP(J456,Sheet2!$F:$H,IF(E456="Premium",2,3),FALSE)</f>
        <v>4000</v>
      </c>
      <c r="H456">
        <f ca="1">IF(E456="Premium",IFERROR(H455+G456,G456),IFERROR(H455-G456,-G456))</f>
        <v>1043000</v>
      </c>
      <c r="I456">
        <f t="shared" ca="1" si="96"/>
        <v>5</v>
      </c>
      <c r="J456" t="str">
        <f t="shared" ca="1" si="104"/>
        <v>104_4</v>
      </c>
      <c r="K456">
        <f ca="1">COUNTIF(J$1:J456,J456)</f>
        <v>1</v>
      </c>
      <c r="L456" t="str">
        <f t="shared" ca="1" si="105"/>
        <v>104_4_Premium</v>
      </c>
      <c r="M456">
        <f ca="1">COUNTIF(L$1:L456,L456)</f>
        <v>1</v>
      </c>
      <c r="N456" t="str">
        <f t="shared" ca="1" si="106"/>
        <v>Inforce</v>
      </c>
      <c r="O456" t="str">
        <f t="shared" ca="1" si="107"/>
        <v>104_4_Inforce</v>
      </c>
      <c r="P456" s="1">
        <f t="shared" ca="1" si="108"/>
        <v>42851.956810848795</v>
      </c>
      <c r="Q456" s="1">
        <f ca="1">VLOOKUP(J456,Sheet2!$F:$I,4,FALSE)</f>
        <v>43198.302277798801</v>
      </c>
      <c r="R456" t="str">
        <f t="shared" ca="1" si="109"/>
        <v>Inforce</v>
      </c>
      <c r="S456" t="str">
        <f t="shared" ca="1" si="110"/>
        <v>104_4_Inforce</v>
      </c>
      <c r="T456">
        <f ca="1">COUNTIF(S$1:S456,S456)</f>
        <v>1</v>
      </c>
    </row>
    <row r="457" spans="1:20">
      <c r="A457">
        <f t="shared" si="91"/>
        <v>456</v>
      </c>
      <c r="B457" s="1">
        <f t="shared" ca="1" si="92"/>
        <v>42852.582830942818</v>
      </c>
      <c r="C457">
        <f t="shared" ca="1" si="94"/>
        <v>134</v>
      </c>
      <c r="D457">
        <f t="shared" ca="1" si="95"/>
        <v>1</v>
      </c>
      <c r="E457" t="str">
        <f ca="1">IF(COUNTIF(J$1:J457,J457)=1,"Premium",IF(I457&lt;6,"Premium","Claims"))</f>
        <v>Premium</v>
      </c>
      <c r="F457" t="str">
        <f ca="1">VLOOKUP(MOD(C457,D457),Sheet2!$A$2:$B$6,2,FALSE)</f>
        <v>Kidney Failure</v>
      </c>
      <c r="G457">
        <f ca="1">VLOOKUP(J457,Sheet2!$F:$H,IF(E457="Premium",2,3),FALSE)</f>
        <v>4000</v>
      </c>
      <c r="H457">
        <f t="shared" ca="1" si="111"/>
        <v>1047000</v>
      </c>
      <c r="I457">
        <f t="shared" ca="1" si="96"/>
        <v>2</v>
      </c>
      <c r="J457" t="str">
        <f t="shared" ca="1" si="104"/>
        <v>134_1</v>
      </c>
      <c r="K457">
        <f ca="1">COUNTIF(J$1:J457,J457)</f>
        <v>2</v>
      </c>
      <c r="L457" t="str">
        <f t="shared" ca="1" si="105"/>
        <v>134_1_Premium</v>
      </c>
      <c r="M457">
        <f ca="1">COUNTIF(L$1:L457,L457)</f>
        <v>2</v>
      </c>
      <c r="N457" t="str">
        <f t="shared" ca="1" si="106"/>
        <v>Inforce</v>
      </c>
      <c r="O457" t="str">
        <f t="shared" ca="1" si="107"/>
        <v>134_1_Inforce</v>
      </c>
      <c r="P457" s="1">
        <f t="shared" ca="1" si="108"/>
        <v>42852.582830942818</v>
      </c>
      <c r="Q457" s="1" t="e">
        <f ca="1">VLOOKUP(J457,Sheet2!$F:$I,4,FALSE)</f>
        <v>#N/A</v>
      </c>
      <c r="R457" t="str">
        <f t="shared" ca="1" si="109"/>
        <v>Inforce</v>
      </c>
      <c r="S457" t="str">
        <f t="shared" ca="1" si="110"/>
        <v>134_1_Inforce</v>
      </c>
      <c r="T457">
        <f ca="1">COUNTIF(S$1:S457,S457)</f>
        <v>2</v>
      </c>
    </row>
    <row r="458" spans="1:20">
      <c r="A458">
        <f t="shared" si="91"/>
        <v>457</v>
      </c>
      <c r="B458" s="1">
        <f t="shared" ca="1" si="92"/>
        <v>42852.843608385381</v>
      </c>
      <c r="C458">
        <f t="shared" ca="1" si="94"/>
        <v>90</v>
      </c>
      <c r="D458">
        <f t="shared" ca="1" si="95"/>
        <v>4</v>
      </c>
      <c r="E458" t="str">
        <f ca="1">IF(COUNTIF(J$1:J458,J458)=1,"Premium",IF(I458&lt;6,"Premium","Claims"))</f>
        <v>Premium</v>
      </c>
      <c r="F458" t="str">
        <f ca="1">VLOOKUP(MOD(C458,D458),Sheet2!$A$2:$B$6,2,FALSE)</f>
        <v>Stroke</v>
      </c>
      <c r="G458">
        <f ca="1">VLOOKUP(J458,Sheet2!$F:$H,IF(E458="Premium",2,3),FALSE)</f>
        <v>5000</v>
      </c>
      <c r="H458">
        <f t="shared" ca="1" si="111"/>
        <v>1052000</v>
      </c>
      <c r="I458">
        <f t="shared" ca="1" si="96"/>
        <v>4</v>
      </c>
      <c r="J458" t="str">
        <f t="shared" ca="1" si="104"/>
        <v>90_4</v>
      </c>
      <c r="K458">
        <f ca="1">COUNTIF(J$1:J458,J458)</f>
        <v>2</v>
      </c>
      <c r="L458" t="str">
        <f t="shared" ca="1" si="105"/>
        <v>90_4_Premium</v>
      </c>
      <c r="M458">
        <f ca="1">COUNTIF(L$1:L458,L458)</f>
        <v>2</v>
      </c>
      <c r="N458" t="str">
        <f t="shared" ca="1" si="106"/>
        <v>Inforce</v>
      </c>
      <c r="O458" t="str">
        <f t="shared" ca="1" si="107"/>
        <v>90_4_Inforce</v>
      </c>
      <c r="P458" s="1">
        <f t="shared" ca="1" si="108"/>
        <v>42852.843608385381</v>
      </c>
      <c r="Q458" s="1" t="e">
        <f ca="1">VLOOKUP(J458,Sheet2!$F:$I,4,FALSE)</f>
        <v>#N/A</v>
      </c>
      <c r="R458" t="str">
        <f t="shared" ca="1" si="109"/>
        <v>Inforce</v>
      </c>
      <c r="S458" t="str">
        <f t="shared" ca="1" si="110"/>
        <v>90_4_Inforce</v>
      </c>
      <c r="T458">
        <f ca="1">COUNTIF(S$1:S458,S458)</f>
        <v>2</v>
      </c>
    </row>
    <row r="459" spans="1:20">
      <c r="A459">
        <f t="shared" si="91"/>
        <v>458</v>
      </c>
      <c r="B459" s="1">
        <f t="shared" ca="1" si="92"/>
        <v>42853.65336667782</v>
      </c>
      <c r="C459">
        <f t="shared" ca="1" si="94"/>
        <v>68</v>
      </c>
      <c r="D459">
        <f t="shared" ca="1" si="95"/>
        <v>4</v>
      </c>
      <c r="E459" t="str">
        <f ca="1">IF(COUNTIF(J$1:J459,J459)=1,"Premium",IF(I459&lt;6,"Premium","Claims"))</f>
        <v>Premium</v>
      </c>
      <c r="F459" t="str">
        <f ca="1">VLOOKUP(MOD(C459,D459),Sheet2!$A$2:$B$6,2,FALSE)</f>
        <v>Kidney Failure</v>
      </c>
      <c r="G459">
        <f ca="1">VLOOKUP(J459,Sheet2!$F:$H,IF(E459="Premium",2,3),FALSE)</f>
        <v>4000</v>
      </c>
      <c r="H459">
        <f t="shared" ca="1" si="111"/>
        <v>1056000</v>
      </c>
      <c r="I459">
        <f t="shared" ca="1" si="96"/>
        <v>3</v>
      </c>
      <c r="J459" t="str">
        <f t="shared" ca="1" si="104"/>
        <v>68_4</v>
      </c>
      <c r="K459">
        <f ca="1">COUNTIF(J$1:J459,J459)</f>
        <v>2</v>
      </c>
      <c r="L459" t="str">
        <f t="shared" ca="1" si="105"/>
        <v>68_4_Premium</v>
      </c>
      <c r="M459">
        <f ca="1">COUNTIF(L$1:L459,L459)</f>
        <v>2</v>
      </c>
      <c r="N459" t="str">
        <f t="shared" ca="1" si="106"/>
        <v>Inforce</v>
      </c>
      <c r="O459" t="str">
        <f t="shared" ca="1" si="107"/>
        <v>68_4_Inforce</v>
      </c>
      <c r="P459" s="1">
        <f t="shared" ca="1" si="108"/>
        <v>42853.65336667782</v>
      </c>
      <c r="Q459" s="1">
        <f ca="1">VLOOKUP(J459,Sheet2!$F:$I,4,FALSE)</f>
        <v>42900.791356798443</v>
      </c>
      <c r="R459" t="str">
        <f t="shared" ca="1" si="109"/>
        <v>Inforce</v>
      </c>
      <c r="S459" t="str">
        <f t="shared" ca="1" si="110"/>
        <v>68_4_Inforce</v>
      </c>
      <c r="T459">
        <f ca="1">COUNTIF(S$1:S459,S459)</f>
        <v>2</v>
      </c>
    </row>
    <row r="460" spans="1:20">
      <c r="A460">
        <f>A459+1</f>
        <v>459</v>
      </c>
      <c r="B460" s="1">
        <f ca="1">B459+RAND()</f>
        <v>42854.163970811504</v>
      </c>
      <c r="C460">
        <f t="shared" ca="1" si="94"/>
        <v>54</v>
      </c>
      <c r="D460">
        <f t="shared" ca="1" si="95"/>
        <v>1</v>
      </c>
      <c r="E460" t="str">
        <f ca="1">IF(COUNTIF(J$1:J460,J460)=1,"Premium",IF(I460&lt;6,"Premium","Claims"))</f>
        <v>Premium</v>
      </c>
      <c r="F460" t="str">
        <f ca="1">VLOOKUP(MOD(C460,D460),Sheet2!$A$2:$B$6,2,FALSE)</f>
        <v>Kidney Failure</v>
      </c>
      <c r="G460">
        <f ca="1">VLOOKUP(J460,Sheet2!$F:$H,IF(E460="Premium",2,3),FALSE)</f>
        <v>1000</v>
      </c>
      <c r="H460">
        <f ca="1">IF(E460="Premium",IFERROR(H459+G460,G460),IFERROR(H459-G460,-G460))</f>
        <v>1057000</v>
      </c>
      <c r="I460">
        <f t="shared" ca="1" si="96"/>
        <v>3</v>
      </c>
      <c r="J460" t="str">
        <f t="shared" ca="1" si="104"/>
        <v>54_1</v>
      </c>
      <c r="K460">
        <f ca="1">COUNTIF(J$1:J460,J460)</f>
        <v>2</v>
      </c>
      <c r="L460" t="str">
        <f t="shared" ca="1" si="105"/>
        <v>54_1_Premium</v>
      </c>
      <c r="M460">
        <f ca="1">COUNTIF(L$1:L460,L460)</f>
        <v>2</v>
      </c>
      <c r="N460" t="str">
        <f t="shared" ca="1" si="106"/>
        <v>Inforce</v>
      </c>
      <c r="O460" t="str">
        <f t="shared" ca="1" si="107"/>
        <v>54_1_Inforce</v>
      </c>
      <c r="P460" s="1">
        <f t="shared" ca="1" si="108"/>
        <v>42854.163970811504</v>
      </c>
      <c r="Q460" s="1">
        <f ca="1">VLOOKUP(J460,Sheet2!$F:$I,4,FALSE)</f>
        <v>43058.094523668107</v>
      </c>
      <c r="R460" t="str">
        <f t="shared" ca="1" si="109"/>
        <v>Inforce</v>
      </c>
      <c r="S460" t="str">
        <f t="shared" ca="1" si="110"/>
        <v>54_1_Inforce</v>
      </c>
      <c r="T460">
        <f ca="1">COUNTIF(S$1:S460,S460)</f>
        <v>2</v>
      </c>
    </row>
    <row r="461" spans="1:20">
      <c r="A461">
        <f t="shared" si="91"/>
        <v>460</v>
      </c>
      <c r="B461" s="1">
        <f t="shared" ca="1" si="92"/>
        <v>42854.800384420509</v>
      </c>
      <c r="C461">
        <f t="shared" ca="1" si="94"/>
        <v>92</v>
      </c>
      <c r="D461">
        <f t="shared" ca="1" si="95"/>
        <v>1</v>
      </c>
      <c r="E461" t="str">
        <f ca="1">IF(COUNTIF(J$1:J461,J461)=1,"Premium",IF(I461&lt;6,"Premium","Claims"))</f>
        <v>Premium</v>
      </c>
      <c r="F461" t="str">
        <f ca="1">VLOOKUP(MOD(C461,D461),Sheet2!$A$2:$B$6,2,FALSE)</f>
        <v>Kidney Failure</v>
      </c>
      <c r="G461">
        <f ca="1">VLOOKUP(J461,Sheet2!$F:$H,IF(E461="Premium",2,3),FALSE)</f>
        <v>4000</v>
      </c>
      <c r="H461">
        <f t="shared" ca="1" si="111"/>
        <v>1061000</v>
      </c>
      <c r="I461">
        <f t="shared" ca="1" si="96"/>
        <v>6</v>
      </c>
      <c r="J461" t="str">
        <f t="shared" ca="1" si="104"/>
        <v>92_1</v>
      </c>
      <c r="K461">
        <f ca="1">COUNTIF(J$1:J461,J461)</f>
        <v>1</v>
      </c>
      <c r="L461" t="str">
        <f t="shared" ca="1" si="105"/>
        <v>92_1_Premium</v>
      </c>
      <c r="M461">
        <f ca="1">COUNTIF(L$1:L461,L461)</f>
        <v>1</v>
      </c>
      <c r="N461" t="str">
        <f t="shared" ca="1" si="106"/>
        <v>Inforce</v>
      </c>
      <c r="O461" t="str">
        <f t="shared" ca="1" si="107"/>
        <v>92_1_Inforce</v>
      </c>
      <c r="P461" s="1">
        <f t="shared" ca="1" si="108"/>
        <v>42854.800384420509</v>
      </c>
      <c r="Q461" s="1" t="e">
        <f ca="1">VLOOKUP(J461,Sheet2!$F:$I,4,FALSE)</f>
        <v>#N/A</v>
      </c>
      <c r="R461" t="str">
        <f t="shared" ca="1" si="109"/>
        <v>Inforce</v>
      </c>
      <c r="S461" t="str">
        <f t="shared" ca="1" si="110"/>
        <v>92_1_Inforce</v>
      </c>
      <c r="T461">
        <f ca="1">COUNTIF(S$1:S461,S461)</f>
        <v>1</v>
      </c>
    </row>
    <row r="462" spans="1:20">
      <c r="A462">
        <f t="shared" si="91"/>
        <v>461</v>
      </c>
      <c r="B462" s="1">
        <f t="shared" ca="1" si="92"/>
        <v>42854.818154148561</v>
      </c>
      <c r="C462">
        <f t="shared" ca="1" si="94"/>
        <v>15</v>
      </c>
      <c r="D462">
        <f t="shared" ca="1" si="95"/>
        <v>4</v>
      </c>
      <c r="E462" t="str">
        <f ca="1">IF(COUNTIF(J$1:J462,J462)=1,"Premium",IF(I462&lt;6,"Premium","Claims"))</f>
        <v>Premium</v>
      </c>
      <c r="F462" t="str">
        <f ca="1">VLOOKUP(MOD(C462,D462),Sheet2!$A$2:$B$6,2,FALSE)</f>
        <v>Heart Attack</v>
      </c>
      <c r="G462">
        <f ca="1">VLOOKUP(J462,Sheet2!$F:$H,IF(E462="Premium",2,3),FALSE)</f>
        <v>2000</v>
      </c>
      <c r="H462">
        <f t="shared" ca="1" si="111"/>
        <v>1063000</v>
      </c>
      <c r="I462">
        <f t="shared" ca="1" si="96"/>
        <v>5</v>
      </c>
      <c r="J462" t="str">
        <f t="shared" ca="1" si="104"/>
        <v>15_4</v>
      </c>
      <c r="K462">
        <f ca="1">COUNTIF(J$1:J462,J462)</f>
        <v>2</v>
      </c>
      <c r="L462" t="str">
        <f t="shared" ca="1" si="105"/>
        <v>15_4_Premium</v>
      </c>
      <c r="M462">
        <f ca="1">COUNTIF(L$1:L462,L462)</f>
        <v>2</v>
      </c>
      <c r="N462" t="str">
        <f t="shared" ca="1" si="106"/>
        <v>Inforce</v>
      </c>
      <c r="O462" t="str">
        <f t="shared" ca="1" si="107"/>
        <v>15_4_Inforce</v>
      </c>
      <c r="P462" s="1">
        <f t="shared" ca="1" si="108"/>
        <v>42854.818154148561</v>
      </c>
      <c r="Q462" s="1" t="e">
        <f ca="1">VLOOKUP(J462,Sheet2!$F:$I,4,FALSE)</f>
        <v>#N/A</v>
      </c>
      <c r="R462" t="str">
        <f t="shared" ca="1" si="109"/>
        <v>Inforce</v>
      </c>
      <c r="S462" t="str">
        <f t="shared" ca="1" si="110"/>
        <v>15_4_Inforce</v>
      </c>
      <c r="T462">
        <f ca="1">COUNTIF(S$1:S462,S462)</f>
        <v>2</v>
      </c>
    </row>
    <row r="463" spans="1:20">
      <c r="A463">
        <f t="shared" si="91"/>
        <v>462</v>
      </c>
      <c r="B463" s="1">
        <f t="shared" ca="1" si="92"/>
        <v>42855.67582857758</v>
      </c>
      <c r="C463">
        <f t="shared" ca="1" si="94"/>
        <v>77</v>
      </c>
      <c r="D463">
        <f t="shared" ca="1" si="95"/>
        <v>1</v>
      </c>
      <c r="E463" t="str">
        <f ca="1">IF(COUNTIF(J$1:J463,J463)=1,"Premium",IF(I463&lt;6,"Premium","Claims"))</f>
        <v>Premium</v>
      </c>
      <c r="F463" t="str">
        <f ca="1">VLOOKUP(MOD(C463,D463),Sheet2!$A$2:$B$6,2,FALSE)</f>
        <v>Kidney Failure</v>
      </c>
      <c r="G463">
        <f ca="1">VLOOKUP(J463,Sheet2!$F:$H,IF(E463="Premium",2,3),FALSE)</f>
        <v>4000</v>
      </c>
      <c r="H463">
        <f t="shared" ca="1" si="111"/>
        <v>1067000</v>
      </c>
      <c r="I463">
        <f t="shared" ca="1" si="96"/>
        <v>5</v>
      </c>
      <c r="J463" t="str">
        <f t="shared" ca="1" si="104"/>
        <v>77_1</v>
      </c>
      <c r="K463">
        <f ca="1">COUNTIF(J$1:J463,J463)</f>
        <v>1</v>
      </c>
      <c r="L463" t="str">
        <f t="shared" ca="1" si="105"/>
        <v>77_1_Premium</v>
      </c>
      <c r="M463">
        <f ca="1">COUNTIF(L$1:L463,L463)</f>
        <v>1</v>
      </c>
      <c r="N463" t="str">
        <f t="shared" ca="1" si="106"/>
        <v>Inforce</v>
      </c>
      <c r="O463" t="str">
        <f t="shared" ca="1" si="107"/>
        <v>77_1_Inforce</v>
      </c>
      <c r="P463" s="1">
        <f t="shared" ca="1" si="108"/>
        <v>42855.67582857758</v>
      </c>
      <c r="Q463" s="1" t="e">
        <f ca="1">VLOOKUP(J463,Sheet2!$F:$I,4,FALSE)</f>
        <v>#N/A</v>
      </c>
      <c r="R463" t="str">
        <f t="shared" ca="1" si="109"/>
        <v>Inforce</v>
      </c>
      <c r="S463" t="str">
        <f t="shared" ca="1" si="110"/>
        <v>77_1_Inforce</v>
      </c>
      <c r="T463">
        <f ca="1">COUNTIF(S$1:S463,S463)</f>
        <v>1</v>
      </c>
    </row>
    <row r="464" spans="1:20">
      <c r="A464">
        <f>A463+1</f>
        <v>463</v>
      </c>
      <c r="B464" s="1">
        <f ca="1">B463+RAND()</f>
        <v>42855.942084199865</v>
      </c>
      <c r="C464">
        <f t="shared" ca="1" si="94"/>
        <v>14</v>
      </c>
      <c r="D464">
        <f t="shared" ca="1" si="95"/>
        <v>3</v>
      </c>
      <c r="E464" t="str">
        <f ca="1">IF(COUNTIF(J$1:J464,J464)=1,"Premium",IF(I464&lt;6,"Premium","Claims"))</f>
        <v>Premium</v>
      </c>
      <c r="F464" t="str">
        <f ca="1">VLOOKUP(MOD(C464,D464),Sheet2!$A$2:$B$6,2,FALSE)</f>
        <v>Stroke</v>
      </c>
      <c r="G464">
        <f ca="1">VLOOKUP(J464,Sheet2!$F:$H,IF(E464="Premium",2,3),FALSE)</f>
        <v>2000</v>
      </c>
      <c r="H464">
        <f ca="1">IF(E464="Premium",IFERROR(H463+G464,G464),IFERROR(H463-G464,-G464))</f>
        <v>1069000</v>
      </c>
      <c r="I464">
        <f t="shared" ca="1" si="96"/>
        <v>3</v>
      </c>
      <c r="J464" t="str">
        <f t="shared" ca="1" si="104"/>
        <v>14_3</v>
      </c>
      <c r="K464">
        <f ca="1">COUNTIF(J$1:J464,J464)</f>
        <v>3</v>
      </c>
      <c r="L464" t="str">
        <f t="shared" ca="1" si="105"/>
        <v>14_3_Premium</v>
      </c>
      <c r="M464">
        <f ca="1">COUNTIF(L$1:L464,L464)</f>
        <v>3</v>
      </c>
      <c r="N464" t="str">
        <f t="shared" ca="1" si="106"/>
        <v>Inforce</v>
      </c>
      <c r="O464" t="str">
        <f t="shared" ca="1" si="107"/>
        <v>14_3_Inforce</v>
      </c>
      <c r="P464" s="1">
        <f t="shared" ca="1" si="108"/>
        <v>42855.942084199865</v>
      </c>
      <c r="Q464" s="1" t="e">
        <f ca="1">VLOOKUP(J464,Sheet2!$F:$I,4,FALSE)</f>
        <v>#N/A</v>
      </c>
      <c r="R464" t="str">
        <f t="shared" ca="1" si="109"/>
        <v>Inforce</v>
      </c>
      <c r="S464" t="str">
        <f t="shared" ca="1" si="110"/>
        <v>14_3_Inforce</v>
      </c>
      <c r="T464">
        <f ca="1">COUNTIF(S$1:S464,S464)</f>
        <v>3</v>
      </c>
    </row>
    <row r="465" spans="1:20">
      <c r="A465">
        <f t="shared" si="91"/>
        <v>464</v>
      </c>
      <c r="B465" s="1">
        <f t="shared" ca="1" si="92"/>
        <v>42856.061927425435</v>
      </c>
      <c r="C465">
        <f t="shared" ca="1" si="94"/>
        <v>140</v>
      </c>
      <c r="D465">
        <f t="shared" ca="1" si="95"/>
        <v>3</v>
      </c>
      <c r="E465" t="str">
        <f ca="1">IF(COUNTIF(J$1:J465,J465)=1,"Premium",IF(I465&lt;6,"Premium","Claims"))</f>
        <v>Premium</v>
      </c>
      <c r="F465" t="str">
        <f ca="1">VLOOKUP(MOD(C465,D465),Sheet2!$A$2:$B$6,2,FALSE)</f>
        <v>Stroke</v>
      </c>
      <c r="G465">
        <f ca="1">VLOOKUP(J465,Sheet2!$F:$H,IF(E465="Premium",2,3),FALSE)</f>
        <v>1000</v>
      </c>
      <c r="H465">
        <f t="shared" ca="1" si="111"/>
        <v>1070000</v>
      </c>
      <c r="I465">
        <f t="shared" ca="1" si="96"/>
        <v>3</v>
      </c>
      <c r="J465" t="str">
        <f t="shared" ca="1" si="104"/>
        <v>140_3</v>
      </c>
      <c r="K465">
        <f ca="1">COUNTIF(J$1:J465,J465)</f>
        <v>2</v>
      </c>
      <c r="L465" t="str">
        <f t="shared" ca="1" si="105"/>
        <v>140_3_Premium</v>
      </c>
      <c r="M465">
        <f ca="1">COUNTIF(L$1:L465,L465)</f>
        <v>2</v>
      </c>
      <c r="N465" t="str">
        <f t="shared" ca="1" si="106"/>
        <v>Inforce</v>
      </c>
      <c r="O465" t="str">
        <f t="shared" ca="1" si="107"/>
        <v>140_3_Inforce</v>
      </c>
      <c r="P465" s="1">
        <f t="shared" ca="1" si="108"/>
        <v>42856.061927425435</v>
      </c>
      <c r="Q465" s="1" t="e">
        <f ca="1">VLOOKUP(J465,Sheet2!$F:$I,4,FALSE)</f>
        <v>#N/A</v>
      </c>
      <c r="R465" t="str">
        <f t="shared" ca="1" si="109"/>
        <v>Inforce</v>
      </c>
      <c r="S465" t="str">
        <f t="shared" ca="1" si="110"/>
        <v>140_3_Inforce</v>
      </c>
      <c r="T465">
        <f ca="1">COUNTIF(S$1:S465,S465)</f>
        <v>2</v>
      </c>
    </row>
    <row r="466" spans="1:20">
      <c r="A466">
        <f t="shared" si="91"/>
        <v>465</v>
      </c>
      <c r="B466" s="1">
        <f t="shared" ca="1" si="92"/>
        <v>42856.082341133726</v>
      </c>
      <c r="C466">
        <f t="shared" ca="1" si="94"/>
        <v>133</v>
      </c>
      <c r="D466">
        <f t="shared" ca="1" si="95"/>
        <v>3</v>
      </c>
      <c r="E466" t="str">
        <f ca="1">IF(COUNTIF(J$1:J466,J466)=1,"Premium",IF(I466&lt;6,"Premium","Claims"))</f>
        <v>Claims</v>
      </c>
      <c r="F466" t="str">
        <f ca="1">VLOOKUP(MOD(C466,D466),Sheet2!$A$2:$B$6,2,FALSE)</f>
        <v>Cancer</v>
      </c>
      <c r="G466">
        <f ca="1">VLOOKUP(J466,Sheet2!$F:$H,IF(E466="Premium",2,3),FALSE)</f>
        <v>16000</v>
      </c>
      <c r="H466">
        <f t="shared" ca="1" si="111"/>
        <v>1054000</v>
      </c>
      <c r="I466">
        <f t="shared" ca="1" si="96"/>
        <v>6</v>
      </c>
      <c r="J466" t="str">
        <f t="shared" ca="1" si="104"/>
        <v>133_3</v>
      </c>
      <c r="K466">
        <f ca="1">COUNTIF(J$1:J466,J466)</f>
        <v>3</v>
      </c>
      <c r="L466" t="str">
        <f t="shared" ca="1" si="105"/>
        <v>133_3_Claims</v>
      </c>
      <c r="M466">
        <f ca="1">COUNTIF(L$1:L466,L466)</f>
        <v>1</v>
      </c>
      <c r="N466" t="str">
        <f t="shared" ca="1" si="106"/>
        <v>Lapse</v>
      </c>
      <c r="O466" t="str">
        <f t="shared" ca="1" si="107"/>
        <v>133_3_Lapse</v>
      </c>
      <c r="P466" s="1">
        <f t="shared" ca="1" si="108"/>
        <v>42856.082341133726</v>
      </c>
      <c r="Q466" s="1">
        <f ca="1">VLOOKUP(J466,Sheet2!$F:$I,4,FALSE)</f>
        <v>42856.082341133726</v>
      </c>
      <c r="R466" t="str">
        <f t="shared" ca="1" si="109"/>
        <v>Lapse</v>
      </c>
      <c r="S466" t="str">
        <f t="shared" ca="1" si="110"/>
        <v>133_3_Lapse</v>
      </c>
      <c r="T466">
        <f ca="1">COUNTIF(S$1:S466,S466)</f>
        <v>1</v>
      </c>
    </row>
    <row r="467" spans="1:20">
      <c r="A467">
        <f>A466+1</f>
        <v>466</v>
      </c>
      <c r="B467" s="1">
        <f ca="1">B466+RAND()</f>
        <v>42856.26423135904</v>
      </c>
      <c r="C467">
        <f t="shared" ca="1" si="94"/>
        <v>82</v>
      </c>
      <c r="D467">
        <f t="shared" ca="1" si="95"/>
        <v>1</v>
      </c>
      <c r="E467" t="str">
        <f ca="1">IF(COUNTIF(J$1:J467,J467)=1,"Premium",IF(I467&lt;6,"Premium","Claims"))</f>
        <v>Premium</v>
      </c>
      <c r="F467" t="str">
        <f ca="1">VLOOKUP(MOD(C467,D467),Sheet2!$A$2:$B$6,2,FALSE)</f>
        <v>Kidney Failure</v>
      </c>
      <c r="G467">
        <f ca="1">VLOOKUP(J467,Sheet2!$F:$H,IF(E467="Premium",2,3),FALSE)</f>
        <v>2000</v>
      </c>
      <c r="H467">
        <f ca="1">IF(E467="Premium",IFERROR(H466+G467,G467),IFERROR(H466-G467,-G467))</f>
        <v>1056000</v>
      </c>
      <c r="I467">
        <f t="shared" ca="1" si="96"/>
        <v>4</v>
      </c>
      <c r="J467" t="str">
        <f t="shared" ca="1" si="104"/>
        <v>82_1</v>
      </c>
      <c r="K467">
        <f ca="1">COUNTIF(J$1:J467,J467)</f>
        <v>2</v>
      </c>
      <c r="L467" t="str">
        <f t="shared" ca="1" si="105"/>
        <v>82_1_Premium</v>
      </c>
      <c r="M467">
        <f ca="1">COUNTIF(L$1:L467,L467)</f>
        <v>2</v>
      </c>
      <c r="N467" t="str">
        <f t="shared" ca="1" si="106"/>
        <v>Inforce</v>
      </c>
      <c r="O467" t="str">
        <f t="shared" ca="1" si="107"/>
        <v>82_1_Inforce</v>
      </c>
      <c r="P467" s="1">
        <f t="shared" ca="1" si="108"/>
        <v>42856.26423135904</v>
      </c>
      <c r="Q467" s="1">
        <f ca="1">VLOOKUP(J467,Sheet2!$F:$I,4,FALSE)</f>
        <v>43228.807342687694</v>
      </c>
      <c r="R467" t="str">
        <f t="shared" ca="1" si="109"/>
        <v>Inforce</v>
      </c>
      <c r="S467" t="str">
        <f t="shared" ca="1" si="110"/>
        <v>82_1_Inforce</v>
      </c>
      <c r="T467">
        <f ca="1">COUNTIF(S$1:S467,S467)</f>
        <v>2</v>
      </c>
    </row>
    <row r="468" spans="1:20">
      <c r="A468">
        <f t="shared" ref="A468:A531" si="112">A467+1</f>
        <v>467</v>
      </c>
      <c r="B468" s="1">
        <f t="shared" ref="B468:B531" ca="1" si="113">B467+RAND()</f>
        <v>42856.652076149068</v>
      </c>
      <c r="C468">
        <f t="shared" ca="1" si="94"/>
        <v>32</v>
      </c>
      <c r="D468">
        <f t="shared" ca="1" si="95"/>
        <v>2</v>
      </c>
      <c r="E468" t="str">
        <f ca="1">IF(COUNTIF(J$1:J468,J468)=1,"Premium",IF(I468&lt;6,"Premium","Claims"))</f>
        <v>Premium</v>
      </c>
      <c r="F468" t="str">
        <f ca="1">VLOOKUP(MOD(C468,D468),Sheet2!$A$2:$B$6,2,FALSE)</f>
        <v>Kidney Failure</v>
      </c>
      <c r="G468">
        <f ca="1">VLOOKUP(J468,Sheet2!$F:$H,IF(E468="Premium",2,3),FALSE)</f>
        <v>2000</v>
      </c>
      <c r="H468">
        <f t="shared" ca="1" si="111"/>
        <v>1058000</v>
      </c>
      <c r="I468">
        <f t="shared" ca="1" si="96"/>
        <v>4</v>
      </c>
      <c r="J468" t="str">
        <f t="shared" ca="1" si="104"/>
        <v>32_2</v>
      </c>
      <c r="K468">
        <f ca="1">COUNTIF(J$1:J468,J468)</f>
        <v>1</v>
      </c>
      <c r="L468" t="str">
        <f t="shared" ca="1" si="105"/>
        <v>32_2_Premium</v>
      </c>
      <c r="M468">
        <f ca="1">COUNTIF(L$1:L468,L468)</f>
        <v>1</v>
      </c>
      <c r="N468" t="str">
        <f t="shared" ca="1" si="106"/>
        <v>Inforce</v>
      </c>
      <c r="O468" t="str">
        <f t="shared" ca="1" si="107"/>
        <v>32_2_Inforce</v>
      </c>
      <c r="P468" s="1">
        <f t="shared" ca="1" si="108"/>
        <v>42856.652076149068</v>
      </c>
      <c r="Q468" s="1" t="e">
        <f ca="1">VLOOKUP(J468,Sheet2!$F:$I,4,FALSE)</f>
        <v>#N/A</v>
      </c>
      <c r="R468" t="str">
        <f t="shared" ca="1" si="109"/>
        <v>Inforce</v>
      </c>
      <c r="S468" t="str">
        <f t="shared" ca="1" si="110"/>
        <v>32_2_Inforce</v>
      </c>
      <c r="T468">
        <f ca="1">COUNTIF(S$1:S468,S468)</f>
        <v>1</v>
      </c>
    </row>
    <row r="469" spans="1:20">
      <c r="A469">
        <f>A468+1</f>
        <v>468</v>
      </c>
      <c r="B469" s="1">
        <f ca="1">B468+RAND()</f>
        <v>42857.200097518544</v>
      </c>
      <c r="C469">
        <f t="shared" ca="1" si="94"/>
        <v>71</v>
      </c>
      <c r="D469">
        <f t="shared" ca="1" si="95"/>
        <v>2</v>
      </c>
      <c r="E469" t="str">
        <f ca="1">IF(COUNTIF(J$1:J469,J469)=1,"Premium",IF(I469&lt;6,"Premium","Claims"))</f>
        <v>Premium</v>
      </c>
      <c r="F469" t="str">
        <f ca="1">VLOOKUP(MOD(C469,D469),Sheet2!$A$2:$B$6,2,FALSE)</f>
        <v>Cancer</v>
      </c>
      <c r="G469">
        <f ca="1">VLOOKUP(J469,Sheet2!$F:$H,IF(E469="Premium",2,3),FALSE)</f>
        <v>5000</v>
      </c>
      <c r="H469">
        <f ca="1">IF(E469="Premium",IFERROR(H468+G469,G469),IFERROR(H468-G469,-G469))</f>
        <v>1063000</v>
      </c>
      <c r="I469">
        <f t="shared" ca="1" si="96"/>
        <v>1</v>
      </c>
      <c r="J469" t="str">
        <f t="shared" ca="1" si="104"/>
        <v>71_2</v>
      </c>
      <c r="K469">
        <f ca="1">COUNTIF(J$1:J469,J469)</f>
        <v>2</v>
      </c>
      <c r="L469" t="str">
        <f t="shared" ca="1" si="105"/>
        <v>71_2_Premium</v>
      </c>
      <c r="M469">
        <f ca="1">COUNTIF(L$1:L469,L469)</f>
        <v>2</v>
      </c>
      <c r="N469" t="str">
        <f t="shared" ca="1" si="106"/>
        <v>Inforce</v>
      </c>
      <c r="O469" t="str">
        <f t="shared" ca="1" si="107"/>
        <v>71_2_Inforce</v>
      </c>
      <c r="P469" s="1">
        <f t="shared" ca="1" si="108"/>
        <v>42857.200097518544</v>
      </c>
      <c r="Q469" s="1" t="e">
        <f ca="1">VLOOKUP(J469,Sheet2!$F:$I,4,FALSE)</f>
        <v>#N/A</v>
      </c>
      <c r="R469" t="str">
        <f t="shared" ca="1" si="109"/>
        <v>Inforce</v>
      </c>
      <c r="S469" t="str">
        <f t="shared" ca="1" si="110"/>
        <v>71_2_Inforce</v>
      </c>
      <c r="T469">
        <f ca="1">COUNTIF(S$1:S469,S469)</f>
        <v>2</v>
      </c>
    </row>
    <row r="470" spans="1:20">
      <c r="A470">
        <f t="shared" si="112"/>
        <v>469</v>
      </c>
      <c r="B470" s="1">
        <f t="shared" ca="1" si="113"/>
        <v>42857.616627487543</v>
      </c>
      <c r="C470">
        <f t="shared" ca="1" si="94"/>
        <v>102</v>
      </c>
      <c r="D470">
        <f t="shared" ca="1" si="95"/>
        <v>4</v>
      </c>
      <c r="E470" t="str">
        <f ca="1">IF(COUNTIF(J$1:J470,J470)=1,"Premium",IF(I470&lt;6,"Premium","Claims"))</f>
        <v>Premium</v>
      </c>
      <c r="F470" t="str">
        <f ca="1">VLOOKUP(MOD(C470,D470),Sheet2!$A$2:$B$6,2,FALSE)</f>
        <v>Stroke</v>
      </c>
      <c r="G470">
        <f ca="1">VLOOKUP(J470,Sheet2!$F:$H,IF(E470="Premium",2,3),FALSE)</f>
        <v>2000</v>
      </c>
      <c r="H470">
        <f t="shared" ca="1" si="111"/>
        <v>1065000</v>
      </c>
      <c r="I470">
        <f t="shared" ca="1" si="96"/>
        <v>2</v>
      </c>
      <c r="J470" t="str">
        <f t="shared" ca="1" si="104"/>
        <v>102_4</v>
      </c>
      <c r="K470">
        <f ca="1">COUNTIF(J$1:J470,J470)</f>
        <v>1</v>
      </c>
      <c r="L470" t="str">
        <f t="shared" ca="1" si="105"/>
        <v>102_4_Premium</v>
      </c>
      <c r="M470">
        <f ca="1">COUNTIF(L$1:L470,L470)</f>
        <v>1</v>
      </c>
      <c r="N470" t="str">
        <f t="shared" ca="1" si="106"/>
        <v>Inforce</v>
      </c>
      <c r="O470" t="str">
        <f t="shared" ca="1" si="107"/>
        <v>102_4_Inforce</v>
      </c>
      <c r="P470" s="1">
        <f t="shared" ca="1" si="108"/>
        <v>42857.616627487543</v>
      </c>
      <c r="Q470" s="1" t="e">
        <f ca="1">VLOOKUP(J470,Sheet2!$F:$I,4,FALSE)</f>
        <v>#N/A</v>
      </c>
      <c r="R470" t="str">
        <f t="shared" ca="1" si="109"/>
        <v>Inforce</v>
      </c>
      <c r="S470" t="str">
        <f t="shared" ca="1" si="110"/>
        <v>102_4_Inforce</v>
      </c>
      <c r="T470">
        <f ca="1">COUNTIF(S$1:S470,S470)</f>
        <v>1</v>
      </c>
    </row>
    <row r="471" spans="1:20">
      <c r="A471">
        <f t="shared" si="112"/>
        <v>470</v>
      </c>
      <c r="B471" s="1">
        <f t="shared" ca="1" si="113"/>
        <v>42858.522972019491</v>
      </c>
      <c r="C471">
        <f t="shared" ca="1" si="94"/>
        <v>23</v>
      </c>
      <c r="D471">
        <f t="shared" ca="1" si="95"/>
        <v>1</v>
      </c>
      <c r="E471" t="str">
        <f ca="1">IF(COUNTIF(J$1:J471,J471)=1,"Premium",IF(I471&lt;6,"Premium","Claims"))</f>
        <v>Premium</v>
      </c>
      <c r="F471" t="str">
        <f ca="1">VLOOKUP(MOD(C471,D471),Sheet2!$A$2:$B$6,2,FALSE)</f>
        <v>Kidney Failure</v>
      </c>
      <c r="G471">
        <f ca="1">VLOOKUP(J471,Sheet2!$F:$H,IF(E471="Premium",2,3),FALSE)</f>
        <v>5000</v>
      </c>
      <c r="H471">
        <f t="shared" ca="1" si="111"/>
        <v>1070000</v>
      </c>
      <c r="I471">
        <f t="shared" ca="1" si="96"/>
        <v>1</v>
      </c>
      <c r="J471" t="str">
        <f t="shared" ca="1" si="104"/>
        <v>23_1</v>
      </c>
      <c r="K471">
        <f ca="1">COUNTIF(J$1:J471,J471)</f>
        <v>1</v>
      </c>
      <c r="L471" t="str">
        <f t="shared" ca="1" si="105"/>
        <v>23_1_Premium</v>
      </c>
      <c r="M471">
        <f ca="1">COUNTIF(L$1:L471,L471)</f>
        <v>1</v>
      </c>
      <c r="N471" t="str">
        <f t="shared" ca="1" si="106"/>
        <v>Inforce</v>
      </c>
      <c r="O471" t="str">
        <f t="shared" ca="1" si="107"/>
        <v>23_1_Inforce</v>
      </c>
      <c r="P471" s="1">
        <f t="shared" ca="1" si="108"/>
        <v>42858.522972019491</v>
      </c>
      <c r="Q471" s="1" t="e">
        <f ca="1">VLOOKUP(J471,Sheet2!$F:$I,4,FALSE)</f>
        <v>#N/A</v>
      </c>
      <c r="R471" t="str">
        <f t="shared" ca="1" si="109"/>
        <v>Inforce</v>
      </c>
      <c r="S471" t="str">
        <f t="shared" ca="1" si="110"/>
        <v>23_1_Inforce</v>
      </c>
      <c r="T471">
        <f ca="1">COUNTIF(S$1:S471,S471)</f>
        <v>1</v>
      </c>
    </row>
    <row r="472" spans="1:20">
      <c r="A472">
        <f t="shared" si="112"/>
        <v>471</v>
      </c>
      <c r="B472" s="1">
        <f t="shared" ca="1" si="113"/>
        <v>42858.981784410862</v>
      </c>
      <c r="C472">
        <f t="shared" ca="1" si="94"/>
        <v>87</v>
      </c>
      <c r="D472">
        <f t="shared" ca="1" si="95"/>
        <v>4</v>
      </c>
      <c r="E472" t="str">
        <f ca="1">IF(COUNTIF(J$1:J472,J472)=1,"Premium",IF(I472&lt;6,"Premium","Claims"))</f>
        <v>Claims</v>
      </c>
      <c r="F472" t="str">
        <f ca="1">VLOOKUP(MOD(C472,D472),Sheet2!$A$2:$B$6,2,FALSE)</f>
        <v>Heart Attack</v>
      </c>
      <c r="G472">
        <f ca="1">VLOOKUP(J472,Sheet2!$F:$H,IF(E472="Premium",2,3),FALSE)</f>
        <v>12000</v>
      </c>
      <c r="H472">
        <f t="shared" ca="1" si="111"/>
        <v>1058000</v>
      </c>
      <c r="I472">
        <f t="shared" ca="1" si="96"/>
        <v>6</v>
      </c>
      <c r="J472" t="str">
        <f t="shared" ca="1" si="104"/>
        <v>87_4</v>
      </c>
      <c r="K472">
        <f ca="1">COUNTIF(J$1:J472,J472)</f>
        <v>2</v>
      </c>
      <c r="L472" t="str">
        <f t="shared" ca="1" si="105"/>
        <v>87_4_Claims</v>
      </c>
      <c r="M472">
        <f ca="1">COUNTIF(L$1:L472,L472)</f>
        <v>1</v>
      </c>
      <c r="N472" t="str">
        <f t="shared" ca="1" si="106"/>
        <v>Lapse</v>
      </c>
      <c r="O472" t="str">
        <f t="shared" ca="1" si="107"/>
        <v>87_4_Lapse</v>
      </c>
      <c r="P472" s="1">
        <f t="shared" ca="1" si="108"/>
        <v>42858.981784410862</v>
      </c>
      <c r="Q472" s="1">
        <f ca="1">VLOOKUP(J472,Sheet2!$F:$I,4,FALSE)</f>
        <v>42858.981784410862</v>
      </c>
      <c r="R472" t="str">
        <f t="shared" ca="1" si="109"/>
        <v>Lapse</v>
      </c>
      <c r="S472" t="str">
        <f t="shared" ca="1" si="110"/>
        <v>87_4_Lapse</v>
      </c>
      <c r="T472">
        <f ca="1">COUNTIF(S$1:S472,S472)</f>
        <v>1</v>
      </c>
    </row>
    <row r="473" spans="1:20">
      <c r="A473">
        <f>A472+1</f>
        <v>472</v>
      </c>
      <c r="B473" s="1">
        <f ca="1">B472+RAND()</f>
        <v>42859.610137963362</v>
      </c>
      <c r="C473">
        <f t="shared" ca="1" si="94"/>
        <v>5</v>
      </c>
      <c r="D473">
        <f t="shared" ca="1" si="95"/>
        <v>3</v>
      </c>
      <c r="E473" t="str">
        <f ca="1">IF(COUNTIF(J$1:J473,J473)=1,"Premium",IF(I473&lt;6,"Premium","Claims"))</f>
        <v>Premium</v>
      </c>
      <c r="F473" t="str">
        <f ca="1">VLOOKUP(MOD(C473,D473),Sheet2!$A$2:$B$6,2,FALSE)</f>
        <v>Stroke</v>
      </c>
      <c r="G473">
        <f ca="1">VLOOKUP(J473,Sheet2!$F:$H,IF(E473="Premium",2,3),FALSE)</f>
        <v>1000</v>
      </c>
      <c r="H473">
        <f ca="1">IF(E473="Premium",IFERROR(H472+G473,G473),IFERROR(H472-G473,-G473))</f>
        <v>1059000</v>
      </c>
      <c r="I473">
        <f t="shared" ca="1" si="96"/>
        <v>1</v>
      </c>
      <c r="J473" t="str">
        <f t="shared" ca="1" si="104"/>
        <v>5_3</v>
      </c>
      <c r="K473">
        <f ca="1">COUNTIF(J$1:J473,J473)</f>
        <v>1</v>
      </c>
      <c r="L473" t="str">
        <f t="shared" ca="1" si="105"/>
        <v>5_3_Premium</v>
      </c>
      <c r="M473">
        <f ca="1">COUNTIF(L$1:L473,L473)</f>
        <v>1</v>
      </c>
      <c r="N473" t="str">
        <f t="shared" ca="1" si="106"/>
        <v>Inforce</v>
      </c>
      <c r="O473" t="str">
        <f t="shared" ca="1" si="107"/>
        <v>5_3_Inforce</v>
      </c>
      <c r="P473" s="1">
        <f t="shared" ca="1" si="108"/>
        <v>42859.610137963362</v>
      </c>
      <c r="Q473" s="1" t="e">
        <f ca="1">VLOOKUP(J473,Sheet2!$F:$I,4,FALSE)</f>
        <v>#N/A</v>
      </c>
      <c r="R473" t="str">
        <f t="shared" ca="1" si="109"/>
        <v>Inforce</v>
      </c>
      <c r="S473" t="str">
        <f t="shared" ca="1" si="110"/>
        <v>5_3_Inforce</v>
      </c>
      <c r="T473">
        <f ca="1">COUNTIF(S$1:S473,S473)</f>
        <v>1</v>
      </c>
    </row>
    <row r="474" spans="1:20">
      <c r="A474">
        <f t="shared" si="112"/>
        <v>473</v>
      </c>
      <c r="B474" s="1">
        <f t="shared" ca="1" si="113"/>
        <v>42860.317090895645</v>
      </c>
      <c r="C474">
        <f t="shared" ca="1" si="94"/>
        <v>125</v>
      </c>
      <c r="D474">
        <f t="shared" ca="1" si="95"/>
        <v>1</v>
      </c>
      <c r="E474" t="str">
        <f ca="1">IF(COUNTIF(J$1:J474,J474)=1,"Premium",IF(I474&lt;6,"Premium","Claims"))</f>
        <v>Premium</v>
      </c>
      <c r="F474" t="str">
        <f ca="1">VLOOKUP(MOD(C474,D474),Sheet2!$A$2:$B$6,2,FALSE)</f>
        <v>Kidney Failure</v>
      </c>
      <c r="G474">
        <f ca="1">VLOOKUP(J474,Sheet2!$F:$H,IF(E474="Premium",2,3),FALSE)</f>
        <v>4000</v>
      </c>
      <c r="H474">
        <f t="shared" ca="1" si="111"/>
        <v>1063000</v>
      </c>
      <c r="I474">
        <f t="shared" ca="1" si="96"/>
        <v>5</v>
      </c>
      <c r="J474" t="str">
        <f t="shared" ca="1" si="104"/>
        <v>125_1</v>
      </c>
      <c r="K474">
        <f ca="1">COUNTIF(J$1:J474,J474)</f>
        <v>1</v>
      </c>
      <c r="L474" t="str">
        <f t="shared" ca="1" si="105"/>
        <v>125_1_Premium</v>
      </c>
      <c r="M474">
        <f ca="1">COUNTIF(L$1:L474,L474)</f>
        <v>1</v>
      </c>
      <c r="N474" t="str">
        <f t="shared" ca="1" si="106"/>
        <v>Inforce</v>
      </c>
      <c r="O474" t="str">
        <f t="shared" ca="1" si="107"/>
        <v>125_1_Inforce</v>
      </c>
      <c r="P474" s="1">
        <f t="shared" ca="1" si="108"/>
        <v>42860.317090895645</v>
      </c>
      <c r="Q474" s="1" t="e">
        <f ca="1">VLOOKUP(J474,Sheet2!$F:$I,4,FALSE)</f>
        <v>#N/A</v>
      </c>
      <c r="R474" t="str">
        <f t="shared" ca="1" si="109"/>
        <v>Inforce</v>
      </c>
      <c r="S474" t="str">
        <f t="shared" ca="1" si="110"/>
        <v>125_1_Inforce</v>
      </c>
      <c r="T474">
        <f ca="1">COUNTIF(S$1:S474,S474)</f>
        <v>1</v>
      </c>
    </row>
    <row r="475" spans="1:20">
      <c r="A475">
        <f t="shared" si="112"/>
        <v>474</v>
      </c>
      <c r="B475" s="1">
        <f t="shared" ca="1" si="113"/>
        <v>42860.541561429651</v>
      </c>
      <c r="C475">
        <f t="shared" ca="1" si="94"/>
        <v>15</v>
      </c>
      <c r="D475">
        <f t="shared" ca="1" si="95"/>
        <v>3</v>
      </c>
      <c r="E475" t="str">
        <f ca="1">IF(COUNTIF(J$1:J475,J475)=1,"Premium",IF(I475&lt;6,"Premium","Claims"))</f>
        <v>Premium</v>
      </c>
      <c r="F475" t="str">
        <f ca="1">VLOOKUP(MOD(C475,D475),Sheet2!$A$2:$B$6,2,FALSE)</f>
        <v>Kidney Failure</v>
      </c>
      <c r="G475">
        <f ca="1">VLOOKUP(J475,Sheet2!$F:$H,IF(E475="Premium",2,3),FALSE)</f>
        <v>5000</v>
      </c>
      <c r="H475">
        <f t="shared" ca="1" si="111"/>
        <v>1068000</v>
      </c>
      <c r="I475">
        <f t="shared" ca="1" si="96"/>
        <v>5</v>
      </c>
      <c r="J475" t="str">
        <f t="shared" ca="1" si="104"/>
        <v>15_3</v>
      </c>
      <c r="K475">
        <f ca="1">COUNTIF(J$1:J475,J475)</f>
        <v>1</v>
      </c>
      <c r="L475" t="str">
        <f t="shared" ca="1" si="105"/>
        <v>15_3_Premium</v>
      </c>
      <c r="M475">
        <f ca="1">COUNTIF(L$1:L475,L475)</f>
        <v>1</v>
      </c>
      <c r="N475" t="str">
        <f t="shared" ca="1" si="106"/>
        <v>Inforce</v>
      </c>
      <c r="O475" t="str">
        <f t="shared" ca="1" si="107"/>
        <v>15_3_Inforce</v>
      </c>
      <c r="P475" s="1">
        <f t="shared" ca="1" si="108"/>
        <v>42860.541561429651</v>
      </c>
      <c r="Q475" s="1" t="e">
        <f ca="1">VLOOKUP(J475,Sheet2!$F:$I,4,FALSE)</f>
        <v>#N/A</v>
      </c>
      <c r="R475" t="str">
        <f t="shared" ca="1" si="109"/>
        <v>Inforce</v>
      </c>
      <c r="S475" t="str">
        <f t="shared" ca="1" si="110"/>
        <v>15_3_Inforce</v>
      </c>
      <c r="T475">
        <f ca="1">COUNTIF(S$1:S475,S475)</f>
        <v>1</v>
      </c>
    </row>
    <row r="476" spans="1:20">
      <c r="A476">
        <f t="shared" si="112"/>
        <v>475</v>
      </c>
      <c r="B476" s="1">
        <f t="shared" ca="1" si="113"/>
        <v>42860.91320932559</v>
      </c>
      <c r="C476">
        <f t="shared" ca="1" si="94"/>
        <v>89</v>
      </c>
      <c r="D476">
        <f t="shared" ca="1" si="95"/>
        <v>1</v>
      </c>
      <c r="E476" t="str">
        <f ca="1">IF(COUNTIF(J$1:J476,J476)=1,"Premium",IF(I476&lt;6,"Premium","Claims"))</f>
        <v>Premium</v>
      </c>
      <c r="F476" t="str">
        <f ca="1">VLOOKUP(MOD(C476,D476),Sheet2!$A$2:$B$6,2,FALSE)</f>
        <v>Kidney Failure</v>
      </c>
      <c r="G476">
        <f ca="1">VLOOKUP(J476,Sheet2!$F:$H,IF(E476="Premium",2,3),FALSE)</f>
        <v>3000</v>
      </c>
      <c r="H476">
        <f t="shared" ca="1" si="111"/>
        <v>1071000</v>
      </c>
      <c r="I476">
        <f t="shared" ca="1" si="96"/>
        <v>6</v>
      </c>
      <c r="J476" t="str">
        <f t="shared" ca="1" si="104"/>
        <v>89_1</v>
      </c>
      <c r="K476">
        <f ca="1">COUNTIF(J$1:J476,J476)</f>
        <v>1</v>
      </c>
      <c r="L476" t="str">
        <f t="shared" ca="1" si="105"/>
        <v>89_1_Premium</v>
      </c>
      <c r="M476">
        <f ca="1">COUNTIF(L$1:L476,L476)</f>
        <v>1</v>
      </c>
      <c r="N476" t="str">
        <f t="shared" ca="1" si="106"/>
        <v>Inforce</v>
      </c>
      <c r="O476" t="str">
        <f t="shared" ca="1" si="107"/>
        <v>89_1_Inforce</v>
      </c>
      <c r="P476" s="1">
        <f t="shared" ca="1" si="108"/>
        <v>42860.91320932559</v>
      </c>
      <c r="Q476" s="1" t="e">
        <f ca="1">VLOOKUP(J476,Sheet2!$F:$I,4,FALSE)</f>
        <v>#N/A</v>
      </c>
      <c r="R476" t="str">
        <f t="shared" ca="1" si="109"/>
        <v>Inforce</v>
      </c>
      <c r="S476" t="str">
        <f t="shared" ca="1" si="110"/>
        <v>89_1_Inforce</v>
      </c>
      <c r="T476">
        <f ca="1">COUNTIF(S$1:S476,S476)</f>
        <v>1</v>
      </c>
    </row>
    <row r="477" spans="1:20">
      <c r="A477">
        <f t="shared" si="112"/>
        <v>476</v>
      </c>
      <c r="B477" s="1">
        <f t="shared" ca="1" si="113"/>
        <v>42861.274627092855</v>
      </c>
      <c r="C477">
        <f t="shared" ca="1" si="94"/>
        <v>128</v>
      </c>
      <c r="D477">
        <f t="shared" ca="1" si="95"/>
        <v>4</v>
      </c>
      <c r="E477" t="str">
        <f ca="1">IF(COUNTIF(J$1:J477,J477)=1,"Premium",IF(I477&lt;6,"Premium","Claims"))</f>
        <v>Premium</v>
      </c>
      <c r="F477" t="str">
        <f ca="1">VLOOKUP(MOD(C477,D477),Sheet2!$A$2:$B$6,2,FALSE)</f>
        <v>Kidney Failure</v>
      </c>
      <c r="G477">
        <f ca="1">VLOOKUP(J477,Sheet2!$F:$H,IF(E477="Premium",2,3),FALSE)</f>
        <v>3000</v>
      </c>
      <c r="H477">
        <f t="shared" ca="1" si="111"/>
        <v>1074000</v>
      </c>
      <c r="I477">
        <f t="shared" ca="1" si="96"/>
        <v>5</v>
      </c>
      <c r="J477" t="str">
        <f t="shared" ca="1" si="104"/>
        <v>128_4</v>
      </c>
      <c r="K477">
        <f ca="1">COUNTIF(J$1:J477,J477)</f>
        <v>2</v>
      </c>
      <c r="L477" t="str">
        <f t="shared" ca="1" si="105"/>
        <v>128_4_Premium</v>
      </c>
      <c r="M477">
        <f ca="1">COUNTIF(L$1:L477,L477)</f>
        <v>2</v>
      </c>
      <c r="N477" t="str">
        <f t="shared" ca="1" si="106"/>
        <v>Inforce</v>
      </c>
      <c r="O477" t="str">
        <f t="shared" ca="1" si="107"/>
        <v>128_4_Inforce</v>
      </c>
      <c r="P477" s="1">
        <f t="shared" ca="1" si="108"/>
        <v>42861.274627092855</v>
      </c>
      <c r="Q477" s="1" t="e">
        <f ca="1">VLOOKUP(J477,Sheet2!$F:$I,4,FALSE)</f>
        <v>#N/A</v>
      </c>
      <c r="R477" t="str">
        <f t="shared" ca="1" si="109"/>
        <v>Inforce</v>
      </c>
      <c r="S477" t="str">
        <f t="shared" ca="1" si="110"/>
        <v>128_4_Inforce</v>
      </c>
      <c r="T477">
        <f ca="1">COUNTIF(S$1:S477,S477)</f>
        <v>2</v>
      </c>
    </row>
    <row r="478" spans="1:20">
      <c r="A478">
        <f t="shared" si="112"/>
        <v>477</v>
      </c>
      <c r="B478" s="1">
        <f t="shared" ca="1" si="113"/>
        <v>42861.744407533166</v>
      </c>
      <c r="C478">
        <f t="shared" ca="1" si="94"/>
        <v>94</v>
      </c>
      <c r="D478">
        <f t="shared" ca="1" si="95"/>
        <v>3</v>
      </c>
      <c r="E478" t="str">
        <f ca="1">IF(COUNTIF(J$1:J478,J478)=1,"Premium",IF(I478&lt;6,"Premium","Claims"))</f>
        <v>Premium</v>
      </c>
      <c r="F478" t="str">
        <f ca="1">VLOOKUP(MOD(C478,D478),Sheet2!$A$2:$B$6,2,FALSE)</f>
        <v>Cancer</v>
      </c>
      <c r="G478">
        <f ca="1">VLOOKUP(J478,Sheet2!$F:$H,IF(E478="Premium",2,3),FALSE)</f>
        <v>4000</v>
      </c>
      <c r="H478">
        <f t="shared" ca="1" si="111"/>
        <v>1078000</v>
      </c>
      <c r="I478">
        <f t="shared" ca="1" si="96"/>
        <v>5</v>
      </c>
      <c r="J478" t="str">
        <f t="shared" ca="1" si="104"/>
        <v>94_3</v>
      </c>
      <c r="K478">
        <f ca="1">COUNTIF(J$1:J478,J478)</f>
        <v>1</v>
      </c>
      <c r="L478" t="str">
        <f t="shared" ca="1" si="105"/>
        <v>94_3_Premium</v>
      </c>
      <c r="M478">
        <f ca="1">COUNTIF(L$1:L478,L478)</f>
        <v>1</v>
      </c>
      <c r="N478" t="str">
        <f t="shared" ca="1" si="106"/>
        <v>Inforce</v>
      </c>
      <c r="O478" t="str">
        <f t="shared" ca="1" si="107"/>
        <v>94_3_Inforce</v>
      </c>
      <c r="P478" s="1">
        <f t="shared" ca="1" si="108"/>
        <v>42861.744407533166</v>
      </c>
      <c r="Q478" s="1" t="e">
        <f ca="1">VLOOKUP(J478,Sheet2!$F:$I,4,FALSE)</f>
        <v>#N/A</v>
      </c>
      <c r="R478" t="str">
        <f t="shared" ca="1" si="109"/>
        <v>Inforce</v>
      </c>
      <c r="S478" t="str">
        <f t="shared" ca="1" si="110"/>
        <v>94_3_Inforce</v>
      </c>
      <c r="T478">
        <f ca="1">COUNTIF(S$1:S478,S478)</f>
        <v>1</v>
      </c>
    </row>
    <row r="479" spans="1:20">
      <c r="A479">
        <f t="shared" si="112"/>
        <v>478</v>
      </c>
      <c r="B479" s="1">
        <f t="shared" ca="1" si="113"/>
        <v>42862.36093250561</v>
      </c>
      <c r="C479">
        <f t="shared" ca="1" si="94"/>
        <v>107</v>
      </c>
      <c r="D479">
        <f t="shared" ca="1" si="95"/>
        <v>3</v>
      </c>
      <c r="E479" t="str">
        <f ca="1">IF(COUNTIF(J$1:J479,J479)=1,"Premium",IF(I479&lt;6,"Premium","Claims"))</f>
        <v>Premium</v>
      </c>
      <c r="F479" t="str">
        <f ca="1">VLOOKUP(MOD(C479,D479),Sheet2!$A$2:$B$6,2,FALSE)</f>
        <v>Stroke</v>
      </c>
      <c r="G479">
        <f ca="1">VLOOKUP(J479,Sheet2!$F:$H,IF(E479="Premium",2,3),FALSE)</f>
        <v>5000</v>
      </c>
      <c r="H479">
        <f t="shared" ca="1" si="111"/>
        <v>1083000</v>
      </c>
      <c r="I479">
        <f t="shared" ca="1" si="96"/>
        <v>3</v>
      </c>
      <c r="J479" t="str">
        <f t="shared" ca="1" si="104"/>
        <v>107_3</v>
      </c>
      <c r="K479">
        <f ca="1">COUNTIF(J$1:J479,J479)</f>
        <v>1</v>
      </c>
      <c r="L479" t="str">
        <f t="shared" ca="1" si="105"/>
        <v>107_3_Premium</v>
      </c>
      <c r="M479">
        <f ca="1">COUNTIF(L$1:L479,L479)</f>
        <v>1</v>
      </c>
      <c r="N479" t="str">
        <f t="shared" ca="1" si="106"/>
        <v>Inforce</v>
      </c>
      <c r="O479" t="str">
        <f t="shared" ca="1" si="107"/>
        <v>107_3_Inforce</v>
      </c>
      <c r="P479" s="1">
        <f t="shared" ca="1" si="108"/>
        <v>42862.36093250561</v>
      </c>
      <c r="Q479" s="1" t="e">
        <f ca="1">VLOOKUP(J479,Sheet2!$F:$I,4,FALSE)</f>
        <v>#N/A</v>
      </c>
      <c r="R479" t="str">
        <f t="shared" ca="1" si="109"/>
        <v>Inforce</v>
      </c>
      <c r="S479" t="str">
        <f t="shared" ca="1" si="110"/>
        <v>107_3_Inforce</v>
      </c>
      <c r="T479">
        <f ca="1">COUNTIF(S$1:S479,S479)</f>
        <v>1</v>
      </c>
    </row>
    <row r="480" spans="1:20">
      <c r="A480">
        <f t="shared" si="112"/>
        <v>479</v>
      </c>
      <c r="B480" s="1">
        <f t="shared" ca="1" si="113"/>
        <v>42863.227953231712</v>
      </c>
      <c r="C480">
        <f t="shared" ca="1" si="94"/>
        <v>36</v>
      </c>
      <c r="D480">
        <f t="shared" ca="1" si="95"/>
        <v>3</v>
      </c>
      <c r="E480" t="str">
        <f ca="1">IF(COUNTIF(J$1:J480,J480)=1,"Premium",IF(I480&lt;6,"Premium","Claims"))</f>
        <v>Premium</v>
      </c>
      <c r="F480" t="str">
        <f ca="1">VLOOKUP(MOD(C480,D480),Sheet2!$A$2:$B$6,2,FALSE)</f>
        <v>Kidney Failure</v>
      </c>
      <c r="G480">
        <f ca="1">VLOOKUP(J480,Sheet2!$F:$H,IF(E480="Premium",2,3),FALSE)</f>
        <v>2000</v>
      </c>
      <c r="H480">
        <f t="shared" ca="1" si="111"/>
        <v>1085000</v>
      </c>
      <c r="I480">
        <f t="shared" ca="1" si="96"/>
        <v>6</v>
      </c>
      <c r="J480" t="str">
        <f t="shared" ca="1" si="104"/>
        <v>36_3</v>
      </c>
      <c r="K480">
        <f ca="1">COUNTIF(J$1:J480,J480)</f>
        <v>1</v>
      </c>
      <c r="L480" t="str">
        <f t="shared" ca="1" si="105"/>
        <v>36_3_Premium</v>
      </c>
      <c r="M480">
        <f ca="1">COUNTIF(L$1:L480,L480)</f>
        <v>1</v>
      </c>
      <c r="N480" t="str">
        <f t="shared" ca="1" si="106"/>
        <v>Inforce</v>
      </c>
      <c r="O480" t="str">
        <f t="shared" ca="1" si="107"/>
        <v>36_3_Inforce</v>
      </c>
      <c r="P480" s="1">
        <f t="shared" ca="1" si="108"/>
        <v>42863.227953231712</v>
      </c>
      <c r="Q480" s="1" t="e">
        <f ca="1">VLOOKUP(J480,Sheet2!$F:$I,4,FALSE)</f>
        <v>#N/A</v>
      </c>
      <c r="R480" t="str">
        <f t="shared" ca="1" si="109"/>
        <v>Inforce</v>
      </c>
      <c r="S480" t="str">
        <f t="shared" ca="1" si="110"/>
        <v>36_3_Inforce</v>
      </c>
      <c r="T480">
        <f ca="1">COUNTIF(S$1:S480,S480)</f>
        <v>1</v>
      </c>
    </row>
    <row r="481" spans="1:20">
      <c r="A481">
        <f t="shared" si="112"/>
        <v>480</v>
      </c>
      <c r="B481" s="1">
        <f t="shared" ca="1" si="113"/>
        <v>42863.832932493846</v>
      </c>
      <c r="C481">
        <f t="shared" ca="1" si="94"/>
        <v>102</v>
      </c>
      <c r="D481">
        <f t="shared" ca="1" si="95"/>
        <v>2</v>
      </c>
      <c r="E481" t="str">
        <f ca="1">IF(COUNTIF(J$1:J481,J481)=1,"Premium",IF(I481&lt;6,"Premium","Claims"))</f>
        <v>Premium</v>
      </c>
      <c r="F481" t="str">
        <f ca="1">VLOOKUP(MOD(C481,D481),Sheet2!$A$2:$B$6,2,FALSE)</f>
        <v>Kidney Failure</v>
      </c>
      <c r="G481">
        <f ca="1">VLOOKUP(J481,Sheet2!$F:$H,IF(E481="Premium",2,3),FALSE)</f>
        <v>4000</v>
      </c>
      <c r="H481">
        <f t="shared" ca="1" si="111"/>
        <v>1089000</v>
      </c>
      <c r="I481">
        <f t="shared" ca="1" si="96"/>
        <v>5</v>
      </c>
      <c r="J481" t="str">
        <f t="shared" ca="1" si="104"/>
        <v>102_2</v>
      </c>
      <c r="K481">
        <f ca="1">COUNTIF(J$1:J481,J481)</f>
        <v>4</v>
      </c>
      <c r="L481" t="str">
        <f t="shared" ca="1" si="105"/>
        <v>102_2_Premium</v>
      </c>
      <c r="M481">
        <f ca="1">COUNTIF(L$1:L481,L481)</f>
        <v>4</v>
      </c>
      <c r="N481" t="str">
        <f t="shared" ca="1" si="106"/>
        <v>Inforce</v>
      </c>
      <c r="O481" t="str">
        <f t="shared" ca="1" si="107"/>
        <v>102_2_Inforce</v>
      </c>
      <c r="P481" s="1">
        <f t="shared" ca="1" si="108"/>
        <v>42863.832932493846</v>
      </c>
      <c r="Q481" s="1" t="e">
        <f ca="1">VLOOKUP(J481,Sheet2!$F:$I,4,FALSE)</f>
        <v>#N/A</v>
      </c>
      <c r="R481" t="str">
        <f t="shared" ca="1" si="109"/>
        <v>Inforce</v>
      </c>
      <c r="S481" t="str">
        <f t="shared" ca="1" si="110"/>
        <v>102_2_Inforce</v>
      </c>
      <c r="T481">
        <f ca="1">COUNTIF(S$1:S481,S481)</f>
        <v>4</v>
      </c>
    </row>
    <row r="482" spans="1:20">
      <c r="A482">
        <f>A481+1</f>
        <v>481</v>
      </c>
      <c r="B482" s="1">
        <f ca="1">B481+RAND()</f>
        <v>42864.271236751425</v>
      </c>
      <c r="C482">
        <f t="shared" ca="1" si="94"/>
        <v>71</v>
      </c>
      <c r="D482">
        <f t="shared" ca="1" si="95"/>
        <v>4</v>
      </c>
      <c r="E482" t="str">
        <f ca="1">IF(COUNTIF(J$1:J482,J482)=1,"Premium",IF(I482&lt;6,"Premium","Claims"))</f>
        <v>Premium</v>
      </c>
      <c r="F482" t="str">
        <f ca="1">VLOOKUP(MOD(C482,D482),Sheet2!$A$2:$B$6,2,FALSE)</f>
        <v>Heart Attack</v>
      </c>
      <c r="G482">
        <f ca="1">VLOOKUP(J482,Sheet2!$F:$H,IF(E482="Premium",2,3),FALSE)</f>
        <v>5000</v>
      </c>
      <c r="H482">
        <f ca="1">IF(E482="Premium",IFERROR(H481+G482,G482),IFERROR(H481-G482,-G482))</f>
        <v>1094000</v>
      </c>
      <c r="I482">
        <f t="shared" ca="1" si="96"/>
        <v>2</v>
      </c>
      <c r="J482" t="str">
        <f t="shared" ca="1" si="104"/>
        <v>71_4</v>
      </c>
      <c r="K482">
        <f ca="1">COUNTIF(J$1:J482,J482)</f>
        <v>2</v>
      </c>
      <c r="L482" t="str">
        <f t="shared" ca="1" si="105"/>
        <v>71_4_Premium</v>
      </c>
      <c r="M482">
        <f ca="1">COUNTIF(L$1:L482,L482)</f>
        <v>2</v>
      </c>
      <c r="N482" t="str">
        <f t="shared" ca="1" si="106"/>
        <v>Inforce</v>
      </c>
      <c r="O482" t="str">
        <f t="shared" ca="1" si="107"/>
        <v>71_4_Inforce</v>
      </c>
      <c r="P482" s="1">
        <f t="shared" ca="1" si="108"/>
        <v>42864.271236751425</v>
      </c>
      <c r="Q482" s="1" t="e">
        <f ca="1">VLOOKUP(J482,Sheet2!$F:$I,4,FALSE)</f>
        <v>#N/A</v>
      </c>
      <c r="R482" t="str">
        <f t="shared" ca="1" si="109"/>
        <v>Inforce</v>
      </c>
      <c r="S482" t="str">
        <f t="shared" ca="1" si="110"/>
        <v>71_4_Inforce</v>
      </c>
      <c r="T482">
        <f ca="1">COUNTIF(S$1:S482,S482)</f>
        <v>2</v>
      </c>
    </row>
    <row r="483" spans="1:20">
      <c r="A483">
        <f t="shared" si="112"/>
        <v>482</v>
      </c>
      <c r="B483" s="1">
        <f t="shared" ca="1" si="113"/>
        <v>42864.551542097208</v>
      </c>
      <c r="C483">
        <f t="shared" ca="1" si="94"/>
        <v>84</v>
      </c>
      <c r="D483">
        <f t="shared" ca="1" si="95"/>
        <v>1</v>
      </c>
      <c r="E483" t="str">
        <f ca="1">IF(COUNTIF(J$1:J483,J483)=1,"Premium",IF(I483&lt;6,"Premium","Claims"))</f>
        <v>Premium</v>
      </c>
      <c r="F483" t="str">
        <f ca="1">VLOOKUP(MOD(C483,D483),Sheet2!$A$2:$B$6,2,FALSE)</f>
        <v>Kidney Failure</v>
      </c>
      <c r="G483">
        <f ca="1">VLOOKUP(J483,Sheet2!$F:$H,IF(E483="Premium",2,3),FALSE)</f>
        <v>2000</v>
      </c>
      <c r="H483">
        <f t="shared" ca="1" si="111"/>
        <v>1096000</v>
      </c>
      <c r="I483">
        <f t="shared" ca="1" si="96"/>
        <v>5</v>
      </c>
      <c r="J483" t="str">
        <f t="shared" ca="1" si="104"/>
        <v>84_1</v>
      </c>
      <c r="K483">
        <f ca="1">COUNTIF(J$1:J483,J483)</f>
        <v>3</v>
      </c>
      <c r="L483" t="str">
        <f t="shared" ca="1" si="105"/>
        <v>84_1_Premium</v>
      </c>
      <c r="M483">
        <f ca="1">COUNTIF(L$1:L483,L483)</f>
        <v>3</v>
      </c>
      <c r="N483" t="str">
        <f t="shared" ca="1" si="106"/>
        <v>Inforce</v>
      </c>
      <c r="O483" t="str">
        <f t="shared" ca="1" si="107"/>
        <v>84_1_Inforce</v>
      </c>
      <c r="P483" s="1">
        <f t="shared" ca="1" si="108"/>
        <v>42864.551542097208</v>
      </c>
      <c r="Q483" s="1" t="e">
        <f ca="1">VLOOKUP(J483,Sheet2!$F:$I,4,FALSE)</f>
        <v>#N/A</v>
      </c>
      <c r="R483" t="str">
        <f t="shared" ca="1" si="109"/>
        <v>Inforce</v>
      </c>
      <c r="S483" t="str">
        <f t="shared" ca="1" si="110"/>
        <v>84_1_Inforce</v>
      </c>
      <c r="T483">
        <f ca="1">COUNTIF(S$1:S483,S483)</f>
        <v>3</v>
      </c>
    </row>
    <row r="484" spans="1:20">
      <c r="A484">
        <f t="shared" si="112"/>
        <v>483</v>
      </c>
      <c r="B484" s="1">
        <f t="shared" ca="1" si="113"/>
        <v>42864.992160868125</v>
      </c>
      <c r="C484">
        <f t="shared" ca="1" si="94"/>
        <v>40</v>
      </c>
      <c r="D484">
        <f t="shared" ca="1" si="95"/>
        <v>3</v>
      </c>
      <c r="E484" t="str">
        <f ca="1">IF(COUNTIF(J$1:J484,J484)=1,"Premium",IF(I484&lt;6,"Premium","Claims"))</f>
        <v>Premium</v>
      </c>
      <c r="F484" t="str">
        <f ca="1">VLOOKUP(MOD(C484,D484),Sheet2!$A$2:$B$6,2,FALSE)</f>
        <v>Cancer</v>
      </c>
      <c r="G484">
        <f ca="1">VLOOKUP(J484,Sheet2!$F:$H,IF(E484="Premium",2,3),FALSE)</f>
        <v>5000</v>
      </c>
      <c r="H484">
        <f t="shared" ca="1" si="111"/>
        <v>1101000</v>
      </c>
      <c r="I484">
        <f t="shared" ca="1" si="96"/>
        <v>6</v>
      </c>
      <c r="J484" t="str">
        <f t="shared" ca="1" si="104"/>
        <v>40_3</v>
      </c>
      <c r="K484">
        <f ca="1">COUNTIF(J$1:J484,J484)</f>
        <v>1</v>
      </c>
      <c r="L484" t="str">
        <f t="shared" ca="1" si="105"/>
        <v>40_3_Premium</v>
      </c>
      <c r="M484">
        <f ca="1">COUNTIF(L$1:L484,L484)</f>
        <v>1</v>
      </c>
      <c r="N484" t="str">
        <f t="shared" ca="1" si="106"/>
        <v>Inforce</v>
      </c>
      <c r="O484" t="str">
        <f t="shared" ca="1" si="107"/>
        <v>40_3_Inforce</v>
      </c>
      <c r="P484" s="1">
        <f t="shared" ca="1" si="108"/>
        <v>42864.992160868125</v>
      </c>
      <c r="Q484" s="1" t="e">
        <f ca="1">VLOOKUP(J484,Sheet2!$F:$I,4,FALSE)</f>
        <v>#N/A</v>
      </c>
      <c r="R484" t="str">
        <f t="shared" ca="1" si="109"/>
        <v>Inforce</v>
      </c>
      <c r="S484" t="str">
        <f t="shared" ca="1" si="110"/>
        <v>40_3_Inforce</v>
      </c>
      <c r="T484">
        <f ca="1">COUNTIF(S$1:S484,S484)</f>
        <v>1</v>
      </c>
    </row>
    <row r="485" spans="1:20">
      <c r="A485">
        <f t="shared" si="112"/>
        <v>484</v>
      </c>
      <c r="B485" s="1">
        <f t="shared" ca="1" si="113"/>
        <v>42865.185561892344</v>
      </c>
      <c r="C485">
        <f t="shared" ca="1" si="94"/>
        <v>110</v>
      </c>
      <c r="D485">
        <f t="shared" ca="1" si="95"/>
        <v>3</v>
      </c>
      <c r="E485" t="str">
        <f ca="1">IF(COUNTIF(J$1:J485,J485)=1,"Premium",IF(I485&lt;6,"Premium","Claims"))</f>
        <v>Premium</v>
      </c>
      <c r="F485" t="str">
        <f ca="1">VLOOKUP(MOD(C485,D485),Sheet2!$A$2:$B$6,2,FALSE)</f>
        <v>Stroke</v>
      </c>
      <c r="G485">
        <f ca="1">VLOOKUP(J485,Sheet2!$F:$H,IF(E485="Premium",2,3),FALSE)</f>
        <v>3000</v>
      </c>
      <c r="H485">
        <f t="shared" ca="1" si="111"/>
        <v>1104000</v>
      </c>
      <c r="I485">
        <f t="shared" ca="1" si="96"/>
        <v>5</v>
      </c>
      <c r="J485" t="str">
        <f t="shared" ca="1" si="104"/>
        <v>110_3</v>
      </c>
      <c r="K485">
        <f ca="1">COUNTIF(J$1:J485,J485)</f>
        <v>1</v>
      </c>
      <c r="L485" t="str">
        <f t="shared" ca="1" si="105"/>
        <v>110_3_Premium</v>
      </c>
      <c r="M485">
        <f ca="1">COUNTIF(L$1:L485,L485)</f>
        <v>1</v>
      </c>
      <c r="N485" t="str">
        <f t="shared" ca="1" si="106"/>
        <v>Inforce</v>
      </c>
      <c r="O485" t="str">
        <f t="shared" ca="1" si="107"/>
        <v>110_3_Inforce</v>
      </c>
      <c r="P485" s="1">
        <f t="shared" ca="1" si="108"/>
        <v>42865.185561892344</v>
      </c>
      <c r="Q485" s="1" t="e">
        <f ca="1">VLOOKUP(J485,Sheet2!$F:$I,4,FALSE)</f>
        <v>#N/A</v>
      </c>
      <c r="R485" t="str">
        <f t="shared" ca="1" si="109"/>
        <v>Inforce</v>
      </c>
      <c r="S485" t="str">
        <f t="shared" ca="1" si="110"/>
        <v>110_3_Inforce</v>
      </c>
      <c r="T485">
        <f ca="1">COUNTIF(S$1:S485,S485)</f>
        <v>1</v>
      </c>
    </row>
    <row r="486" spans="1:20">
      <c r="A486">
        <f t="shared" si="112"/>
        <v>485</v>
      </c>
      <c r="B486" s="1">
        <f t="shared" ca="1" si="113"/>
        <v>42865.39736784964</v>
      </c>
      <c r="C486">
        <f t="shared" ca="1" si="94"/>
        <v>126</v>
      </c>
      <c r="D486">
        <f t="shared" ca="1" si="95"/>
        <v>2</v>
      </c>
      <c r="E486" t="str">
        <f ca="1">IF(COUNTIF(J$1:J486,J486)=1,"Premium",IF(I486&lt;6,"Premium","Claims"))</f>
        <v>Premium</v>
      </c>
      <c r="F486" t="str">
        <f ca="1">VLOOKUP(MOD(C486,D486),Sheet2!$A$2:$B$6,2,FALSE)</f>
        <v>Kidney Failure</v>
      </c>
      <c r="G486">
        <f ca="1">VLOOKUP(J486,Sheet2!$F:$H,IF(E486="Premium",2,3),FALSE)</f>
        <v>4000</v>
      </c>
      <c r="H486">
        <f t="shared" ca="1" si="111"/>
        <v>1108000</v>
      </c>
      <c r="I486">
        <f t="shared" ca="1" si="96"/>
        <v>3</v>
      </c>
      <c r="J486" t="str">
        <f t="shared" ca="1" si="104"/>
        <v>126_2</v>
      </c>
      <c r="K486">
        <f ca="1">COUNTIF(J$1:J486,J486)</f>
        <v>3</v>
      </c>
      <c r="L486" t="str">
        <f t="shared" ca="1" si="105"/>
        <v>126_2_Premium</v>
      </c>
      <c r="M486">
        <f ca="1">COUNTIF(L$1:L486,L486)</f>
        <v>3</v>
      </c>
      <c r="N486" t="str">
        <f t="shared" ca="1" si="106"/>
        <v>Inforce</v>
      </c>
      <c r="O486" t="str">
        <f t="shared" ca="1" si="107"/>
        <v>126_2_Inforce</v>
      </c>
      <c r="P486" s="1">
        <f t="shared" ca="1" si="108"/>
        <v>42865.39736784964</v>
      </c>
      <c r="Q486" s="1" t="e">
        <f ca="1">VLOOKUP(J486,Sheet2!$F:$I,4,FALSE)</f>
        <v>#N/A</v>
      </c>
      <c r="R486" t="str">
        <f t="shared" ca="1" si="109"/>
        <v>Inforce</v>
      </c>
      <c r="S486" t="str">
        <f t="shared" ca="1" si="110"/>
        <v>126_2_Inforce</v>
      </c>
      <c r="T486">
        <f ca="1">COUNTIF(S$1:S486,S486)</f>
        <v>3</v>
      </c>
    </row>
    <row r="487" spans="1:20">
      <c r="A487">
        <f t="shared" si="112"/>
        <v>486</v>
      </c>
      <c r="B487" s="1">
        <f t="shared" ca="1" si="113"/>
        <v>42865.413640761544</v>
      </c>
      <c r="C487">
        <f t="shared" ca="1" si="94"/>
        <v>23</v>
      </c>
      <c r="D487">
        <f t="shared" ca="1" si="95"/>
        <v>3</v>
      </c>
      <c r="E487" t="str">
        <f ca="1">IF(COUNTIF(J$1:J487,J487)=1,"Premium",IF(I487&lt;6,"Premium","Claims"))</f>
        <v>Premium</v>
      </c>
      <c r="F487" t="str">
        <f ca="1">VLOOKUP(MOD(C487,D487),Sheet2!$A$2:$B$6,2,FALSE)</f>
        <v>Stroke</v>
      </c>
      <c r="G487">
        <f ca="1">VLOOKUP(J487,Sheet2!$F:$H,IF(E487="Premium",2,3),FALSE)</f>
        <v>5000</v>
      </c>
      <c r="H487">
        <f t="shared" ca="1" si="111"/>
        <v>1113000</v>
      </c>
      <c r="I487">
        <f t="shared" ca="1" si="96"/>
        <v>5</v>
      </c>
      <c r="J487" t="str">
        <f t="shared" ca="1" si="104"/>
        <v>23_3</v>
      </c>
      <c r="K487">
        <f ca="1">COUNTIF(J$1:J487,J487)</f>
        <v>2</v>
      </c>
      <c r="L487" t="str">
        <f t="shared" ca="1" si="105"/>
        <v>23_3_Premium</v>
      </c>
      <c r="M487">
        <f ca="1">COUNTIF(L$1:L487,L487)</f>
        <v>2</v>
      </c>
      <c r="N487" t="str">
        <f t="shared" ca="1" si="106"/>
        <v>Inforce</v>
      </c>
      <c r="O487" t="str">
        <f t="shared" ca="1" si="107"/>
        <v>23_3_Inforce</v>
      </c>
      <c r="P487" s="1">
        <f t="shared" ca="1" si="108"/>
        <v>42865.413640761544</v>
      </c>
      <c r="Q487" s="1" t="e">
        <f ca="1">VLOOKUP(J487,Sheet2!$F:$I,4,FALSE)</f>
        <v>#N/A</v>
      </c>
      <c r="R487" t="str">
        <f t="shared" ca="1" si="109"/>
        <v>Inforce</v>
      </c>
      <c r="S487" t="str">
        <f t="shared" ca="1" si="110"/>
        <v>23_3_Inforce</v>
      </c>
      <c r="T487">
        <f ca="1">COUNTIF(S$1:S487,S487)</f>
        <v>2</v>
      </c>
    </row>
    <row r="488" spans="1:20">
      <c r="A488">
        <f t="shared" si="112"/>
        <v>487</v>
      </c>
      <c r="B488" s="1">
        <f t="shared" ca="1" si="113"/>
        <v>42866.280687873186</v>
      </c>
      <c r="C488">
        <f t="shared" ca="1" si="94"/>
        <v>94</v>
      </c>
      <c r="D488">
        <f t="shared" ca="1" si="95"/>
        <v>2</v>
      </c>
      <c r="E488" t="str">
        <f ca="1">IF(COUNTIF(J$1:J488,J488)=1,"Premium",IF(I488&lt;6,"Premium","Claims"))</f>
        <v>Claims</v>
      </c>
      <c r="F488" t="str">
        <f ca="1">VLOOKUP(MOD(C488,D488),Sheet2!$A$2:$B$6,2,FALSE)</f>
        <v>Kidney Failure</v>
      </c>
      <c r="G488">
        <f ca="1">VLOOKUP(J488,Sheet2!$F:$H,IF(E488="Premium",2,3),FALSE)</f>
        <v>4000</v>
      </c>
      <c r="H488">
        <f t="shared" ca="1" si="111"/>
        <v>1109000</v>
      </c>
      <c r="I488">
        <f t="shared" ca="1" si="96"/>
        <v>6</v>
      </c>
      <c r="J488" t="str">
        <f t="shared" ca="1" si="104"/>
        <v>94_2</v>
      </c>
      <c r="K488">
        <f ca="1">COUNTIF(J$1:J488,J488)</f>
        <v>3</v>
      </c>
      <c r="L488" t="str">
        <f t="shared" ca="1" si="105"/>
        <v>94_2_Claims</v>
      </c>
      <c r="M488">
        <f ca="1">COUNTIF(L$1:L488,L488)</f>
        <v>1</v>
      </c>
      <c r="N488" t="str">
        <f t="shared" ca="1" si="106"/>
        <v>Lapse</v>
      </c>
      <c r="O488" t="str">
        <f t="shared" ca="1" si="107"/>
        <v>94_2_Lapse</v>
      </c>
      <c r="P488" s="1">
        <f t="shared" ca="1" si="108"/>
        <v>42866.280687873186</v>
      </c>
      <c r="Q488" s="1">
        <f ca="1">VLOOKUP(J488,Sheet2!$F:$I,4,FALSE)</f>
        <v>42866.280687873186</v>
      </c>
      <c r="R488" t="str">
        <f t="shared" ca="1" si="109"/>
        <v>Lapse</v>
      </c>
      <c r="S488" t="str">
        <f t="shared" ca="1" si="110"/>
        <v>94_2_Lapse</v>
      </c>
      <c r="T488">
        <f ca="1">COUNTIF(S$1:S488,S488)</f>
        <v>1</v>
      </c>
    </row>
    <row r="489" spans="1:20">
      <c r="A489">
        <f t="shared" si="112"/>
        <v>488</v>
      </c>
      <c r="B489" s="1">
        <f t="shared" ca="1" si="113"/>
        <v>42866.522741272827</v>
      </c>
      <c r="C489">
        <f t="shared" ca="1" si="94"/>
        <v>12</v>
      </c>
      <c r="D489">
        <f t="shared" ca="1" si="95"/>
        <v>2</v>
      </c>
      <c r="E489" t="str">
        <f ca="1">IF(COUNTIF(J$1:J489,J489)=1,"Premium",IF(I489&lt;6,"Premium","Claims"))</f>
        <v>Premium</v>
      </c>
      <c r="F489" t="str">
        <f ca="1">VLOOKUP(MOD(C489,D489),Sheet2!$A$2:$B$6,2,FALSE)</f>
        <v>Kidney Failure</v>
      </c>
      <c r="G489">
        <f ca="1">VLOOKUP(J489,Sheet2!$F:$H,IF(E489="Premium",2,3),FALSE)</f>
        <v>3000</v>
      </c>
      <c r="H489">
        <f t="shared" ca="1" si="111"/>
        <v>1112000</v>
      </c>
      <c r="I489">
        <f t="shared" ca="1" si="96"/>
        <v>3</v>
      </c>
      <c r="J489" t="str">
        <f t="shared" ca="1" si="104"/>
        <v>12_2</v>
      </c>
      <c r="K489">
        <f ca="1">COUNTIF(J$1:J489,J489)</f>
        <v>3</v>
      </c>
      <c r="L489" t="str">
        <f t="shared" ca="1" si="105"/>
        <v>12_2_Premium</v>
      </c>
      <c r="M489">
        <f ca="1">COUNTIF(L$1:L489,L489)</f>
        <v>3</v>
      </c>
      <c r="N489" t="str">
        <f t="shared" ca="1" si="106"/>
        <v>Inforce</v>
      </c>
      <c r="O489" t="str">
        <f t="shared" ca="1" si="107"/>
        <v>12_2_Inforce</v>
      </c>
      <c r="P489" s="1">
        <f t="shared" ca="1" si="108"/>
        <v>42866.522741272827</v>
      </c>
      <c r="Q489" s="1">
        <f ca="1">VLOOKUP(J489,Sheet2!$F:$I,4,FALSE)</f>
        <v>43027.385524818768</v>
      </c>
      <c r="R489" t="str">
        <f t="shared" ca="1" si="109"/>
        <v>Inforce</v>
      </c>
      <c r="S489" t="str">
        <f t="shared" ca="1" si="110"/>
        <v>12_2_Inforce</v>
      </c>
      <c r="T489">
        <f ca="1">COUNTIF(S$1:S489,S489)</f>
        <v>3</v>
      </c>
    </row>
    <row r="490" spans="1:20">
      <c r="A490">
        <f>A489+1</f>
        <v>489</v>
      </c>
      <c r="B490" s="1">
        <f ca="1">B489+RAND()</f>
        <v>42867.495914265841</v>
      </c>
      <c r="C490">
        <f t="shared" ca="1" si="94"/>
        <v>101</v>
      </c>
      <c r="D490">
        <f t="shared" ca="1" si="95"/>
        <v>4</v>
      </c>
      <c r="E490" t="str">
        <f ca="1">IF(COUNTIF(J$1:J490,J490)=1,"Premium",IF(I490&lt;6,"Premium","Claims"))</f>
        <v>Premium</v>
      </c>
      <c r="F490" t="str">
        <f ca="1">VLOOKUP(MOD(C490,D490),Sheet2!$A$2:$B$6,2,FALSE)</f>
        <v>Cancer</v>
      </c>
      <c r="G490">
        <f ca="1">VLOOKUP(J490,Sheet2!$F:$H,IF(E490="Premium",2,3),FALSE)</f>
        <v>5000</v>
      </c>
      <c r="H490">
        <f ca="1">IF(E490="Premium",IFERROR(H489+G490,G490),IFERROR(H489-G490,-G490))</f>
        <v>1117000</v>
      </c>
      <c r="I490">
        <f t="shared" ca="1" si="96"/>
        <v>5</v>
      </c>
      <c r="J490" t="str">
        <f t="shared" ca="1" si="104"/>
        <v>101_4</v>
      </c>
      <c r="K490">
        <f ca="1">COUNTIF(J$1:J490,J490)</f>
        <v>3</v>
      </c>
      <c r="L490" t="str">
        <f t="shared" ca="1" si="105"/>
        <v>101_4_Premium</v>
      </c>
      <c r="M490">
        <f ca="1">COUNTIF(L$1:L490,L490)</f>
        <v>2</v>
      </c>
      <c r="N490" t="str">
        <f t="shared" ca="1" si="106"/>
        <v>Inforce</v>
      </c>
      <c r="O490" t="str">
        <f t="shared" ca="1" si="107"/>
        <v>101_4_Inforce</v>
      </c>
      <c r="P490" s="1">
        <f t="shared" ca="1" si="108"/>
        <v>42867.495914265841</v>
      </c>
      <c r="Q490" s="1">
        <f ca="1">VLOOKUP(J490,Sheet2!$F:$I,4,FALSE)</f>
        <v>42750.798788652355</v>
      </c>
      <c r="R490" t="str">
        <f t="shared" ca="1" si="109"/>
        <v>Lapse</v>
      </c>
      <c r="S490" t="str">
        <f t="shared" ca="1" si="110"/>
        <v>101_4_Lapse</v>
      </c>
      <c r="T490">
        <f ca="1">COUNTIF(S$1:S490,S490)</f>
        <v>2</v>
      </c>
    </row>
    <row r="491" spans="1:20">
      <c r="A491">
        <f t="shared" si="112"/>
        <v>490</v>
      </c>
      <c r="B491" s="1">
        <f t="shared" ca="1" si="113"/>
        <v>42868.217899935837</v>
      </c>
      <c r="C491">
        <f t="shared" ca="1" si="94"/>
        <v>131</v>
      </c>
      <c r="D491">
        <f t="shared" ca="1" si="95"/>
        <v>3</v>
      </c>
      <c r="E491" t="str">
        <f ca="1">IF(COUNTIF(J$1:J491,J491)=1,"Premium",IF(I491&lt;6,"Premium","Claims"))</f>
        <v>Premium</v>
      </c>
      <c r="F491" t="str">
        <f ca="1">VLOOKUP(MOD(C491,D491),Sheet2!$A$2:$B$6,2,FALSE)</f>
        <v>Stroke</v>
      </c>
      <c r="G491">
        <f ca="1">VLOOKUP(J491,Sheet2!$F:$H,IF(E491="Premium",2,3),FALSE)</f>
        <v>4000</v>
      </c>
      <c r="H491">
        <f t="shared" ca="1" si="111"/>
        <v>1121000</v>
      </c>
      <c r="I491">
        <f t="shared" ca="1" si="96"/>
        <v>3</v>
      </c>
      <c r="J491" t="str">
        <f t="shared" ca="1" si="104"/>
        <v>131_3</v>
      </c>
      <c r="K491">
        <f ca="1">COUNTIF(J$1:J491,J491)</f>
        <v>1</v>
      </c>
      <c r="L491" t="str">
        <f t="shared" ca="1" si="105"/>
        <v>131_3_Premium</v>
      </c>
      <c r="M491">
        <f ca="1">COUNTIF(L$1:L491,L491)</f>
        <v>1</v>
      </c>
      <c r="N491" t="str">
        <f t="shared" ca="1" si="106"/>
        <v>Inforce</v>
      </c>
      <c r="O491" t="str">
        <f t="shared" ca="1" si="107"/>
        <v>131_3_Inforce</v>
      </c>
      <c r="P491" s="1">
        <f t="shared" ca="1" si="108"/>
        <v>42868.217899935837</v>
      </c>
      <c r="Q491" s="1" t="e">
        <f ca="1">VLOOKUP(J491,Sheet2!$F:$I,4,FALSE)</f>
        <v>#N/A</v>
      </c>
      <c r="R491" t="str">
        <f t="shared" ca="1" si="109"/>
        <v>Inforce</v>
      </c>
      <c r="S491" t="str">
        <f t="shared" ca="1" si="110"/>
        <v>131_3_Inforce</v>
      </c>
      <c r="T491">
        <f ca="1">COUNTIF(S$1:S491,S491)</f>
        <v>1</v>
      </c>
    </row>
    <row r="492" spans="1:20">
      <c r="A492">
        <f t="shared" si="112"/>
        <v>491</v>
      </c>
      <c r="B492" s="1">
        <f t="shared" ca="1" si="113"/>
        <v>42868.85248419593</v>
      </c>
      <c r="C492">
        <f t="shared" ca="1" si="94"/>
        <v>20</v>
      </c>
      <c r="D492">
        <f t="shared" ca="1" si="95"/>
        <v>1</v>
      </c>
      <c r="E492" t="str">
        <f ca="1">IF(COUNTIF(J$1:J492,J492)=1,"Premium",IF(I492&lt;6,"Premium","Claims"))</f>
        <v>Premium</v>
      </c>
      <c r="F492" t="str">
        <f ca="1">VLOOKUP(MOD(C492,D492),Sheet2!$A$2:$B$6,2,FALSE)</f>
        <v>Kidney Failure</v>
      </c>
      <c r="G492">
        <f ca="1">VLOOKUP(J492,Sheet2!$F:$H,IF(E492="Premium",2,3),FALSE)</f>
        <v>4000</v>
      </c>
      <c r="H492">
        <f t="shared" ca="1" si="111"/>
        <v>1125000</v>
      </c>
      <c r="I492">
        <f t="shared" ca="1" si="96"/>
        <v>3</v>
      </c>
      <c r="J492" t="str">
        <f t="shared" ca="1" si="104"/>
        <v>20_1</v>
      </c>
      <c r="K492">
        <f ca="1">COUNTIF(J$1:J492,J492)</f>
        <v>2</v>
      </c>
      <c r="L492" t="str">
        <f t="shared" ca="1" si="105"/>
        <v>20_1_Premium</v>
      </c>
      <c r="M492">
        <f ca="1">COUNTIF(L$1:L492,L492)</f>
        <v>2</v>
      </c>
      <c r="N492" t="str">
        <f t="shared" ca="1" si="106"/>
        <v>Inforce</v>
      </c>
      <c r="O492" t="str">
        <f t="shared" ca="1" si="107"/>
        <v>20_1_Inforce</v>
      </c>
      <c r="P492" s="1">
        <f t="shared" ca="1" si="108"/>
        <v>42868.85248419593</v>
      </c>
      <c r="Q492" s="1" t="e">
        <f ca="1">VLOOKUP(J492,Sheet2!$F:$I,4,FALSE)</f>
        <v>#N/A</v>
      </c>
      <c r="R492" t="str">
        <f t="shared" ca="1" si="109"/>
        <v>Inforce</v>
      </c>
      <c r="S492" t="str">
        <f t="shared" ca="1" si="110"/>
        <v>20_1_Inforce</v>
      </c>
      <c r="T492">
        <f ca="1">COUNTIF(S$1:S492,S492)</f>
        <v>2</v>
      </c>
    </row>
    <row r="493" spans="1:20">
      <c r="A493">
        <f>A492+1</f>
        <v>492</v>
      </c>
      <c r="B493" s="1">
        <f ca="1">B492+RAND()</f>
        <v>42868.907333959898</v>
      </c>
      <c r="C493">
        <f t="shared" ca="1" si="94"/>
        <v>41</v>
      </c>
      <c r="D493">
        <f t="shared" ca="1" si="95"/>
        <v>3</v>
      </c>
      <c r="E493" t="str">
        <f ca="1">IF(COUNTIF(J$1:J493,J493)=1,"Premium",IF(I493&lt;6,"Premium","Claims"))</f>
        <v>Premium</v>
      </c>
      <c r="F493" t="str">
        <f ca="1">VLOOKUP(MOD(C493,D493),Sheet2!$A$2:$B$6,2,FALSE)</f>
        <v>Stroke</v>
      </c>
      <c r="G493">
        <f ca="1">VLOOKUP(J493,Sheet2!$F:$H,IF(E493="Premium",2,3),FALSE)</f>
        <v>3000</v>
      </c>
      <c r="H493">
        <f ca="1">IF(E493="Premium",IFERROR(H492+G493,G493),IFERROR(H492-G493,-G493))</f>
        <v>1128000</v>
      </c>
      <c r="I493">
        <f t="shared" ca="1" si="96"/>
        <v>3</v>
      </c>
      <c r="J493" t="str">
        <f t="shared" ca="1" si="104"/>
        <v>41_3</v>
      </c>
      <c r="K493">
        <f ca="1">COUNTIF(J$1:J493,J493)</f>
        <v>2</v>
      </c>
      <c r="L493" t="str">
        <f t="shared" ca="1" si="105"/>
        <v>41_3_Premium</v>
      </c>
      <c r="M493">
        <f ca="1">COUNTIF(L$1:L493,L493)</f>
        <v>2</v>
      </c>
      <c r="N493" t="str">
        <f t="shared" ca="1" si="106"/>
        <v>Inforce</v>
      </c>
      <c r="O493" t="str">
        <f t="shared" ca="1" si="107"/>
        <v>41_3_Inforce</v>
      </c>
      <c r="P493" s="1">
        <f t="shared" ca="1" si="108"/>
        <v>42868.907333959898</v>
      </c>
      <c r="Q493" s="1" t="e">
        <f ca="1">VLOOKUP(J493,Sheet2!$F:$I,4,FALSE)</f>
        <v>#N/A</v>
      </c>
      <c r="R493" t="str">
        <f t="shared" ca="1" si="109"/>
        <v>Inforce</v>
      </c>
      <c r="S493" t="str">
        <f t="shared" ca="1" si="110"/>
        <v>41_3_Inforce</v>
      </c>
      <c r="T493">
        <f ca="1">COUNTIF(S$1:S493,S493)</f>
        <v>2</v>
      </c>
    </row>
    <row r="494" spans="1:20">
      <c r="A494">
        <f t="shared" si="112"/>
        <v>493</v>
      </c>
      <c r="B494" s="1">
        <f t="shared" ca="1" si="113"/>
        <v>42869.322429038373</v>
      </c>
      <c r="C494">
        <f t="shared" ca="1" si="94"/>
        <v>18</v>
      </c>
      <c r="D494">
        <f t="shared" ca="1" si="95"/>
        <v>2</v>
      </c>
      <c r="E494" t="str">
        <f ca="1">IF(COUNTIF(J$1:J494,J494)=1,"Premium",IF(I494&lt;6,"Premium","Claims"))</f>
        <v>Premium</v>
      </c>
      <c r="F494" t="str">
        <f ca="1">VLOOKUP(MOD(C494,D494),Sheet2!$A$2:$B$6,2,FALSE)</f>
        <v>Kidney Failure</v>
      </c>
      <c r="G494">
        <f ca="1">VLOOKUP(J494,Sheet2!$F:$H,IF(E494="Premium",2,3),FALSE)</f>
        <v>2000</v>
      </c>
      <c r="H494">
        <f t="shared" ca="1" si="111"/>
        <v>1130000</v>
      </c>
      <c r="I494">
        <f t="shared" ca="1" si="96"/>
        <v>1</v>
      </c>
      <c r="J494" t="str">
        <f t="shared" ca="1" si="104"/>
        <v>18_2</v>
      </c>
      <c r="K494">
        <f ca="1">COUNTIF(J$1:J494,J494)</f>
        <v>5</v>
      </c>
      <c r="L494" t="str">
        <f t="shared" ca="1" si="105"/>
        <v>18_2_Premium</v>
      </c>
      <c r="M494">
        <f ca="1">COUNTIF(L$1:L494,L494)</f>
        <v>5</v>
      </c>
      <c r="N494" t="str">
        <f t="shared" ca="1" si="106"/>
        <v>Inforce</v>
      </c>
      <c r="O494" t="str">
        <f t="shared" ca="1" si="107"/>
        <v>18_2_Inforce</v>
      </c>
      <c r="P494" s="1">
        <f t="shared" ca="1" si="108"/>
        <v>42869.322429038373</v>
      </c>
      <c r="Q494" s="1" t="e">
        <f ca="1">VLOOKUP(J494,Sheet2!$F:$I,4,FALSE)</f>
        <v>#N/A</v>
      </c>
      <c r="R494" t="str">
        <f t="shared" ca="1" si="109"/>
        <v>Inforce</v>
      </c>
      <c r="S494" t="str">
        <f t="shared" ca="1" si="110"/>
        <v>18_2_Inforce</v>
      </c>
      <c r="T494">
        <f ca="1">COUNTIF(S$1:S494,S494)</f>
        <v>5</v>
      </c>
    </row>
    <row r="495" spans="1:20">
      <c r="A495">
        <f t="shared" si="112"/>
        <v>494</v>
      </c>
      <c r="B495" s="1">
        <f t="shared" ca="1" si="113"/>
        <v>42869.632251466675</v>
      </c>
      <c r="C495">
        <f t="shared" ca="1" si="94"/>
        <v>116</v>
      </c>
      <c r="D495">
        <f t="shared" ca="1" si="95"/>
        <v>1</v>
      </c>
      <c r="E495" t="str">
        <f ca="1">IF(COUNTIF(J$1:J495,J495)=1,"Premium",IF(I495&lt;6,"Premium","Claims"))</f>
        <v>Premium</v>
      </c>
      <c r="F495" t="str">
        <f ca="1">VLOOKUP(MOD(C495,D495),Sheet2!$A$2:$B$6,2,FALSE)</f>
        <v>Kidney Failure</v>
      </c>
      <c r="G495">
        <f ca="1">VLOOKUP(J495,Sheet2!$F:$H,IF(E495="Premium",2,3),FALSE)</f>
        <v>1000</v>
      </c>
      <c r="H495">
        <f t="shared" ca="1" si="111"/>
        <v>1131000</v>
      </c>
      <c r="I495">
        <f t="shared" ca="1" si="96"/>
        <v>2</v>
      </c>
      <c r="J495" t="str">
        <f t="shared" ca="1" si="104"/>
        <v>116_1</v>
      </c>
      <c r="K495">
        <f ca="1">COUNTIF(J$1:J495,J495)</f>
        <v>2</v>
      </c>
      <c r="L495" t="str">
        <f t="shared" ca="1" si="105"/>
        <v>116_1_Premium</v>
      </c>
      <c r="M495">
        <f ca="1">COUNTIF(L$1:L495,L495)</f>
        <v>2</v>
      </c>
      <c r="N495" t="str">
        <f t="shared" ca="1" si="106"/>
        <v>Inforce</v>
      </c>
      <c r="O495" t="str">
        <f t="shared" ca="1" si="107"/>
        <v>116_1_Inforce</v>
      </c>
      <c r="P495" s="1">
        <f t="shared" ca="1" si="108"/>
        <v>42869.632251466675</v>
      </c>
      <c r="Q495" s="1" t="e">
        <f ca="1">VLOOKUP(J495,Sheet2!$F:$I,4,FALSE)</f>
        <v>#N/A</v>
      </c>
      <c r="R495" t="str">
        <f t="shared" ca="1" si="109"/>
        <v>Inforce</v>
      </c>
      <c r="S495" t="str">
        <f t="shared" ca="1" si="110"/>
        <v>116_1_Inforce</v>
      </c>
      <c r="T495">
        <f ca="1">COUNTIF(S$1:S495,S495)</f>
        <v>2</v>
      </c>
    </row>
    <row r="496" spans="1:20">
      <c r="A496">
        <f t="shared" si="112"/>
        <v>495</v>
      </c>
      <c r="B496" s="1">
        <f t="shared" ca="1" si="113"/>
        <v>42870.511634431459</v>
      </c>
      <c r="C496">
        <f t="shared" ca="1" si="94"/>
        <v>100</v>
      </c>
      <c r="D496">
        <f t="shared" ca="1" si="95"/>
        <v>4</v>
      </c>
      <c r="E496" t="str">
        <f ca="1">IF(COUNTIF(J$1:J496,J496)=1,"Premium",IF(I496&lt;6,"Premium","Claims"))</f>
        <v>Claims</v>
      </c>
      <c r="F496" t="str">
        <f ca="1">VLOOKUP(MOD(C496,D496),Sheet2!$A$2:$B$6,2,FALSE)</f>
        <v>Kidney Failure</v>
      </c>
      <c r="G496">
        <f ca="1">VLOOKUP(J496,Sheet2!$F:$H,IF(E496="Premium",2,3),FALSE)</f>
        <v>4000</v>
      </c>
      <c r="H496">
        <f t="shared" ca="1" si="111"/>
        <v>1127000</v>
      </c>
      <c r="I496">
        <f t="shared" ca="1" si="96"/>
        <v>6</v>
      </c>
      <c r="J496" t="str">
        <f t="shared" ca="1" si="104"/>
        <v>100_4</v>
      </c>
      <c r="K496">
        <f ca="1">COUNTIF(J$1:J496,J496)</f>
        <v>3</v>
      </c>
      <c r="L496" t="str">
        <f t="shared" ca="1" si="105"/>
        <v>100_4_Claims</v>
      </c>
      <c r="M496">
        <f ca="1">COUNTIF(L$1:L496,L496)</f>
        <v>1</v>
      </c>
      <c r="N496" t="str">
        <f t="shared" ca="1" si="106"/>
        <v>Lapse</v>
      </c>
      <c r="O496" t="str">
        <f t="shared" ca="1" si="107"/>
        <v>100_4_Lapse</v>
      </c>
      <c r="P496" s="1">
        <f t="shared" ca="1" si="108"/>
        <v>42870.511634431459</v>
      </c>
      <c r="Q496" s="1">
        <f ca="1">VLOOKUP(J496,Sheet2!$F:$I,4,FALSE)</f>
        <v>42870.511634431459</v>
      </c>
      <c r="R496" t="str">
        <f t="shared" ca="1" si="109"/>
        <v>Lapse</v>
      </c>
      <c r="S496" t="str">
        <f t="shared" ca="1" si="110"/>
        <v>100_4_Lapse</v>
      </c>
      <c r="T496">
        <f ca="1">COUNTIF(S$1:S496,S496)</f>
        <v>1</v>
      </c>
    </row>
    <row r="497" spans="1:20">
      <c r="A497">
        <f t="shared" si="112"/>
        <v>496</v>
      </c>
      <c r="B497" s="1">
        <f t="shared" ca="1" si="113"/>
        <v>42871.040635013218</v>
      </c>
      <c r="C497">
        <f t="shared" ca="1" si="94"/>
        <v>107</v>
      </c>
      <c r="D497">
        <f t="shared" ca="1" si="95"/>
        <v>1</v>
      </c>
      <c r="E497" t="str">
        <f ca="1">IF(COUNTIF(J$1:J497,J497)=1,"Premium",IF(I497&lt;6,"Premium","Claims"))</f>
        <v>Premium</v>
      </c>
      <c r="F497" t="str">
        <f ca="1">VLOOKUP(MOD(C497,D497),Sheet2!$A$2:$B$6,2,FALSE)</f>
        <v>Kidney Failure</v>
      </c>
      <c r="G497">
        <f ca="1">VLOOKUP(J497,Sheet2!$F:$H,IF(E497="Premium",2,3),FALSE)</f>
        <v>5000</v>
      </c>
      <c r="H497">
        <f t="shared" ca="1" si="111"/>
        <v>1132000</v>
      </c>
      <c r="I497">
        <f t="shared" ca="1" si="96"/>
        <v>5</v>
      </c>
      <c r="J497" t="str">
        <f t="shared" ca="1" si="104"/>
        <v>107_1</v>
      </c>
      <c r="K497">
        <f ca="1">COUNTIF(J$1:J497,J497)</f>
        <v>3</v>
      </c>
      <c r="L497" t="str">
        <f t="shared" ca="1" si="105"/>
        <v>107_1_Premium</v>
      </c>
      <c r="M497">
        <f ca="1">COUNTIF(L$1:L497,L497)</f>
        <v>3</v>
      </c>
      <c r="N497" t="str">
        <f t="shared" ca="1" si="106"/>
        <v>Inforce</v>
      </c>
      <c r="O497" t="str">
        <f t="shared" ca="1" si="107"/>
        <v>107_1_Inforce</v>
      </c>
      <c r="P497" s="1">
        <f t="shared" ca="1" si="108"/>
        <v>42871.040635013218</v>
      </c>
      <c r="Q497" s="1" t="e">
        <f ca="1">VLOOKUP(J497,Sheet2!$F:$I,4,FALSE)</f>
        <v>#N/A</v>
      </c>
      <c r="R497" t="str">
        <f t="shared" ca="1" si="109"/>
        <v>Inforce</v>
      </c>
      <c r="S497" t="str">
        <f t="shared" ca="1" si="110"/>
        <v>107_1_Inforce</v>
      </c>
      <c r="T497">
        <f ca="1">COUNTIF(S$1:S497,S497)</f>
        <v>3</v>
      </c>
    </row>
    <row r="498" spans="1:20">
      <c r="A498">
        <f>A497+1</f>
        <v>497</v>
      </c>
      <c r="B498" s="1">
        <f ca="1">B497+RAND()</f>
        <v>42871.428189675309</v>
      </c>
      <c r="C498">
        <f t="shared" ca="1" si="94"/>
        <v>89</v>
      </c>
      <c r="D498">
        <f t="shared" ca="1" si="95"/>
        <v>2</v>
      </c>
      <c r="E498" t="str">
        <f ca="1">IF(COUNTIF(J$1:J498,J498)=1,"Premium",IF(I498&lt;6,"Premium","Claims"))</f>
        <v>Premium</v>
      </c>
      <c r="F498" t="str">
        <f ca="1">VLOOKUP(MOD(C498,D498),Sheet2!$A$2:$B$6,2,FALSE)</f>
        <v>Cancer</v>
      </c>
      <c r="G498">
        <f ca="1">VLOOKUP(J498,Sheet2!$F:$H,IF(E498="Premium",2,3),FALSE)</f>
        <v>4000</v>
      </c>
      <c r="H498">
        <f ca="1">IF(E498="Premium",IFERROR(H497+G498,G498),IFERROR(H497-G498,-G498))</f>
        <v>1136000</v>
      </c>
      <c r="I498">
        <f t="shared" ca="1" si="96"/>
        <v>1</v>
      </c>
      <c r="J498" t="str">
        <f t="shared" ca="1" si="104"/>
        <v>89_2</v>
      </c>
      <c r="K498">
        <f ca="1">COUNTIF(J$1:J498,J498)</f>
        <v>1</v>
      </c>
      <c r="L498" t="str">
        <f t="shared" ca="1" si="105"/>
        <v>89_2_Premium</v>
      </c>
      <c r="M498">
        <f ca="1">COUNTIF(L$1:L498,L498)</f>
        <v>1</v>
      </c>
      <c r="N498" t="str">
        <f t="shared" ca="1" si="106"/>
        <v>Inforce</v>
      </c>
      <c r="O498" t="str">
        <f t="shared" ca="1" si="107"/>
        <v>89_2_Inforce</v>
      </c>
      <c r="P498" s="1">
        <f t="shared" ca="1" si="108"/>
        <v>42871.428189675309</v>
      </c>
      <c r="Q498" s="1" t="e">
        <f ca="1">VLOOKUP(J498,Sheet2!$F:$I,4,FALSE)</f>
        <v>#N/A</v>
      </c>
      <c r="R498" t="str">
        <f t="shared" ca="1" si="109"/>
        <v>Inforce</v>
      </c>
      <c r="S498" t="str">
        <f t="shared" ca="1" si="110"/>
        <v>89_2_Inforce</v>
      </c>
      <c r="T498">
        <f ca="1">COUNTIF(S$1:S498,S498)</f>
        <v>1</v>
      </c>
    </row>
    <row r="499" spans="1:20">
      <c r="A499">
        <f t="shared" si="112"/>
        <v>498</v>
      </c>
      <c r="B499" s="1">
        <f t="shared" ca="1" si="113"/>
        <v>42871.531589282793</v>
      </c>
      <c r="C499">
        <f t="shared" ca="1" si="94"/>
        <v>16</v>
      </c>
      <c r="D499">
        <f t="shared" ca="1" si="95"/>
        <v>2</v>
      </c>
      <c r="E499" t="str">
        <f ca="1">IF(COUNTIF(J$1:J499,J499)=1,"Premium",IF(I499&lt;6,"Premium","Claims"))</f>
        <v>Premium</v>
      </c>
      <c r="F499" t="str">
        <f ca="1">VLOOKUP(MOD(C499,D499),Sheet2!$A$2:$B$6,2,FALSE)</f>
        <v>Kidney Failure</v>
      </c>
      <c r="G499">
        <f ca="1">VLOOKUP(J499,Sheet2!$F:$H,IF(E499="Premium",2,3),FALSE)</f>
        <v>5000</v>
      </c>
      <c r="H499">
        <f t="shared" ca="1" si="111"/>
        <v>1141000</v>
      </c>
      <c r="I499">
        <f t="shared" ca="1" si="96"/>
        <v>3</v>
      </c>
      <c r="J499" t="str">
        <f t="shared" ca="1" si="104"/>
        <v>16_2</v>
      </c>
      <c r="K499">
        <f ca="1">COUNTIF(J$1:J499,J499)</f>
        <v>1</v>
      </c>
      <c r="L499" t="str">
        <f t="shared" ca="1" si="105"/>
        <v>16_2_Premium</v>
      </c>
      <c r="M499">
        <f ca="1">COUNTIF(L$1:L499,L499)</f>
        <v>1</v>
      </c>
      <c r="N499" t="str">
        <f t="shared" ca="1" si="106"/>
        <v>Inforce</v>
      </c>
      <c r="O499" t="str">
        <f t="shared" ca="1" si="107"/>
        <v>16_2_Inforce</v>
      </c>
      <c r="P499" s="1">
        <f t="shared" ca="1" si="108"/>
        <v>42871.531589282793</v>
      </c>
      <c r="Q499" s="1" t="e">
        <f ca="1">VLOOKUP(J499,Sheet2!$F:$I,4,FALSE)</f>
        <v>#N/A</v>
      </c>
      <c r="R499" t="str">
        <f t="shared" ca="1" si="109"/>
        <v>Inforce</v>
      </c>
      <c r="S499" t="str">
        <f t="shared" ca="1" si="110"/>
        <v>16_2_Inforce</v>
      </c>
      <c r="T499">
        <f ca="1">COUNTIF(S$1:S499,S499)</f>
        <v>1</v>
      </c>
    </row>
    <row r="500" spans="1:20">
      <c r="A500">
        <f t="shared" si="112"/>
        <v>499</v>
      </c>
      <c r="B500" s="1">
        <f t="shared" ca="1" si="113"/>
        <v>42872.043093642904</v>
      </c>
      <c r="C500">
        <f t="shared" ca="1" si="94"/>
        <v>7</v>
      </c>
      <c r="D500">
        <f t="shared" ca="1" si="95"/>
        <v>4</v>
      </c>
      <c r="E500" t="str">
        <f ca="1">IF(COUNTIF(J$1:J500,J500)=1,"Premium",IF(I500&lt;6,"Premium","Claims"))</f>
        <v>Premium</v>
      </c>
      <c r="F500" t="str">
        <f ca="1">VLOOKUP(MOD(C500,D500),Sheet2!$A$2:$B$6,2,FALSE)</f>
        <v>Heart Attack</v>
      </c>
      <c r="G500">
        <f ca="1">VLOOKUP(J500,Sheet2!$F:$H,IF(E500="Premium",2,3),FALSE)</f>
        <v>2000</v>
      </c>
      <c r="H500">
        <f t="shared" ca="1" si="111"/>
        <v>1143000</v>
      </c>
      <c r="I500">
        <f t="shared" ca="1" si="96"/>
        <v>4</v>
      </c>
      <c r="J500" t="str">
        <f t="shared" ca="1" si="104"/>
        <v>7_4</v>
      </c>
      <c r="K500">
        <f ca="1">COUNTIF(J$1:J500,J500)</f>
        <v>1</v>
      </c>
      <c r="L500" t="str">
        <f t="shared" ca="1" si="105"/>
        <v>7_4_Premium</v>
      </c>
      <c r="M500">
        <f ca="1">COUNTIF(L$1:L500,L500)</f>
        <v>1</v>
      </c>
      <c r="N500" t="str">
        <f t="shared" ca="1" si="106"/>
        <v>Inforce</v>
      </c>
      <c r="O500" t="str">
        <f t="shared" ca="1" si="107"/>
        <v>7_4_Inforce</v>
      </c>
      <c r="P500" s="1">
        <f t="shared" ca="1" si="108"/>
        <v>42872.043093642904</v>
      </c>
      <c r="Q500" s="1" t="e">
        <f ca="1">VLOOKUP(J500,Sheet2!$F:$I,4,FALSE)</f>
        <v>#N/A</v>
      </c>
      <c r="R500" t="str">
        <f t="shared" ca="1" si="109"/>
        <v>Inforce</v>
      </c>
      <c r="S500" t="str">
        <f t="shared" ca="1" si="110"/>
        <v>7_4_Inforce</v>
      </c>
      <c r="T500">
        <f ca="1">COUNTIF(S$1:S500,S500)</f>
        <v>1</v>
      </c>
    </row>
    <row r="501" spans="1:20">
      <c r="A501">
        <f t="shared" si="112"/>
        <v>500</v>
      </c>
      <c r="B501" s="1">
        <f t="shared" ca="1" si="113"/>
        <v>42872.149011453956</v>
      </c>
      <c r="C501">
        <f t="shared" ca="1" si="94"/>
        <v>59</v>
      </c>
      <c r="D501">
        <f t="shared" ca="1" si="95"/>
        <v>3</v>
      </c>
      <c r="E501" t="str">
        <f ca="1">IF(COUNTIF(J$1:J501,J501)=1,"Premium",IF(I501&lt;6,"Premium","Claims"))</f>
        <v>Premium</v>
      </c>
      <c r="F501" t="str">
        <f ca="1">VLOOKUP(MOD(C501,D501),Sheet2!$A$2:$B$6,2,FALSE)</f>
        <v>Stroke</v>
      </c>
      <c r="G501">
        <f ca="1">VLOOKUP(J501,Sheet2!$F:$H,IF(E501="Premium",2,3),FALSE)</f>
        <v>3000</v>
      </c>
      <c r="H501">
        <f t="shared" ca="1" si="111"/>
        <v>1146000</v>
      </c>
      <c r="I501">
        <f t="shared" ca="1" si="96"/>
        <v>1</v>
      </c>
      <c r="J501" t="str">
        <f t="shared" ca="1" si="104"/>
        <v>59_3</v>
      </c>
      <c r="K501">
        <f ca="1">COUNTIF(J$1:J501,J501)</f>
        <v>3</v>
      </c>
      <c r="L501" t="str">
        <f t="shared" ca="1" si="105"/>
        <v>59_3_Premium</v>
      </c>
      <c r="M501">
        <f ca="1">COUNTIF(L$1:L501,L501)</f>
        <v>3</v>
      </c>
      <c r="N501" t="str">
        <f t="shared" ca="1" si="106"/>
        <v>Inforce</v>
      </c>
      <c r="O501" t="str">
        <f t="shared" ca="1" si="107"/>
        <v>59_3_Inforce</v>
      </c>
      <c r="P501" s="1">
        <f t="shared" ca="1" si="108"/>
        <v>42872.149011453956</v>
      </c>
      <c r="Q501" s="1">
        <f ca="1">VLOOKUP(J501,Sheet2!$F:$I,4,FALSE)</f>
        <v>43037.958498722932</v>
      </c>
      <c r="R501" t="str">
        <f t="shared" ca="1" si="109"/>
        <v>Inforce</v>
      </c>
      <c r="S501" t="str">
        <f t="shared" ca="1" si="110"/>
        <v>59_3_Inforce</v>
      </c>
      <c r="T501">
        <f ca="1">COUNTIF(S$1:S501,S501)</f>
        <v>3</v>
      </c>
    </row>
    <row r="502" spans="1:20">
      <c r="A502">
        <f t="shared" si="112"/>
        <v>501</v>
      </c>
      <c r="B502" s="1">
        <f t="shared" ca="1" si="113"/>
        <v>42872.972009070421</v>
      </c>
      <c r="C502">
        <f t="shared" ca="1" si="94"/>
        <v>33</v>
      </c>
      <c r="D502">
        <f t="shared" ca="1" si="95"/>
        <v>2</v>
      </c>
      <c r="E502" t="str">
        <f ca="1">IF(COUNTIF(J$1:J502,J502)=1,"Premium",IF(I502&lt;6,"Premium","Claims"))</f>
        <v>Premium</v>
      </c>
      <c r="F502" t="str">
        <f ca="1">VLOOKUP(MOD(C502,D502),Sheet2!$A$2:$B$6,2,FALSE)</f>
        <v>Cancer</v>
      </c>
      <c r="G502">
        <f ca="1">VLOOKUP(J502,Sheet2!$F:$H,IF(E502="Premium",2,3),FALSE)</f>
        <v>4000</v>
      </c>
      <c r="H502">
        <f t="shared" ca="1" si="111"/>
        <v>1150000</v>
      </c>
      <c r="I502">
        <f t="shared" ca="1" si="96"/>
        <v>3</v>
      </c>
      <c r="J502" t="str">
        <f t="shared" ca="1" si="104"/>
        <v>33_2</v>
      </c>
      <c r="K502">
        <f ca="1">COUNTIF(J$1:J502,J502)</f>
        <v>1</v>
      </c>
      <c r="L502" t="str">
        <f t="shared" ca="1" si="105"/>
        <v>33_2_Premium</v>
      </c>
      <c r="M502">
        <f ca="1">COUNTIF(L$1:L502,L502)</f>
        <v>1</v>
      </c>
      <c r="N502" t="str">
        <f t="shared" ca="1" si="106"/>
        <v>Inforce</v>
      </c>
      <c r="O502" t="str">
        <f t="shared" ca="1" si="107"/>
        <v>33_2_Inforce</v>
      </c>
      <c r="P502" s="1">
        <f t="shared" ca="1" si="108"/>
        <v>42872.972009070421</v>
      </c>
      <c r="Q502" s="1" t="e">
        <f ca="1">VLOOKUP(J502,Sheet2!$F:$I,4,FALSE)</f>
        <v>#N/A</v>
      </c>
      <c r="R502" t="str">
        <f t="shared" ca="1" si="109"/>
        <v>Inforce</v>
      </c>
      <c r="S502" t="str">
        <f t="shared" ca="1" si="110"/>
        <v>33_2_Inforce</v>
      </c>
      <c r="T502">
        <f ca="1">COUNTIF(S$1:S502,S502)</f>
        <v>1</v>
      </c>
    </row>
    <row r="503" spans="1:20">
      <c r="A503">
        <f t="shared" si="112"/>
        <v>502</v>
      </c>
      <c r="B503" s="1">
        <f t="shared" ca="1" si="113"/>
        <v>42873.120022365241</v>
      </c>
      <c r="C503">
        <f t="shared" ca="1" si="94"/>
        <v>105</v>
      </c>
      <c r="D503">
        <f t="shared" ca="1" si="95"/>
        <v>3</v>
      </c>
      <c r="E503" t="str">
        <f ca="1">IF(COUNTIF(J$1:J503,J503)=1,"Premium",IF(I503&lt;6,"Premium","Claims"))</f>
        <v>Premium</v>
      </c>
      <c r="F503" t="str">
        <f ca="1">VLOOKUP(MOD(C503,D503),Sheet2!$A$2:$B$6,2,FALSE)</f>
        <v>Kidney Failure</v>
      </c>
      <c r="G503">
        <f ca="1">VLOOKUP(J503,Sheet2!$F:$H,IF(E503="Premium",2,3),FALSE)</f>
        <v>4000</v>
      </c>
      <c r="H503">
        <f t="shared" ca="1" si="111"/>
        <v>1154000</v>
      </c>
      <c r="I503">
        <f t="shared" ca="1" si="96"/>
        <v>6</v>
      </c>
      <c r="J503" t="str">
        <f t="shared" ca="1" si="104"/>
        <v>105_3</v>
      </c>
      <c r="K503">
        <f ca="1">COUNTIF(J$1:J503,J503)</f>
        <v>1</v>
      </c>
      <c r="L503" t="str">
        <f t="shared" ca="1" si="105"/>
        <v>105_3_Premium</v>
      </c>
      <c r="M503">
        <f ca="1">COUNTIF(L$1:L503,L503)</f>
        <v>1</v>
      </c>
      <c r="N503" t="str">
        <f t="shared" ca="1" si="106"/>
        <v>Inforce</v>
      </c>
      <c r="O503" t="str">
        <f t="shared" ca="1" si="107"/>
        <v>105_3_Inforce</v>
      </c>
      <c r="P503" s="1">
        <f t="shared" ca="1" si="108"/>
        <v>42873.120022365241</v>
      </c>
      <c r="Q503" s="1">
        <f ca="1">VLOOKUP(J503,Sheet2!$F:$I,4,FALSE)</f>
        <v>43051.720309726916</v>
      </c>
      <c r="R503" t="str">
        <f t="shared" ca="1" si="109"/>
        <v>Inforce</v>
      </c>
      <c r="S503" t="str">
        <f t="shared" ca="1" si="110"/>
        <v>105_3_Inforce</v>
      </c>
      <c r="T503">
        <f ca="1">COUNTIF(S$1:S503,S503)</f>
        <v>1</v>
      </c>
    </row>
    <row r="504" spans="1:20">
      <c r="A504">
        <f t="shared" si="112"/>
        <v>503</v>
      </c>
      <c r="B504" s="1">
        <f t="shared" ca="1" si="113"/>
        <v>42873.734222604049</v>
      </c>
      <c r="C504">
        <f t="shared" ca="1" si="94"/>
        <v>138</v>
      </c>
      <c r="D504">
        <f t="shared" ca="1" si="95"/>
        <v>1</v>
      </c>
      <c r="E504" t="str">
        <f ca="1">IF(COUNTIF(J$1:J504,J504)=1,"Premium",IF(I504&lt;6,"Premium","Claims"))</f>
        <v>Premium</v>
      </c>
      <c r="F504" t="str">
        <f ca="1">VLOOKUP(MOD(C504,D504),Sheet2!$A$2:$B$6,2,FALSE)</f>
        <v>Kidney Failure</v>
      </c>
      <c r="G504">
        <f ca="1">VLOOKUP(J504,Sheet2!$F:$H,IF(E504="Premium",2,3),FALSE)</f>
        <v>1000</v>
      </c>
      <c r="H504">
        <f t="shared" ca="1" si="111"/>
        <v>1155000</v>
      </c>
      <c r="I504">
        <f t="shared" ca="1" si="96"/>
        <v>4</v>
      </c>
      <c r="J504" t="str">
        <f t="shared" ca="1" si="104"/>
        <v>138_1</v>
      </c>
      <c r="K504">
        <f ca="1">COUNTIF(J$1:J504,J504)</f>
        <v>2</v>
      </c>
      <c r="L504" t="str">
        <f t="shared" ca="1" si="105"/>
        <v>138_1_Premium</v>
      </c>
      <c r="M504">
        <f ca="1">COUNTIF(L$1:L504,L504)</f>
        <v>2</v>
      </c>
      <c r="N504" t="str">
        <f t="shared" ca="1" si="106"/>
        <v>Inforce</v>
      </c>
      <c r="O504" t="str">
        <f t="shared" ca="1" si="107"/>
        <v>138_1_Inforce</v>
      </c>
      <c r="P504" s="1">
        <f t="shared" ca="1" si="108"/>
        <v>42873.734222604049</v>
      </c>
      <c r="Q504" s="1" t="e">
        <f ca="1">VLOOKUP(J504,Sheet2!$F:$I,4,FALSE)</f>
        <v>#N/A</v>
      </c>
      <c r="R504" t="str">
        <f t="shared" ca="1" si="109"/>
        <v>Inforce</v>
      </c>
      <c r="S504" t="str">
        <f t="shared" ca="1" si="110"/>
        <v>138_1_Inforce</v>
      </c>
      <c r="T504">
        <f ca="1">COUNTIF(S$1:S504,S504)</f>
        <v>2</v>
      </c>
    </row>
    <row r="505" spans="1:20">
      <c r="A505">
        <f>A504+1</f>
        <v>504</v>
      </c>
      <c r="B505" s="1">
        <f ca="1">B504+RAND()</f>
        <v>42873.739198622832</v>
      </c>
      <c r="C505">
        <f t="shared" ca="1" si="94"/>
        <v>21</v>
      </c>
      <c r="D505">
        <f t="shared" ca="1" si="95"/>
        <v>1</v>
      </c>
      <c r="E505" t="str">
        <f ca="1">IF(COUNTIF(J$1:J505,J505)=1,"Premium",IF(I505&lt;6,"Premium","Claims"))</f>
        <v>Premium</v>
      </c>
      <c r="F505" t="str">
        <f ca="1">VLOOKUP(MOD(C505,D505),Sheet2!$A$2:$B$6,2,FALSE)</f>
        <v>Kidney Failure</v>
      </c>
      <c r="G505">
        <f ca="1">VLOOKUP(J505,Sheet2!$F:$H,IF(E505="Premium",2,3),FALSE)</f>
        <v>4000</v>
      </c>
      <c r="H505">
        <f ca="1">IF(E505="Premium",IFERROR(H504+G505,G505),IFERROR(H504-G505,-G505))</f>
        <v>1159000</v>
      </c>
      <c r="I505">
        <f t="shared" ca="1" si="96"/>
        <v>6</v>
      </c>
      <c r="J505" t="str">
        <f t="shared" ca="1" si="104"/>
        <v>21_1</v>
      </c>
      <c r="K505">
        <f ca="1">COUNTIF(J$1:J505,J505)</f>
        <v>1</v>
      </c>
      <c r="L505" t="str">
        <f t="shared" ca="1" si="105"/>
        <v>21_1_Premium</v>
      </c>
      <c r="M505">
        <f ca="1">COUNTIF(L$1:L505,L505)</f>
        <v>1</v>
      </c>
      <c r="N505" t="str">
        <f t="shared" ca="1" si="106"/>
        <v>Inforce</v>
      </c>
      <c r="O505" t="str">
        <f t="shared" ca="1" si="107"/>
        <v>21_1_Inforce</v>
      </c>
      <c r="P505" s="1">
        <f t="shared" ca="1" si="108"/>
        <v>42873.739198622832</v>
      </c>
      <c r="Q505" s="1" t="e">
        <f ca="1">VLOOKUP(J505,Sheet2!$F:$I,4,FALSE)</f>
        <v>#N/A</v>
      </c>
      <c r="R505" t="str">
        <f t="shared" ca="1" si="109"/>
        <v>Inforce</v>
      </c>
      <c r="S505" t="str">
        <f t="shared" ca="1" si="110"/>
        <v>21_1_Inforce</v>
      </c>
      <c r="T505">
        <f ca="1">COUNTIF(S$1:S505,S505)</f>
        <v>1</v>
      </c>
    </row>
    <row r="506" spans="1:20">
      <c r="A506">
        <f t="shared" si="112"/>
        <v>505</v>
      </c>
      <c r="B506" s="1">
        <f t="shared" ca="1" si="113"/>
        <v>42874.273928038834</v>
      </c>
      <c r="C506">
        <f t="shared" ca="1" si="94"/>
        <v>38</v>
      </c>
      <c r="D506">
        <f t="shared" ca="1" si="95"/>
        <v>4</v>
      </c>
      <c r="E506" t="str">
        <f ca="1">IF(COUNTIF(J$1:J506,J506)=1,"Premium",IF(I506&lt;6,"Premium","Claims"))</f>
        <v>Premium</v>
      </c>
      <c r="F506" t="str">
        <f ca="1">VLOOKUP(MOD(C506,D506),Sheet2!$A$2:$B$6,2,FALSE)</f>
        <v>Stroke</v>
      </c>
      <c r="G506">
        <f ca="1">VLOOKUP(J506,Sheet2!$F:$H,IF(E506="Premium",2,3),FALSE)</f>
        <v>3000</v>
      </c>
      <c r="H506">
        <f t="shared" ca="1" si="111"/>
        <v>1162000</v>
      </c>
      <c r="I506">
        <f t="shared" ca="1" si="96"/>
        <v>3</v>
      </c>
      <c r="J506" t="str">
        <f t="shared" ca="1" si="104"/>
        <v>38_4</v>
      </c>
      <c r="K506">
        <f ca="1">COUNTIF(J$1:J506,J506)</f>
        <v>2</v>
      </c>
      <c r="L506" t="str">
        <f t="shared" ca="1" si="105"/>
        <v>38_4_Premium</v>
      </c>
      <c r="M506">
        <f ca="1">COUNTIF(L$1:L506,L506)</f>
        <v>2</v>
      </c>
      <c r="N506" t="str">
        <f t="shared" ca="1" si="106"/>
        <v>Inforce</v>
      </c>
      <c r="O506" t="str">
        <f t="shared" ca="1" si="107"/>
        <v>38_4_Inforce</v>
      </c>
      <c r="P506" s="1">
        <f t="shared" ca="1" si="108"/>
        <v>42874.273928038834</v>
      </c>
      <c r="Q506" s="1" t="e">
        <f ca="1">VLOOKUP(J506,Sheet2!$F:$I,4,FALSE)</f>
        <v>#N/A</v>
      </c>
      <c r="R506" t="str">
        <f t="shared" ca="1" si="109"/>
        <v>Inforce</v>
      </c>
      <c r="S506" t="str">
        <f t="shared" ca="1" si="110"/>
        <v>38_4_Inforce</v>
      </c>
      <c r="T506">
        <f ca="1">COUNTIF(S$1:S506,S506)</f>
        <v>2</v>
      </c>
    </row>
    <row r="507" spans="1:20">
      <c r="A507">
        <f t="shared" si="112"/>
        <v>506</v>
      </c>
      <c r="B507" s="1">
        <f t="shared" ca="1" si="113"/>
        <v>42874.400166051346</v>
      </c>
      <c r="C507">
        <f t="shared" ca="1" si="94"/>
        <v>62</v>
      </c>
      <c r="D507">
        <f t="shared" ca="1" si="95"/>
        <v>3</v>
      </c>
      <c r="E507" t="str">
        <f ca="1">IF(COUNTIF(J$1:J507,J507)=1,"Premium",IF(I507&lt;6,"Premium","Claims"))</f>
        <v>Premium</v>
      </c>
      <c r="F507" t="str">
        <f ca="1">VLOOKUP(MOD(C507,D507),Sheet2!$A$2:$B$6,2,FALSE)</f>
        <v>Stroke</v>
      </c>
      <c r="G507">
        <f ca="1">VLOOKUP(J507,Sheet2!$F:$H,IF(E507="Premium",2,3),FALSE)</f>
        <v>2000</v>
      </c>
      <c r="H507">
        <f t="shared" ca="1" si="111"/>
        <v>1164000</v>
      </c>
      <c r="I507">
        <f t="shared" ca="1" si="96"/>
        <v>5</v>
      </c>
      <c r="J507" t="str">
        <f t="shared" ca="1" si="104"/>
        <v>62_3</v>
      </c>
      <c r="K507">
        <f ca="1">COUNTIF(J$1:J507,J507)</f>
        <v>1</v>
      </c>
      <c r="L507" t="str">
        <f t="shared" ca="1" si="105"/>
        <v>62_3_Premium</v>
      </c>
      <c r="M507">
        <f ca="1">COUNTIF(L$1:L507,L507)</f>
        <v>1</v>
      </c>
      <c r="N507" t="str">
        <f t="shared" ca="1" si="106"/>
        <v>Inforce</v>
      </c>
      <c r="O507" t="str">
        <f t="shared" ca="1" si="107"/>
        <v>62_3_Inforce</v>
      </c>
      <c r="P507" s="1">
        <f t="shared" ca="1" si="108"/>
        <v>42874.400166051346</v>
      </c>
      <c r="Q507" s="1">
        <f ca="1">VLOOKUP(J507,Sheet2!$F:$I,4,FALSE)</f>
        <v>42943.635360577144</v>
      </c>
      <c r="R507" t="str">
        <f t="shared" ca="1" si="109"/>
        <v>Inforce</v>
      </c>
      <c r="S507" t="str">
        <f t="shared" ca="1" si="110"/>
        <v>62_3_Inforce</v>
      </c>
      <c r="T507">
        <f ca="1">COUNTIF(S$1:S507,S507)</f>
        <v>1</v>
      </c>
    </row>
    <row r="508" spans="1:20">
      <c r="A508">
        <f t="shared" si="112"/>
        <v>507</v>
      </c>
      <c r="B508" s="1">
        <f t="shared" ca="1" si="113"/>
        <v>42875.040015651924</v>
      </c>
      <c r="C508">
        <f t="shared" ca="1" si="94"/>
        <v>68</v>
      </c>
      <c r="D508">
        <f t="shared" ca="1" si="95"/>
        <v>2</v>
      </c>
      <c r="E508" t="str">
        <f ca="1">IF(COUNTIF(J$1:J508,J508)=1,"Premium",IF(I508&lt;6,"Premium","Claims"))</f>
        <v>Premium</v>
      </c>
      <c r="F508" t="str">
        <f ca="1">VLOOKUP(MOD(C508,D508),Sheet2!$A$2:$B$6,2,FALSE)</f>
        <v>Kidney Failure</v>
      </c>
      <c r="G508">
        <f ca="1">VLOOKUP(J508,Sheet2!$F:$H,IF(E508="Premium",2,3),FALSE)</f>
        <v>4000</v>
      </c>
      <c r="H508">
        <f t="shared" ca="1" si="111"/>
        <v>1168000</v>
      </c>
      <c r="I508">
        <f t="shared" ca="1" si="96"/>
        <v>5</v>
      </c>
      <c r="J508" t="str">
        <f t="shared" ca="1" si="104"/>
        <v>68_2</v>
      </c>
      <c r="K508">
        <f ca="1">COUNTIF(J$1:J508,J508)</f>
        <v>2</v>
      </c>
      <c r="L508" t="str">
        <f t="shared" ca="1" si="105"/>
        <v>68_2_Premium</v>
      </c>
      <c r="M508">
        <f ca="1">COUNTIF(L$1:L508,L508)</f>
        <v>2</v>
      </c>
      <c r="N508" t="str">
        <f t="shared" ca="1" si="106"/>
        <v>Inforce</v>
      </c>
      <c r="O508" t="str">
        <f t="shared" ca="1" si="107"/>
        <v>68_2_Inforce</v>
      </c>
      <c r="P508" s="1">
        <f t="shared" ca="1" si="108"/>
        <v>42875.040015651924</v>
      </c>
      <c r="Q508" s="1" t="e">
        <f ca="1">VLOOKUP(J508,Sheet2!$F:$I,4,FALSE)</f>
        <v>#N/A</v>
      </c>
      <c r="R508" t="str">
        <f t="shared" ca="1" si="109"/>
        <v>Inforce</v>
      </c>
      <c r="S508" t="str">
        <f t="shared" ca="1" si="110"/>
        <v>68_2_Inforce</v>
      </c>
      <c r="T508">
        <f ca="1">COUNTIF(S$1:S508,S508)</f>
        <v>2</v>
      </c>
    </row>
    <row r="509" spans="1:20">
      <c r="A509">
        <f t="shared" si="112"/>
        <v>508</v>
      </c>
      <c r="B509" s="1">
        <f t="shared" ca="1" si="113"/>
        <v>42875.436091002259</v>
      </c>
      <c r="C509">
        <f t="shared" ca="1" si="94"/>
        <v>41</v>
      </c>
      <c r="D509">
        <f t="shared" ca="1" si="95"/>
        <v>2</v>
      </c>
      <c r="E509" t="str">
        <f ca="1">IF(COUNTIF(J$1:J509,J509)=1,"Premium",IF(I509&lt;6,"Premium","Claims"))</f>
        <v>Premium</v>
      </c>
      <c r="F509" t="str">
        <f ca="1">VLOOKUP(MOD(C509,D509),Sheet2!$A$2:$B$6,2,FALSE)</f>
        <v>Cancer</v>
      </c>
      <c r="G509">
        <f ca="1">VLOOKUP(J509,Sheet2!$F:$H,IF(E509="Premium",2,3),FALSE)</f>
        <v>4000</v>
      </c>
      <c r="H509">
        <f t="shared" ca="1" si="111"/>
        <v>1172000</v>
      </c>
      <c r="I509">
        <f t="shared" ca="1" si="96"/>
        <v>6</v>
      </c>
      <c r="J509" t="str">
        <f t="shared" ca="1" si="104"/>
        <v>41_2</v>
      </c>
      <c r="K509">
        <f ca="1">COUNTIF(J$1:J509,J509)</f>
        <v>1</v>
      </c>
      <c r="L509" t="str">
        <f t="shared" ca="1" si="105"/>
        <v>41_2_Premium</v>
      </c>
      <c r="M509">
        <f ca="1">COUNTIF(L$1:L509,L509)</f>
        <v>1</v>
      </c>
      <c r="N509" t="str">
        <f t="shared" ca="1" si="106"/>
        <v>Inforce</v>
      </c>
      <c r="O509" t="str">
        <f t="shared" ca="1" si="107"/>
        <v>41_2_Inforce</v>
      </c>
      <c r="P509" s="1">
        <f t="shared" ca="1" si="108"/>
        <v>42875.436091002259</v>
      </c>
      <c r="Q509" s="1" t="e">
        <f ca="1">VLOOKUP(J509,Sheet2!$F:$I,4,FALSE)</f>
        <v>#N/A</v>
      </c>
      <c r="R509" t="str">
        <f t="shared" ca="1" si="109"/>
        <v>Inforce</v>
      </c>
      <c r="S509" t="str">
        <f t="shared" ca="1" si="110"/>
        <v>41_2_Inforce</v>
      </c>
      <c r="T509">
        <f ca="1">COUNTIF(S$1:S509,S509)</f>
        <v>1</v>
      </c>
    </row>
    <row r="510" spans="1:20">
      <c r="A510">
        <f t="shared" si="112"/>
        <v>509</v>
      </c>
      <c r="B510" s="1">
        <f t="shared" ca="1" si="113"/>
        <v>42875.680521079586</v>
      </c>
      <c r="C510">
        <f t="shared" ca="1" si="94"/>
        <v>45</v>
      </c>
      <c r="D510">
        <f t="shared" ca="1" si="95"/>
        <v>4</v>
      </c>
      <c r="E510" t="str">
        <f ca="1">IF(COUNTIF(J$1:J510,J510)=1,"Premium",IF(I510&lt;6,"Premium","Claims"))</f>
        <v>Premium</v>
      </c>
      <c r="F510" t="str">
        <f ca="1">VLOOKUP(MOD(C510,D510),Sheet2!$A$2:$B$6,2,FALSE)</f>
        <v>Cancer</v>
      </c>
      <c r="G510">
        <f ca="1">VLOOKUP(J510,Sheet2!$F:$H,IF(E510="Premium",2,3),FALSE)</f>
        <v>1000</v>
      </c>
      <c r="H510">
        <f t="shared" ca="1" si="111"/>
        <v>1173000</v>
      </c>
      <c r="I510">
        <f t="shared" ca="1" si="96"/>
        <v>1</v>
      </c>
      <c r="J510" t="str">
        <f t="shared" ca="1" si="104"/>
        <v>45_4</v>
      </c>
      <c r="K510">
        <f ca="1">COUNTIF(J$1:J510,J510)</f>
        <v>2</v>
      </c>
      <c r="L510" t="str">
        <f t="shared" ca="1" si="105"/>
        <v>45_4_Premium</v>
      </c>
      <c r="M510">
        <f ca="1">COUNTIF(L$1:L510,L510)</f>
        <v>2</v>
      </c>
      <c r="N510" t="str">
        <f t="shared" ca="1" si="106"/>
        <v>Inforce</v>
      </c>
      <c r="O510" t="str">
        <f t="shared" ca="1" si="107"/>
        <v>45_4_Inforce</v>
      </c>
      <c r="P510" s="1">
        <f t="shared" ca="1" si="108"/>
        <v>42875.680521079586</v>
      </c>
      <c r="Q510" s="1" t="e">
        <f ca="1">VLOOKUP(J510,Sheet2!$F:$I,4,FALSE)</f>
        <v>#N/A</v>
      </c>
      <c r="R510" t="str">
        <f t="shared" ca="1" si="109"/>
        <v>Inforce</v>
      </c>
      <c r="S510" t="str">
        <f t="shared" ca="1" si="110"/>
        <v>45_4_Inforce</v>
      </c>
      <c r="T510">
        <f ca="1">COUNTIF(S$1:S510,S510)</f>
        <v>2</v>
      </c>
    </row>
    <row r="511" spans="1:20">
      <c r="A511">
        <f>A510+1</f>
        <v>510</v>
      </c>
      <c r="B511" s="1">
        <f ca="1">B510+RAND()</f>
        <v>42876.231643628307</v>
      </c>
      <c r="C511">
        <f t="shared" ca="1" si="94"/>
        <v>103</v>
      </c>
      <c r="D511">
        <f t="shared" ca="1" si="95"/>
        <v>4</v>
      </c>
      <c r="E511" t="str">
        <f ca="1">IF(COUNTIF(J$1:J511,J511)=1,"Premium",IF(I511&lt;6,"Premium","Claims"))</f>
        <v>Premium</v>
      </c>
      <c r="F511" t="str">
        <f ca="1">VLOOKUP(MOD(C511,D511),Sheet2!$A$2:$B$6,2,FALSE)</f>
        <v>Heart Attack</v>
      </c>
      <c r="G511">
        <f ca="1">VLOOKUP(J511,Sheet2!$F:$H,IF(E511="Premium",2,3),FALSE)</f>
        <v>2000</v>
      </c>
      <c r="H511">
        <f ca="1">IF(E511="Premium",IFERROR(H510+G511,G511),IFERROR(H510-G511,-G511))</f>
        <v>1175000</v>
      </c>
      <c r="I511">
        <f t="shared" ca="1" si="96"/>
        <v>2</v>
      </c>
      <c r="J511" t="str">
        <f t="shared" ca="1" si="104"/>
        <v>103_4</v>
      </c>
      <c r="K511">
        <f ca="1">COUNTIF(J$1:J511,J511)</f>
        <v>1</v>
      </c>
      <c r="L511" t="str">
        <f t="shared" ca="1" si="105"/>
        <v>103_4_Premium</v>
      </c>
      <c r="M511">
        <f ca="1">COUNTIF(L$1:L511,L511)</f>
        <v>1</v>
      </c>
      <c r="N511" t="str">
        <f t="shared" ca="1" si="106"/>
        <v>Inforce</v>
      </c>
      <c r="O511" t="str">
        <f t="shared" ca="1" si="107"/>
        <v>103_4_Inforce</v>
      </c>
      <c r="P511" s="1">
        <f t="shared" ca="1" si="108"/>
        <v>42876.231643628307</v>
      </c>
      <c r="Q511" s="1" t="e">
        <f ca="1">VLOOKUP(J511,Sheet2!$F:$I,4,FALSE)</f>
        <v>#N/A</v>
      </c>
      <c r="R511" t="str">
        <f t="shared" ca="1" si="109"/>
        <v>Inforce</v>
      </c>
      <c r="S511" t="str">
        <f t="shared" ca="1" si="110"/>
        <v>103_4_Inforce</v>
      </c>
      <c r="T511">
        <f ca="1">COUNTIF(S$1:S511,S511)</f>
        <v>1</v>
      </c>
    </row>
    <row r="512" spans="1:20">
      <c r="A512">
        <f t="shared" si="112"/>
        <v>511</v>
      </c>
      <c r="B512" s="1">
        <f t="shared" ca="1" si="113"/>
        <v>42877.209494312643</v>
      </c>
      <c r="C512">
        <f t="shared" ca="1" si="94"/>
        <v>120</v>
      </c>
      <c r="D512">
        <f t="shared" ca="1" si="95"/>
        <v>4</v>
      </c>
      <c r="E512" t="str">
        <f ca="1">IF(COUNTIF(J$1:J512,J512)=1,"Premium",IF(I512&lt;6,"Premium","Claims"))</f>
        <v>Premium</v>
      </c>
      <c r="F512" t="str">
        <f ca="1">VLOOKUP(MOD(C512,D512),Sheet2!$A$2:$B$6,2,FALSE)</f>
        <v>Kidney Failure</v>
      </c>
      <c r="G512">
        <f ca="1">VLOOKUP(J512,Sheet2!$F:$H,IF(E512="Premium",2,3),FALSE)</f>
        <v>5000</v>
      </c>
      <c r="H512">
        <f t="shared" ca="1" si="111"/>
        <v>1180000</v>
      </c>
      <c r="I512">
        <f t="shared" ca="1" si="96"/>
        <v>1</v>
      </c>
      <c r="J512" t="str">
        <f t="shared" ca="1" si="104"/>
        <v>120_4</v>
      </c>
      <c r="K512">
        <f ca="1">COUNTIF(J$1:J512,J512)</f>
        <v>1</v>
      </c>
      <c r="L512" t="str">
        <f t="shared" ca="1" si="105"/>
        <v>120_4_Premium</v>
      </c>
      <c r="M512">
        <f ca="1">COUNTIF(L$1:L512,L512)</f>
        <v>1</v>
      </c>
      <c r="N512" t="str">
        <f t="shared" ca="1" si="106"/>
        <v>Inforce</v>
      </c>
      <c r="O512" t="str">
        <f t="shared" ca="1" si="107"/>
        <v>120_4_Inforce</v>
      </c>
      <c r="P512" s="1">
        <f t="shared" ca="1" si="108"/>
        <v>42877.209494312643</v>
      </c>
      <c r="Q512" s="1" t="e">
        <f ca="1">VLOOKUP(J512,Sheet2!$F:$I,4,FALSE)</f>
        <v>#N/A</v>
      </c>
      <c r="R512" t="str">
        <f t="shared" ca="1" si="109"/>
        <v>Inforce</v>
      </c>
      <c r="S512" t="str">
        <f t="shared" ca="1" si="110"/>
        <v>120_4_Inforce</v>
      </c>
      <c r="T512">
        <f ca="1">COUNTIF(S$1:S512,S512)</f>
        <v>1</v>
      </c>
    </row>
    <row r="513" spans="1:20">
      <c r="A513">
        <f t="shared" si="112"/>
        <v>512</v>
      </c>
      <c r="B513" s="1">
        <f t="shared" ca="1" si="113"/>
        <v>42878.110856782892</v>
      </c>
      <c r="C513">
        <f t="shared" ca="1" si="94"/>
        <v>8</v>
      </c>
      <c r="D513">
        <f t="shared" ca="1" si="95"/>
        <v>4</v>
      </c>
      <c r="E513" t="str">
        <f ca="1">IF(COUNTIF(J$1:J513,J513)=1,"Premium",IF(I513&lt;6,"Premium","Claims"))</f>
        <v>Premium</v>
      </c>
      <c r="F513" t="str">
        <f ca="1">VLOOKUP(MOD(C513,D513),Sheet2!$A$2:$B$6,2,FALSE)</f>
        <v>Kidney Failure</v>
      </c>
      <c r="G513">
        <f ca="1">VLOOKUP(J513,Sheet2!$F:$H,IF(E513="Premium",2,3),FALSE)</f>
        <v>4000</v>
      </c>
      <c r="H513">
        <f t="shared" ca="1" si="111"/>
        <v>1184000</v>
      </c>
      <c r="I513">
        <f t="shared" ca="1" si="96"/>
        <v>3</v>
      </c>
      <c r="J513" t="str">
        <f t="shared" ca="1" si="104"/>
        <v>8_4</v>
      </c>
      <c r="K513">
        <f ca="1">COUNTIF(J$1:J513,J513)</f>
        <v>2</v>
      </c>
      <c r="L513" t="str">
        <f t="shared" ca="1" si="105"/>
        <v>8_4_Premium</v>
      </c>
      <c r="M513">
        <f ca="1">COUNTIF(L$1:L513,L513)</f>
        <v>2</v>
      </c>
      <c r="N513" t="str">
        <f t="shared" ca="1" si="106"/>
        <v>Inforce</v>
      </c>
      <c r="O513" t="str">
        <f t="shared" ca="1" si="107"/>
        <v>8_4_Inforce</v>
      </c>
      <c r="P513" s="1">
        <f t="shared" ca="1" si="108"/>
        <v>42878.110856782892</v>
      </c>
      <c r="Q513" s="1" t="e">
        <f ca="1">VLOOKUP(J513,Sheet2!$F:$I,4,FALSE)</f>
        <v>#N/A</v>
      </c>
      <c r="R513" t="str">
        <f t="shared" ca="1" si="109"/>
        <v>Inforce</v>
      </c>
      <c r="S513" t="str">
        <f t="shared" ca="1" si="110"/>
        <v>8_4_Inforce</v>
      </c>
      <c r="T513">
        <f ca="1">COUNTIF(S$1:S513,S513)</f>
        <v>2</v>
      </c>
    </row>
    <row r="514" spans="1:20">
      <c r="A514">
        <f>A513+1</f>
        <v>513</v>
      </c>
      <c r="B514" s="1">
        <f ca="1">B513+RAND()</f>
        <v>42878.965648444682</v>
      </c>
      <c r="C514">
        <f t="shared" ca="1" si="94"/>
        <v>136</v>
      </c>
      <c r="D514">
        <f t="shared" ca="1" si="95"/>
        <v>3</v>
      </c>
      <c r="E514" t="str">
        <f ca="1">IF(COUNTIF(J$1:J514,J514)=1,"Premium",IF(I514&lt;6,"Premium","Claims"))</f>
        <v>Premium</v>
      </c>
      <c r="F514" t="str">
        <f ca="1">VLOOKUP(MOD(C514,D514),Sheet2!$A$2:$B$6,2,FALSE)</f>
        <v>Cancer</v>
      </c>
      <c r="G514">
        <f ca="1">VLOOKUP(J514,Sheet2!$F:$H,IF(E514="Premium",2,3),FALSE)</f>
        <v>3000</v>
      </c>
      <c r="H514">
        <f ca="1">IF(E514="Premium",IFERROR(H513+G514,G514),IFERROR(H513-G514,-G514))</f>
        <v>1187000</v>
      </c>
      <c r="I514">
        <f t="shared" ca="1" si="96"/>
        <v>5</v>
      </c>
      <c r="J514" t="str">
        <f t="shared" ca="1" si="104"/>
        <v>136_3</v>
      </c>
      <c r="K514">
        <f ca="1">COUNTIF(J$1:J514,J514)</f>
        <v>1</v>
      </c>
      <c r="L514" t="str">
        <f t="shared" ca="1" si="105"/>
        <v>136_3_Premium</v>
      </c>
      <c r="M514">
        <f ca="1">COUNTIF(L$1:L514,L514)</f>
        <v>1</v>
      </c>
      <c r="N514" t="str">
        <f t="shared" ca="1" si="106"/>
        <v>Inforce</v>
      </c>
      <c r="O514" t="str">
        <f t="shared" ca="1" si="107"/>
        <v>136_3_Inforce</v>
      </c>
      <c r="P514" s="1">
        <f t="shared" ca="1" si="108"/>
        <v>42878.965648444682</v>
      </c>
      <c r="Q514" s="1" t="e">
        <f ca="1">VLOOKUP(J514,Sheet2!$F:$I,4,FALSE)</f>
        <v>#N/A</v>
      </c>
      <c r="R514" t="str">
        <f t="shared" ca="1" si="109"/>
        <v>Inforce</v>
      </c>
      <c r="S514" t="str">
        <f t="shared" ca="1" si="110"/>
        <v>136_3_Inforce</v>
      </c>
      <c r="T514">
        <f ca="1">COUNTIF(S$1:S514,S514)</f>
        <v>1</v>
      </c>
    </row>
    <row r="515" spans="1:20">
      <c r="A515">
        <f t="shared" si="112"/>
        <v>514</v>
      </c>
      <c r="B515" s="1">
        <f t="shared" ca="1" si="113"/>
        <v>42879.39085855661</v>
      </c>
      <c r="C515">
        <f t="shared" ref="C515:C578" ca="1" si="114">RANDBETWEEN(1,141)</f>
        <v>127</v>
      </c>
      <c r="D515">
        <f t="shared" ref="D515:D578" ca="1" si="115">RANDBETWEEN(1,4)</f>
        <v>3</v>
      </c>
      <c r="E515" t="str">
        <f ca="1">IF(COUNTIF(J$1:J515,J515)=1,"Premium",IF(I515&lt;6,"Premium","Claims"))</f>
        <v>Claims</v>
      </c>
      <c r="F515" t="str">
        <f ca="1">VLOOKUP(MOD(C515,D515),Sheet2!$A$2:$B$6,2,FALSE)</f>
        <v>Cancer</v>
      </c>
      <c r="G515">
        <f ca="1">VLOOKUP(J515,Sheet2!$F:$H,IF(E515="Premium",2,3),FALSE)</f>
        <v>4000</v>
      </c>
      <c r="H515">
        <f t="shared" ca="1" si="111"/>
        <v>1183000</v>
      </c>
      <c r="I515">
        <f t="shared" ref="I515:I578" ca="1" si="116">RANDBETWEEN(1,6)</f>
        <v>6</v>
      </c>
      <c r="J515" t="str">
        <f t="shared" ca="1" si="104"/>
        <v>127_3</v>
      </c>
      <c r="K515">
        <f ca="1">COUNTIF(J$1:J515,J515)</f>
        <v>3</v>
      </c>
      <c r="L515" t="str">
        <f t="shared" ca="1" si="105"/>
        <v>127_3_Claims</v>
      </c>
      <c r="M515">
        <f ca="1">COUNTIF(L$1:L515,L515)</f>
        <v>1</v>
      </c>
      <c r="N515" t="str">
        <f t="shared" ca="1" si="106"/>
        <v>Lapse</v>
      </c>
      <c r="O515" t="str">
        <f t="shared" ca="1" si="107"/>
        <v>127_3_Lapse</v>
      </c>
      <c r="P515" s="1">
        <f t="shared" ca="1" si="108"/>
        <v>42879.39085855661</v>
      </c>
      <c r="Q515" s="1">
        <f ca="1">VLOOKUP(J515,Sheet2!$F:$I,4,FALSE)</f>
        <v>42879.39085855661</v>
      </c>
      <c r="R515" t="str">
        <f t="shared" ca="1" si="109"/>
        <v>Lapse</v>
      </c>
      <c r="S515" t="str">
        <f t="shared" ca="1" si="110"/>
        <v>127_3_Lapse</v>
      </c>
      <c r="T515">
        <f ca="1">COUNTIF(S$1:S515,S515)</f>
        <v>1</v>
      </c>
    </row>
    <row r="516" spans="1:20">
      <c r="A516">
        <f t="shared" si="112"/>
        <v>515</v>
      </c>
      <c r="B516" s="1">
        <f t="shared" ca="1" si="113"/>
        <v>42879.625427622741</v>
      </c>
      <c r="C516">
        <f t="shared" ca="1" si="114"/>
        <v>121</v>
      </c>
      <c r="D516">
        <f t="shared" ca="1" si="115"/>
        <v>4</v>
      </c>
      <c r="E516" t="str">
        <f ca="1">IF(COUNTIF(J$1:J516,J516)=1,"Premium",IF(I516&lt;6,"Premium","Claims"))</f>
        <v>Premium</v>
      </c>
      <c r="F516" t="str">
        <f ca="1">VLOOKUP(MOD(C516,D516),Sheet2!$A$2:$B$6,2,FALSE)</f>
        <v>Cancer</v>
      </c>
      <c r="G516">
        <f ca="1">VLOOKUP(J516,Sheet2!$F:$H,IF(E516="Premium",2,3),FALSE)</f>
        <v>1000</v>
      </c>
      <c r="H516">
        <f t="shared" ca="1" si="111"/>
        <v>1184000</v>
      </c>
      <c r="I516">
        <f t="shared" ca="1" si="116"/>
        <v>2</v>
      </c>
      <c r="J516" t="str">
        <f t="shared" ca="1" si="104"/>
        <v>121_4</v>
      </c>
      <c r="K516">
        <f ca="1">COUNTIF(J$1:J516,J516)</f>
        <v>2</v>
      </c>
      <c r="L516" t="str">
        <f t="shared" ca="1" si="105"/>
        <v>121_4_Premium</v>
      </c>
      <c r="M516">
        <f ca="1">COUNTIF(L$1:L516,L516)</f>
        <v>2</v>
      </c>
      <c r="N516" t="str">
        <f t="shared" ca="1" si="106"/>
        <v>Inforce</v>
      </c>
      <c r="O516" t="str">
        <f t="shared" ca="1" si="107"/>
        <v>121_4_Inforce</v>
      </c>
      <c r="P516" s="1">
        <f t="shared" ca="1" si="108"/>
        <v>42879.625427622741</v>
      </c>
      <c r="Q516" s="1" t="e">
        <f ca="1">VLOOKUP(J516,Sheet2!$F:$I,4,FALSE)</f>
        <v>#N/A</v>
      </c>
      <c r="R516" t="str">
        <f t="shared" ca="1" si="109"/>
        <v>Inforce</v>
      </c>
      <c r="S516" t="str">
        <f t="shared" ca="1" si="110"/>
        <v>121_4_Inforce</v>
      </c>
      <c r="T516">
        <f ca="1">COUNTIF(S$1:S516,S516)</f>
        <v>2</v>
      </c>
    </row>
    <row r="517" spans="1:20">
      <c r="A517">
        <f t="shared" si="112"/>
        <v>516</v>
      </c>
      <c r="B517" s="1">
        <f t="shared" ca="1" si="113"/>
        <v>42880.121380100565</v>
      </c>
      <c r="C517">
        <f t="shared" ca="1" si="114"/>
        <v>82</v>
      </c>
      <c r="D517">
        <f t="shared" ca="1" si="115"/>
        <v>1</v>
      </c>
      <c r="E517" t="str">
        <f ca="1">IF(COUNTIF(J$1:J517,J517)=1,"Premium",IF(I517&lt;6,"Premium","Claims"))</f>
        <v>Premium</v>
      </c>
      <c r="F517" t="str">
        <f ca="1">VLOOKUP(MOD(C517,D517),Sheet2!$A$2:$B$6,2,FALSE)</f>
        <v>Kidney Failure</v>
      </c>
      <c r="G517">
        <f ca="1">VLOOKUP(J517,Sheet2!$F:$H,IF(E517="Premium",2,3),FALSE)</f>
        <v>2000</v>
      </c>
      <c r="H517">
        <f t="shared" ref="H517:H579" ca="1" si="117">IF(E517="Premium",IFERROR(H516+G517,G517),IFERROR(H516-G517,-G517))</f>
        <v>1186000</v>
      </c>
      <c r="I517">
        <f t="shared" ca="1" si="116"/>
        <v>3</v>
      </c>
      <c r="J517" t="str">
        <f t="shared" ref="J517:J580" ca="1" si="118">C517&amp;"_"&amp;D517</f>
        <v>82_1</v>
      </c>
      <c r="K517">
        <f ca="1">COUNTIF(J$1:J517,J517)</f>
        <v>3</v>
      </c>
      <c r="L517" t="str">
        <f t="shared" ref="L517:L580" ca="1" si="119">J517&amp;"_"&amp;E517</f>
        <v>82_1_Premium</v>
      </c>
      <c r="M517">
        <f ca="1">COUNTIF(L$1:L517,L517)</f>
        <v>3</v>
      </c>
      <c r="N517" t="str">
        <f t="shared" ref="N517:N580" ca="1" si="120">IF(E517="Claims","Lapse","Inforce")</f>
        <v>Inforce</v>
      </c>
      <c r="O517" t="str">
        <f t="shared" ref="O517:O580" ca="1" si="121">J517&amp;"_"&amp;N517</f>
        <v>82_1_Inforce</v>
      </c>
      <c r="P517" s="1">
        <f t="shared" ref="P517:P580" ca="1" si="122">B517</f>
        <v>42880.121380100565</v>
      </c>
      <c r="Q517" s="1">
        <f ca="1">VLOOKUP(J517,Sheet2!$F:$I,4,FALSE)</f>
        <v>43228.807342687694</v>
      </c>
      <c r="R517" t="str">
        <f t="shared" ref="R517:R580" ca="1" si="123">IF(ISERROR(Q517),"Inforce",IF(Q517-P517&gt;0,"Inforce","Lapse"))</f>
        <v>Inforce</v>
      </c>
      <c r="S517" t="str">
        <f t="shared" ref="S517:S580" ca="1" si="124">J517&amp;"_"&amp;R517</f>
        <v>82_1_Inforce</v>
      </c>
      <c r="T517">
        <f ca="1">COUNTIF(S$1:S517,S517)</f>
        <v>3</v>
      </c>
    </row>
    <row r="518" spans="1:20">
      <c r="A518">
        <f t="shared" si="112"/>
        <v>517</v>
      </c>
      <c r="B518" s="1">
        <f t="shared" ca="1" si="113"/>
        <v>42880.415347353395</v>
      </c>
      <c r="C518">
        <f t="shared" ca="1" si="114"/>
        <v>21</v>
      </c>
      <c r="D518">
        <f t="shared" ca="1" si="115"/>
        <v>1</v>
      </c>
      <c r="E518" t="str">
        <f ca="1">IF(COUNTIF(J$1:J518,J518)=1,"Premium",IF(I518&lt;6,"Premium","Claims"))</f>
        <v>Premium</v>
      </c>
      <c r="F518" t="str">
        <f ca="1">VLOOKUP(MOD(C518,D518),Sheet2!$A$2:$B$6,2,FALSE)</f>
        <v>Kidney Failure</v>
      </c>
      <c r="G518">
        <f ca="1">VLOOKUP(J518,Sheet2!$F:$H,IF(E518="Premium",2,3),FALSE)</f>
        <v>4000</v>
      </c>
      <c r="H518">
        <f t="shared" ca="1" si="117"/>
        <v>1190000</v>
      </c>
      <c r="I518">
        <f t="shared" ca="1" si="116"/>
        <v>5</v>
      </c>
      <c r="J518" t="str">
        <f t="shared" ca="1" si="118"/>
        <v>21_1</v>
      </c>
      <c r="K518">
        <f ca="1">COUNTIF(J$1:J518,J518)</f>
        <v>2</v>
      </c>
      <c r="L518" t="str">
        <f t="shared" ca="1" si="119"/>
        <v>21_1_Premium</v>
      </c>
      <c r="M518">
        <f ca="1">COUNTIF(L$1:L518,L518)</f>
        <v>2</v>
      </c>
      <c r="N518" t="str">
        <f t="shared" ca="1" si="120"/>
        <v>Inforce</v>
      </c>
      <c r="O518" t="str">
        <f t="shared" ca="1" si="121"/>
        <v>21_1_Inforce</v>
      </c>
      <c r="P518" s="1">
        <f t="shared" ca="1" si="122"/>
        <v>42880.415347353395</v>
      </c>
      <c r="Q518" s="1" t="e">
        <f ca="1">VLOOKUP(J518,Sheet2!$F:$I,4,FALSE)</f>
        <v>#N/A</v>
      </c>
      <c r="R518" t="str">
        <f t="shared" ca="1" si="123"/>
        <v>Inforce</v>
      </c>
      <c r="S518" t="str">
        <f t="shared" ca="1" si="124"/>
        <v>21_1_Inforce</v>
      </c>
      <c r="T518">
        <f ca="1">COUNTIF(S$1:S518,S518)</f>
        <v>2</v>
      </c>
    </row>
    <row r="519" spans="1:20">
      <c r="A519">
        <f t="shared" si="112"/>
        <v>518</v>
      </c>
      <c r="B519" s="1">
        <f t="shared" ca="1" si="113"/>
        <v>42881.098268726062</v>
      </c>
      <c r="C519">
        <f t="shared" ca="1" si="114"/>
        <v>104</v>
      </c>
      <c r="D519">
        <f t="shared" ca="1" si="115"/>
        <v>3</v>
      </c>
      <c r="E519" t="str">
        <f ca="1">IF(COUNTIF(J$1:J519,J519)=1,"Premium",IF(I519&lt;6,"Premium","Claims"))</f>
        <v>Premium</v>
      </c>
      <c r="F519" t="str">
        <f ca="1">VLOOKUP(MOD(C519,D519),Sheet2!$A$2:$B$6,2,FALSE)</f>
        <v>Stroke</v>
      </c>
      <c r="G519">
        <f ca="1">VLOOKUP(J519,Sheet2!$F:$H,IF(E519="Premium",2,3),FALSE)</f>
        <v>3000</v>
      </c>
      <c r="H519">
        <f t="shared" ca="1" si="117"/>
        <v>1193000</v>
      </c>
      <c r="I519">
        <f t="shared" ca="1" si="116"/>
        <v>3</v>
      </c>
      <c r="J519" t="str">
        <f t="shared" ca="1" si="118"/>
        <v>104_3</v>
      </c>
      <c r="K519">
        <f ca="1">COUNTIF(J$1:J519,J519)</f>
        <v>1</v>
      </c>
      <c r="L519" t="str">
        <f t="shared" ca="1" si="119"/>
        <v>104_3_Premium</v>
      </c>
      <c r="M519">
        <f ca="1">COUNTIF(L$1:L519,L519)</f>
        <v>1</v>
      </c>
      <c r="N519" t="str">
        <f t="shared" ca="1" si="120"/>
        <v>Inforce</v>
      </c>
      <c r="O519" t="str">
        <f t="shared" ca="1" si="121"/>
        <v>104_3_Inforce</v>
      </c>
      <c r="P519" s="1">
        <f t="shared" ca="1" si="122"/>
        <v>42881.098268726062</v>
      </c>
      <c r="Q519" s="1" t="e">
        <f ca="1">VLOOKUP(J519,Sheet2!$F:$I,4,FALSE)</f>
        <v>#N/A</v>
      </c>
      <c r="R519" t="str">
        <f t="shared" ca="1" si="123"/>
        <v>Inforce</v>
      </c>
      <c r="S519" t="str">
        <f t="shared" ca="1" si="124"/>
        <v>104_3_Inforce</v>
      </c>
      <c r="T519">
        <f ca="1">COUNTIF(S$1:S519,S519)</f>
        <v>1</v>
      </c>
    </row>
    <row r="520" spans="1:20">
      <c r="A520">
        <f t="shared" si="112"/>
        <v>519</v>
      </c>
      <c r="B520" s="1">
        <f t="shared" ca="1" si="113"/>
        <v>42881.950823603009</v>
      </c>
      <c r="C520">
        <f t="shared" ca="1" si="114"/>
        <v>62</v>
      </c>
      <c r="D520">
        <f t="shared" ca="1" si="115"/>
        <v>1</v>
      </c>
      <c r="E520" t="str">
        <f ca="1">IF(COUNTIF(J$1:J520,J520)=1,"Premium",IF(I520&lt;6,"Premium","Claims"))</f>
        <v>Claims</v>
      </c>
      <c r="F520" t="str">
        <f ca="1">VLOOKUP(MOD(C520,D520),Sheet2!$A$2:$B$6,2,FALSE)</f>
        <v>Kidney Failure</v>
      </c>
      <c r="G520">
        <f ca="1">VLOOKUP(J520,Sheet2!$F:$H,IF(E520="Premium",2,3),FALSE)</f>
        <v>8000</v>
      </c>
      <c r="H520">
        <f t="shared" ca="1" si="117"/>
        <v>1185000</v>
      </c>
      <c r="I520">
        <f t="shared" ca="1" si="116"/>
        <v>6</v>
      </c>
      <c r="J520" t="str">
        <f t="shared" ca="1" si="118"/>
        <v>62_1</v>
      </c>
      <c r="K520">
        <f ca="1">COUNTIF(J$1:J520,J520)</f>
        <v>2</v>
      </c>
      <c r="L520" t="str">
        <f t="shared" ca="1" si="119"/>
        <v>62_1_Claims</v>
      </c>
      <c r="M520">
        <f ca="1">COUNTIF(L$1:L520,L520)</f>
        <v>1</v>
      </c>
      <c r="N520" t="str">
        <f t="shared" ca="1" si="120"/>
        <v>Lapse</v>
      </c>
      <c r="O520" t="str">
        <f t="shared" ca="1" si="121"/>
        <v>62_1_Lapse</v>
      </c>
      <c r="P520" s="1">
        <f t="shared" ca="1" si="122"/>
        <v>42881.950823603009</v>
      </c>
      <c r="Q520" s="1">
        <f ca="1">VLOOKUP(J520,Sheet2!$F:$I,4,FALSE)</f>
        <v>42881.950823603009</v>
      </c>
      <c r="R520" t="str">
        <f t="shared" ca="1" si="123"/>
        <v>Lapse</v>
      </c>
      <c r="S520" t="str">
        <f t="shared" ca="1" si="124"/>
        <v>62_1_Lapse</v>
      </c>
      <c r="T520">
        <f ca="1">COUNTIF(S$1:S520,S520)</f>
        <v>1</v>
      </c>
    </row>
    <row r="521" spans="1:20">
      <c r="A521">
        <f t="shared" si="112"/>
        <v>520</v>
      </c>
      <c r="B521" s="1">
        <f t="shared" ca="1" si="113"/>
        <v>42882.583206215131</v>
      </c>
      <c r="C521">
        <f t="shared" ca="1" si="114"/>
        <v>111</v>
      </c>
      <c r="D521">
        <f t="shared" ca="1" si="115"/>
        <v>1</v>
      </c>
      <c r="E521" t="str">
        <f ca="1">IF(COUNTIF(J$1:J521,J521)=1,"Premium",IF(I521&lt;6,"Premium","Claims"))</f>
        <v>Premium</v>
      </c>
      <c r="F521" t="str">
        <f ca="1">VLOOKUP(MOD(C521,D521),Sheet2!$A$2:$B$6,2,FALSE)</f>
        <v>Kidney Failure</v>
      </c>
      <c r="G521">
        <f ca="1">VLOOKUP(J521,Sheet2!$F:$H,IF(E521="Premium",2,3),FALSE)</f>
        <v>5000</v>
      </c>
      <c r="H521">
        <f t="shared" ca="1" si="117"/>
        <v>1190000</v>
      </c>
      <c r="I521">
        <f t="shared" ca="1" si="116"/>
        <v>6</v>
      </c>
      <c r="J521" t="str">
        <f t="shared" ca="1" si="118"/>
        <v>111_1</v>
      </c>
      <c r="K521">
        <f ca="1">COUNTIF(J$1:J521,J521)</f>
        <v>1</v>
      </c>
      <c r="L521" t="str">
        <f t="shared" ca="1" si="119"/>
        <v>111_1_Premium</v>
      </c>
      <c r="M521">
        <f ca="1">COUNTIF(L$1:L521,L521)</f>
        <v>1</v>
      </c>
      <c r="N521" t="str">
        <f t="shared" ca="1" si="120"/>
        <v>Inforce</v>
      </c>
      <c r="O521" t="str">
        <f t="shared" ca="1" si="121"/>
        <v>111_1_Inforce</v>
      </c>
      <c r="P521" s="1">
        <f t="shared" ca="1" si="122"/>
        <v>42882.583206215131</v>
      </c>
      <c r="Q521" s="1" t="e">
        <f ca="1">VLOOKUP(J521,Sheet2!$F:$I,4,FALSE)</f>
        <v>#N/A</v>
      </c>
      <c r="R521" t="str">
        <f t="shared" ca="1" si="123"/>
        <v>Inforce</v>
      </c>
      <c r="S521" t="str">
        <f t="shared" ca="1" si="124"/>
        <v>111_1_Inforce</v>
      </c>
      <c r="T521">
        <f ca="1">COUNTIF(S$1:S521,S521)</f>
        <v>1</v>
      </c>
    </row>
    <row r="522" spans="1:20">
      <c r="A522">
        <f t="shared" si="112"/>
        <v>521</v>
      </c>
      <c r="B522" s="1">
        <f t="shared" ca="1" si="113"/>
        <v>42882.974308347235</v>
      </c>
      <c r="C522">
        <f t="shared" ca="1" si="114"/>
        <v>40</v>
      </c>
      <c r="D522">
        <f t="shared" ca="1" si="115"/>
        <v>1</v>
      </c>
      <c r="E522" t="str">
        <f ca="1">IF(COUNTIF(J$1:J522,J522)=1,"Premium",IF(I522&lt;6,"Premium","Claims"))</f>
        <v>Premium</v>
      </c>
      <c r="F522" t="str">
        <f ca="1">VLOOKUP(MOD(C522,D522),Sheet2!$A$2:$B$6,2,FALSE)</f>
        <v>Kidney Failure</v>
      </c>
      <c r="G522">
        <f ca="1">VLOOKUP(J522,Sheet2!$F:$H,IF(E522="Premium",2,3),FALSE)</f>
        <v>2000</v>
      </c>
      <c r="H522">
        <f t="shared" ca="1" si="117"/>
        <v>1192000</v>
      </c>
      <c r="I522">
        <f t="shared" ca="1" si="116"/>
        <v>2</v>
      </c>
      <c r="J522" t="str">
        <f t="shared" ca="1" si="118"/>
        <v>40_1</v>
      </c>
      <c r="K522">
        <f ca="1">COUNTIF(J$1:J522,J522)</f>
        <v>2</v>
      </c>
      <c r="L522" t="str">
        <f t="shared" ca="1" si="119"/>
        <v>40_1_Premium</v>
      </c>
      <c r="M522">
        <f ca="1">COUNTIF(L$1:L522,L522)</f>
        <v>2</v>
      </c>
      <c r="N522" t="str">
        <f t="shared" ca="1" si="120"/>
        <v>Inforce</v>
      </c>
      <c r="O522" t="str">
        <f t="shared" ca="1" si="121"/>
        <v>40_1_Inforce</v>
      </c>
      <c r="P522" s="1">
        <f t="shared" ca="1" si="122"/>
        <v>42882.974308347235</v>
      </c>
      <c r="Q522" s="1" t="e">
        <f ca="1">VLOOKUP(J522,Sheet2!$F:$I,4,FALSE)</f>
        <v>#N/A</v>
      </c>
      <c r="R522" t="str">
        <f t="shared" ca="1" si="123"/>
        <v>Inforce</v>
      </c>
      <c r="S522" t="str">
        <f t="shared" ca="1" si="124"/>
        <v>40_1_Inforce</v>
      </c>
      <c r="T522">
        <f ca="1">COUNTIF(S$1:S522,S522)</f>
        <v>2</v>
      </c>
    </row>
    <row r="523" spans="1:20">
      <c r="A523">
        <f>A522+1</f>
        <v>522</v>
      </c>
      <c r="B523" s="1">
        <f ca="1">B522+RAND()</f>
        <v>42883.459576293884</v>
      </c>
      <c r="C523">
        <f t="shared" ca="1" si="114"/>
        <v>75</v>
      </c>
      <c r="D523">
        <f t="shared" ca="1" si="115"/>
        <v>3</v>
      </c>
      <c r="E523" t="str">
        <f ca="1">IF(COUNTIF(J$1:J523,J523)=1,"Premium",IF(I523&lt;6,"Premium","Claims"))</f>
        <v>Premium</v>
      </c>
      <c r="F523" t="str">
        <f ca="1">VLOOKUP(MOD(C523,D523),Sheet2!$A$2:$B$6,2,FALSE)</f>
        <v>Kidney Failure</v>
      </c>
      <c r="G523">
        <f ca="1">VLOOKUP(J523,Sheet2!$F:$H,IF(E523="Premium",2,3),FALSE)</f>
        <v>4000</v>
      </c>
      <c r="H523">
        <f ca="1">IF(E523="Premium",IFERROR(H522+G523,G523),IFERROR(H522-G523,-G523))</f>
        <v>1196000</v>
      </c>
      <c r="I523">
        <f t="shared" ca="1" si="116"/>
        <v>2</v>
      </c>
      <c r="J523" t="str">
        <f t="shared" ca="1" si="118"/>
        <v>75_3</v>
      </c>
      <c r="K523">
        <f ca="1">COUNTIF(J$1:J523,J523)</f>
        <v>1</v>
      </c>
      <c r="L523" t="str">
        <f t="shared" ca="1" si="119"/>
        <v>75_3_Premium</v>
      </c>
      <c r="M523">
        <f ca="1">COUNTIF(L$1:L523,L523)</f>
        <v>1</v>
      </c>
      <c r="N523" t="str">
        <f t="shared" ca="1" si="120"/>
        <v>Inforce</v>
      </c>
      <c r="O523" t="str">
        <f t="shared" ca="1" si="121"/>
        <v>75_3_Inforce</v>
      </c>
      <c r="P523" s="1">
        <f t="shared" ca="1" si="122"/>
        <v>42883.459576293884</v>
      </c>
      <c r="Q523" s="1" t="e">
        <f ca="1">VLOOKUP(J523,Sheet2!$F:$I,4,FALSE)</f>
        <v>#N/A</v>
      </c>
      <c r="R523" t="str">
        <f t="shared" ca="1" si="123"/>
        <v>Inforce</v>
      </c>
      <c r="S523" t="str">
        <f t="shared" ca="1" si="124"/>
        <v>75_3_Inforce</v>
      </c>
      <c r="T523">
        <f ca="1">COUNTIF(S$1:S523,S523)</f>
        <v>1</v>
      </c>
    </row>
    <row r="524" spans="1:20">
      <c r="A524">
        <f t="shared" si="112"/>
        <v>523</v>
      </c>
      <c r="B524" s="1">
        <f t="shared" ca="1" si="113"/>
        <v>42883.884655604714</v>
      </c>
      <c r="C524">
        <f t="shared" ca="1" si="114"/>
        <v>19</v>
      </c>
      <c r="D524">
        <f t="shared" ca="1" si="115"/>
        <v>1</v>
      </c>
      <c r="E524" t="str">
        <f ca="1">IF(COUNTIF(J$1:J524,J524)=1,"Premium",IF(I524&lt;6,"Premium","Claims"))</f>
        <v>Premium</v>
      </c>
      <c r="F524" t="str">
        <f ca="1">VLOOKUP(MOD(C524,D524),Sheet2!$A$2:$B$6,2,FALSE)</f>
        <v>Kidney Failure</v>
      </c>
      <c r="G524">
        <f ca="1">VLOOKUP(J524,Sheet2!$F:$H,IF(E524="Premium",2,3),FALSE)</f>
        <v>2000</v>
      </c>
      <c r="H524">
        <f t="shared" ca="1" si="117"/>
        <v>1198000</v>
      </c>
      <c r="I524">
        <f t="shared" ca="1" si="116"/>
        <v>4</v>
      </c>
      <c r="J524" t="str">
        <f t="shared" ca="1" si="118"/>
        <v>19_1</v>
      </c>
      <c r="K524">
        <f ca="1">COUNTIF(J$1:J524,J524)</f>
        <v>1</v>
      </c>
      <c r="L524" t="str">
        <f t="shared" ca="1" si="119"/>
        <v>19_1_Premium</v>
      </c>
      <c r="M524">
        <f ca="1">COUNTIF(L$1:L524,L524)</f>
        <v>1</v>
      </c>
      <c r="N524" t="str">
        <f t="shared" ca="1" si="120"/>
        <v>Inforce</v>
      </c>
      <c r="O524" t="str">
        <f t="shared" ca="1" si="121"/>
        <v>19_1_Inforce</v>
      </c>
      <c r="P524" s="1">
        <f t="shared" ca="1" si="122"/>
        <v>42883.884655604714</v>
      </c>
      <c r="Q524" s="1" t="e">
        <f ca="1">VLOOKUP(J524,Sheet2!$F:$I,4,FALSE)</f>
        <v>#N/A</v>
      </c>
      <c r="R524" t="str">
        <f t="shared" ca="1" si="123"/>
        <v>Inforce</v>
      </c>
      <c r="S524" t="str">
        <f t="shared" ca="1" si="124"/>
        <v>19_1_Inforce</v>
      </c>
      <c r="T524">
        <f ca="1">COUNTIF(S$1:S524,S524)</f>
        <v>1</v>
      </c>
    </row>
    <row r="525" spans="1:20">
      <c r="A525">
        <f t="shared" si="112"/>
        <v>524</v>
      </c>
      <c r="B525" s="1">
        <f t="shared" ca="1" si="113"/>
        <v>42884.788602467313</v>
      </c>
      <c r="C525">
        <f t="shared" ca="1" si="114"/>
        <v>27</v>
      </c>
      <c r="D525">
        <f t="shared" ca="1" si="115"/>
        <v>4</v>
      </c>
      <c r="E525" t="str">
        <f ca="1">IF(COUNTIF(J$1:J525,J525)=1,"Premium",IF(I525&lt;6,"Premium","Claims"))</f>
        <v>Premium</v>
      </c>
      <c r="F525" t="str">
        <f ca="1">VLOOKUP(MOD(C525,D525),Sheet2!$A$2:$B$6,2,FALSE)</f>
        <v>Heart Attack</v>
      </c>
      <c r="G525">
        <f ca="1">VLOOKUP(J525,Sheet2!$F:$H,IF(E525="Premium",2,3),FALSE)</f>
        <v>4000</v>
      </c>
      <c r="H525">
        <f t="shared" ca="1" si="117"/>
        <v>1202000</v>
      </c>
      <c r="I525">
        <f t="shared" ca="1" si="116"/>
        <v>5</v>
      </c>
      <c r="J525" t="str">
        <f t="shared" ca="1" si="118"/>
        <v>27_4</v>
      </c>
      <c r="K525">
        <f ca="1">COUNTIF(J$1:J525,J525)</f>
        <v>2</v>
      </c>
      <c r="L525" t="str">
        <f t="shared" ca="1" si="119"/>
        <v>27_4_Premium</v>
      </c>
      <c r="M525">
        <f ca="1">COUNTIF(L$1:L525,L525)</f>
        <v>2</v>
      </c>
      <c r="N525" t="str">
        <f t="shared" ca="1" si="120"/>
        <v>Inforce</v>
      </c>
      <c r="O525" t="str">
        <f t="shared" ca="1" si="121"/>
        <v>27_4_Inforce</v>
      </c>
      <c r="P525" s="1">
        <f t="shared" ca="1" si="122"/>
        <v>42884.788602467313</v>
      </c>
      <c r="Q525" s="1">
        <f ca="1">VLOOKUP(J525,Sheet2!$F:$I,4,FALSE)</f>
        <v>43236.705882553746</v>
      </c>
      <c r="R525" t="str">
        <f t="shared" ca="1" si="123"/>
        <v>Inforce</v>
      </c>
      <c r="S525" t="str">
        <f t="shared" ca="1" si="124"/>
        <v>27_4_Inforce</v>
      </c>
      <c r="T525">
        <f ca="1">COUNTIF(S$1:S525,S525)</f>
        <v>2</v>
      </c>
    </row>
    <row r="526" spans="1:20">
      <c r="A526">
        <f t="shared" si="112"/>
        <v>525</v>
      </c>
      <c r="B526" s="1">
        <f t="shared" ca="1" si="113"/>
        <v>42884.851732016592</v>
      </c>
      <c r="C526">
        <f t="shared" ca="1" si="114"/>
        <v>9</v>
      </c>
      <c r="D526">
        <f t="shared" ca="1" si="115"/>
        <v>1</v>
      </c>
      <c r="E526" t="str">
        <f ca="1">IF(COUNTIF(J$1:J526,J526)=1,"Premium",IF(I526&lt;6,"Premium","Claims"))</f>
        <v>Premium</v>
      </c>
      <c r="F526" t="str">
        <f ca="1">VLOOKUP(MOD(C526,D526),Sheet2!$A$2:$B$6,2,FALSE)</f>
        <v>Kidney Failure</v>
      </c>
      <c r="G526">
        <f ca="1">VLOOKUP(J526,Sheet2!$F:$H,IF(E526="Premium",2,3),FALSE)</f>
        <v>3000</v>
      </c>
      <c r="H526">
        <f t="shared" ca="1" si="117"/>
        <v>1205000</v>
      </c>
      <c r="I526">
        <f t="shared" ca="1" si="116"/>
        <v>3</v>
      </c>
      <c r="J526" t="str">
        <f t="shared" ca="1" si="118"/>
        <v>9_1</v>
      </c>
      <c r="K526">
        <f ca="1">COUNTIF(J$1:J526,J526)</f>
        <v>1</v>
      </c>
      <c r="L526" t="str">
        <f t="shared" ca="1" si="119"/>
        <v>9_1_Premium</v>
      </c>
      <c r="M526">
        <f ca="1">COUNTIF(L$1:L526,L526)</f>
        <v>1</v>
      </c>
      <c r="N526" t="str">
        <f t="shared" ca="1" si="120"/>
        <v>Inforce</v>
      </c>
      <c r="O526" t="str">
        <f t="shared" ca="1" si="121"/>
        <v>9_1_Inforce</v>
      </c>
      <c r="P526" s="1">
        <f t="shared" ca="1" si="122"/>
        <v>42884.851732016592</v>
      </c>
      <c r="Q526" s="1" t="e">
        <f ca="1">VLOOKUP(J526,Sheet2!$F:$I,4,FALSE)</f>
        <v>#N/A</v>
      </c>
      <c r="R526" t="str">
        <f t="shared" ca="1" si="123"/>
        <v>Inforce</v>
      </c>
      <c r="S526" t="str">
        <f t="shared" ca="1" si="124"/>
        <v>9_1_Inforce</v>
      </c>
      <c r="T526">
        <f ca="1">COUNTIF(S$1:S526,S526)</f>
        <v>1</v>
      </c>
    </row>
    <row r="527" spans="1:20">
      <c r="A527">
        <f>A526+1</f>
        <v>526</v>
      </c>
      <c r="B527" s="1">
        <f ca="1">B526+RAND()</f>
        <v>42885.284923956468</v>
      </c>
      <c r="C527">
        <f t="shared" ca="1" si="114"/>
        <v>127</v>
      </c>
      <c r="D527">
        <f t="shared" ca="1" si="115"/>
        <v>4</v>
      </c>
      <c r="E527" t="str">
        <f ca="1">IF(COUNTIF(J$1:J527,J527)=1,"Premium",IF(I527&lt;6,"Premium","Claims"))</f>
        <v>Premium</v>
      </c>
      <c r="F527" t="str">
        <f ca="1">VLOOKUP(MOD(C527,D527),Sheet2!$A$2:$B$6,2,FALSE)</f>
        <v>Heart Attack</v>
      </c>
      <c r="G527">
        <f ca="1">VLOOKUP(J527,Sheet2!$F:$H,IF(E527="Premium",2,3),FALSE)</f>
        <v>5000</v>
      </c>
      <c r="H527">
        <f ca="1">IF(E527="Premium",IFERROR(H526+G527,G527),IFERROR(H526-G527,-G527))</f>
        <v>1210000</v>
      </c>
      <c r="I527">
        <f t="shared" ca="1" si="116"/>
        <v>5</v>
      </c>
      <c r="J527" t="str">
        <f t="shared" ca="1" si="118"/>
        <v>127_4</v>
      </c>
      <c r="K527">
        <f ca="1">COUNTIF(J$1:J527,J527)</f>
        <v>3</v>
      </c>
      <c r="L527" t="str">
        <f t="shared" ca="1" si="119"/>
        <v>127_4_Premium</v>
      </c>
      <c r="M527">
        <f ca="1">COUNTIF(L$1:L527,L527)</f>
        <v>3</v>
      </c>
      <c r="N527" t="str">
        <f t="shared" ca="1" si="120"/>
        <v>Inforce</v>
      </c>
      <c r="O527" t="str">
        <f t="shared" ca="1" si="121"/>
        <v>127_4_Inforce</v>
      </c>
      <c r="P527" s="1">
        <f t="shared" ca="1" si="122"/>
        <v>42885.284923956468</v>
      </c>
      <c r="Q527" s="1" t="e">
        <f ca="1">VLOOKUP(J527,Sheet2!$F:$I,4,FALSE)</f>
        <v>#N/A</v>
      </c>
      <c r="R527" t="str">
        <f t="shared" ca="1" si="123"/>
        <v>Inforce</v>
      </c>
      <c r="S527" t="str">
        <f t="shared" ca="1" si="124"/>
        <v>127_4_Inforce</v>
      </c>
      <c r="T527">
        <f ca="1">COUNTIF(S$1:S527,S527)</f>
        <v>3</v>
      </c>
    </row>
    <row r="528" spans="1:20">
      <c r="A528">
        <f t="shared" si="112"/>
        <v>527</v>
      </c>
      <c r="B528" s="1">
        <f t="shared" ca="1" si="113"/>
        <v>42886.205165449006</v>
      </c>
      <c r="C528">
        <f t="shared" ca="1" si="114"/>
        <v>79</v>
      </c>
      <c r="D528">
        <f t="shared" ca="1" si="115"/>
        <v>1</v>
      </c>
      <c r="E528" t="str">
        <f ca="1">IF(COUNTIF(J$1:J528,J528)=1,"Premium",IF(I528&lt;6,"Premium","Claims"))</f>
        <v>Premium</v>
      </c>
      <c r="F528" t="str">
        <f ca="1">VLOOKUP(MOD(C528,D528),Sheet2!$A$2:$B$6,2,FALSE)</f>
        <v>Kidney Failure</v>
      </c>
      <c r="G528">
        <f ca="1">VLOOKUP(J528,Sheet2!$F:$H,IF(E528="Premium",2,3),FALSE)</f>
        <v>4000</v>
      </c>
      <c r="H528">
        <f t="shared" ca="1" si="117"/>
        <v>1214000</v>
      </c>
      <c r="I528">
        <f t="shared" ca="1" si="116"/>
        <v>3</v>
      </c>
      <c r="J528" t="str">
        <f t="shared" ca="1" si="118"/>
        <v>79_1</v>
      </c>
      <c r="K528">
        <f ca="1">COUNTIF(J$1:J528,J528)</f>
        <v>1</v>
      </c>
      <c r="L528" t="str">
        <f t="shared" ca="1" si="119"/>
        <v>79_1_Premium</v>
      </c>
      <c r="M528">
        <f ca="1">COUNTIF(L$1:L528,L528)</f>
        <v>1</v>
      </c>
      <c r="N528" t="str">
        <f t="shared" ca="1" si="120"/>
        <v>Inforce</v>
      </c>
      <c r="O528" t="str">
        <f t="shared" ca="1" si="121"/>
        <v>79_1_Inforce</v>
      </c>
      <c r="P528" s="1">
        <f t="shared" ca="1" si="122"/>
        <v>42886.205165449006</v>
      </c>
      <c r="Q528" s="1">
        <f ca="1">VLOOKUP(J528,Sheet2!$F:$I,4,FALSE)</f>
        <v>43118.426981288896</v>
      </c>
      <c r="R528" t="str">
        <f t="shared" ca="1" si="123"/>
        <v>Inforce</v>
      </c>
      <c r="S528" t="str">
        <f t="shared" ca="1" si="124"/>
        <v>79_1_Inforce</v>
      </c>
      <c r="T528">
        <f ca="1">COUNTIF(S$1:S528,S528)</f>
        <v>1</v>
      </c>
    </row>
    <row r="529" spans="1:20">
      <c r="A529">
        <f t="shared" si="112"/>
        <v>528</v>
      </c>
      <c r="B529" s="1">
        <f t="shared" ca="1" si="113"/>
        <v>42886.852218819477</v>
      </c>
      <c r="C529">
        <f t="shared" ca="1" si="114"/>
        <v>79</v>
      </c>
      <c r="D529">
        <f t="shared" ca="1" si="115"/>
        <v>4</v>
      </c>
      <c r="E529" t="str">
        <f ca="1">IF(COUNTIF(J$1:J529,J529)=1,"Premium",IF(I529&lt;6,"Premium","Claims"))</f>
        <v>Premium</v>
      </c>
      <c r="F529" t="str">
        <f ca="1">VLOOKUP(MOD(C529,D529),Sheet2!$A$2:$B$6,2,FALSE)</f>
        <v>Heart Attack</v>
      </c>
      <c r="G529">
        <f ca="1">VLOOKUP(J529,Sheet2!$F:$H,IF(E529="Premium",2,3),FALSE)</f>
        <v>3000</v>
      </c>
      <c r="H529">
        <f t="shared" ca="1" si="117"/>
        <v>1217000</v>
      </c>
      <c r="I529">
        <f t="shared" ca="1" si="116"/>
        <v>2</v>
      </c>
      <c r="J529" t="str">
        <f t="shared" ca="1" si="118"/>
        <v>79_4</v>
      </c>
      <c r="K529">
        <f ca="1">COUNTIF(J$1:J529,J529)</f>
        <v>1</v>
      </c>
      <c r="L529" t="str">
        <f t="shared" ca="1" si="119"/>
        <v>79_4_Premium</v>
      </c>
      <c r="M529">
        <f ca="1">COUNTIF(L$1:L529,L529)</f>
        <v>1</v>
      </c>
      <c r="N529" t="str">
        <f t="shared" ca="1" si="120"/>
        <v>Inforce</v>
      </c>
      <c r="O529" t="str">
        <f t="shared" ca="1" si="121"/>
        <v>79_4_Inforce</v>
      </c>
      <c r="P529" s="1">
        <f t="shared" ca="1" si="122"/>
        <v>42886.852218819477</v>
      </c>
      <c r="Q529" s="1" t="e">
        <f ca="1">VLOOKUP(J529,Sheet2!$F:$I,4,FALSE)</f>
        <v>#N/A</v>
      </c>
      <c r="R529" t="str">
        <f t="shared" ca="1" si="123"/>
        <v>Inforce</v>
      </c>
      <c r="S529" t="str">
        <f t="shared" ca="1" si="124"/>
        <v>79_4_Inforce</v>
      </c>
      <c r="T529">
        <f ca="1">COUNTIF(S$1:S529,S529)</f>
        <v>1</v>
      </c>
    </row>
    <row r="530" spans="1:20">
      <c r="A530">
        <f t="shared" si="112"/>
        <v>529</v>
      </c>
      <c r="B530" s="1">
        <f t="shared" ca="1" si="113"/>
        <v>42887.399575041862</v>
      </c>
      <c r="C530">
        <f t="shared" ca="1" si="114"/>
        <v>66</v>
      </c>
      <c r="D530">
        <f t="shared" ca="1" si="115"/>
        <v>1</v>
      </c>
      <c r="E530" t="str">
        <f ca="1">IF(COUNTIF(J$1:J530,J530)=1,"Premium",IF(I530&lt;6,"Premium","Claims"))</f>
        <v>Premium</v>
      </c>
      <c r="F530" t="str">
        <f ca="1">VLOOKUP(MOD(C530,D530),Sheet2!$A$2:$B$6,2,FALSE)</f>
        <v>Kidney Failure</v>
      </c>
      <c r="G530">
        <f ca="1">VLOOKUP(J530,Sheet2!$F:$H,IF(E530="Premium",2,3),FALSE)</f>
        <v>5000</v>
      </c>
      <c r="H530">
        <f t="shared" ca="1" si="117"/>
        <v>1222000</v>
      </c>
      <c r="I530">
        <f t="shared" ca="1" si="116"/>
        <v>2</v>
      </c>
      <c r="J530" t="str">
        <f t="shared" ca="1" si="118"/>
        <v>66_1</v>
      </c>
      <c r="K530">
        <f ca="1">COUNTIF(J$1:J530,J530)</f>
        <v>1</v>
      </c>
      <c r="L530" t="str">
        <f t="shared" ca="1" si="119"/>
        <v>66_1_Premium</v>
      </c>
      <c r="M530">
        <f ca="1">COUNTIF(L$1:L530,L530)</f>
        <v>1</v>
      </c>
      <c r="N530" t="str">
        <f t="shared" ca="1" si="120"/>
        <v>Inforce</v>
      </c>
      <c r="O530" t="str">
        <f t="shared" ca="1" si="121"/>
        <v>66_1_Inforce</v>
      </c>
      <c r="P530" s="1">
        <f t="shared" ca="1" si="122"/>
        <v>42887.399575041862</v>
      </c>
      <c r="Q530" s="1">
        <f ca="1">VLOOKUP(J530,Sheet2!$F:$I,4,FALSE)</f>
        <v>43148.357353156025</v>
      </c>
      <c r="R530" t="str">
        <f t="shared" ca="1" si="123"/>
        <v>Inforce</v>
      </c>
      <c r="S530" t="str">
        <f t="shared" ca="1" si="124"/>
        <v>66_1_Inforce</v>
      </c>
      <c r="T530">
        <f ca="1">COUNTIF(S$1:S530,S530)</f>
        <v>1</v>
      </c>
    </row>
    <row r="531" spans="1:20">
      <c r="A531">
        <f t="shared" si="112"/>
        <v>530</v>
      </c>
      <c r="B531" s="1">
        <f t="shared" ca="1" si="113"/>
        <v>42887.736992690792</v>
      </c>
      <c r="C531">
        <f t="shared" ca="1" si="114"/>
        <v>69</v>
      </c>
      <c r="D531">
        <f t="shared" ca="1" si="115"/>
        <v>2</v>
      </c>
      <c r="E531" t="str">
        <f ca="1">IF(COUNTIF(J$1:J531,J531)=1,"Premium",IF(I531&lt;6,"Premium","Claims"))</f>
        <v>Premium</v>
      </c>
      <c r="F531" t="str">
        <f ca="1">VLOOKUP(MOD(C531,D531),Sheet2!$A$2:$B$6,2,FALSE)</f>
        <v>Cancer</v>
      </c>
      <c r="G531">
        <f ca="1">VLOOKUP(J531,Sheet2!$F:$H,IF(E531="Premium",2,3),FALSE)</f>
        <v>1000</v>
      </c>
      <c r="H531">
        <f t="shared" ca="1" si="117"/>
        <v>1223000</v>
      </c>
      <c r="I531">
        <f t="shared" ca="1" si="116"/>
        <v>3</v>
      </c>
      <c r="J531" t="str">
        <f t="shared" ca="1" si="118"/>
        <v>69_2</v>
      </c>
      <c r="K531">
        <f ca="1">COUNTIF(J$1:J531,J531)</f>
        <v>1</v>
      </c>
      <c r="L531" t="str">
        <f t="shared" ca="1" si="119"/>
        <v>69_2_Premium</v>
      </c>
      <c r="M531">
        <f ca="1">COUNTIF(L$1:L531,L531)</f>
        <v>1</v>
      </c>
      <c r="N531" t="str">
        <f t="shared" ca="1" si="120"/>
        <v>Inforce</v>
      </c>
      <c r="O531" t="str">
        <f t="shared" ca="1" si="121"/>
        <v>69_2_Inforce</v>
      </c>
      <c r="P531" s="1">
        <f t="shared" ca="1" si="122"/>
        <v>42887.736992690792</v>
      </c>
      <c r="Q531" s="1" t="e">
        <f ca="1">VLOOKUP(J531,Sheet2!$F:$I,4,FALSE)</f>
        <v>#N/A</v>
      </c>
      <c r="R531" t="str">
        <f t="shared" ca="1" si="123"/>
        <v>Inforce</v>
      </c>
      <c r="S531" t="str">
        <f t="shared" ca="1" si="124"/>
        <v>69_2_Inforce</v>
      </c>
      <c r="T531">
        <f ca="1">COUNTIF(S$1:S531,S531)</f>
        <v>1</v>
      </c>
    </row>
    <row r="532" spans="1:20">
      <c r="A532">
        <f t="shared" ref="A532:A595" si="125">A531+1</f>
        <v>531</v>
      </c>
      <c r="B532" s="1">
        <f t="shared" ref="B532:B595" ca="1" si="126">B531+RAND()</f>
        <v>42888.56851656425</v>
      </c>
      <c r="C532">
        <f t="shared" ca="1" si="114"/>
        <v>24</v>
      </c>
      <c r="D532">
        <f t="shared" ca="1" si="115"/>
        <v>3</v>
      </c>
      <c r="E532" t="str">
        <f ca="1">IF(COUNTIF(J$1:J532,J532)=1,"Premium",IF(I532&lt;6,"Premium","Claims"))</f>
        <v>Premium</v>
      </c>
      <c r="F532" t="str">
        <f ca="1">VLOOKUP(MOD(C532,D532),Sheet2!$A$2:$B$6,2,FALSE)</f>
        <v>Kidney Failure</v>
      </c>
      <c r="G532">
        <f ca="1">VLOOKUP(J532,Sheet2!$F:$H,IF(E532="Premium",2,3),FALSE)</f>
        <v>1000</v>
      </c>
      <c r="H532">
        <f t="shared" ca="1" si="117"/>
        <v>1224000</v>
      </c>
      <c r="I532">
        <f t="shared" ca="1" si="116"/>
        <v>2</v>
      </c>
      <c r="J532" t="str">
        <f t="shared" ca="1" si="118"/>
        <v>24_3</v>
      </c>
      <c r="K532">
        <f ca="1">COUNTIF(J$1:J532,J532)</f>
        <v>1</v>
      </c>
      <c r="L532" t="str">
        <f t="shared" ca="1" si="119"/>
        <v>24_3_Premium</v>
      </c>
      <c r="M532">
        <f ca="1">COUNTIF(L$1:L532,L532)</f>
        <v>1</v>
      </c>
      <c r="N532" t="str">
        <f t="shared" ca="1" si="120"/>
        <v>Inforce</v>
      </c>
      <c r="O532" t="str">
        <f t="shared" ca="1" si="121"/>
        <v>24_3_Inforce</v>
      </c>
      <c r="P532" s="1">
        <f t="shared" ca="1" si="122"/>
        <v>42888.56851656425</v>
      </c>
      <c r="Q532" s="1" t="e">
        <f ca="1">VLOOKUP(J532,Sheet2!$F:$I,4,FALSE)</f>
        <v>#N/A</v>
      </c>
      <c r="R532" t="str">
        <f t="shared" ca="1" si="123"/>
        <v>Inforce</v>
      </c>
      <c r="S532" t="str">
        <f t="shared" ca="1" si="124"/>
        <v>24_3_Inforce</v>
      </c>
      <c r="T532">
        <f ca="1">COUNTIF(S$1:S532,S532)</f>
        <v>1</v>
      </c>
    </row>
    <row r="533" spans="1:20">
      <c r="A533">
        <f t="shared" si="125"/>
        <v>532</v>
      </c>
      <c r="B533" s="1">
        <f t="shared" ca="1" si="126"/>
        <v>42889.376685241477</v>
      </c>
      <c r="C533">
        <f t="shared" ca="1" si="114"/>
        <v>41</v>
      </c>
      <c r="D533">
        <f t="shared" ca="1" si="115"/>
        <v>4</v>
      </c>
      <c r="E533" t="str">
        <f ca="1">IF(COUNTIF(J$1:J533,J533)=1,"Premium",IF(I533&lt;6,"Premium","Claims"))</f>
        <v>Premium</v>
      </c>
      <c r="F533" t="str">
        <f ca="1">VLOOKUP(MOD(C533,D533),Sheet2!$A$2:$B$6,2,FALSE)</f>
        <v>Cancer</v>
      </c>
      <c r="G533">
        <f ca="1">VLOOKUP(J533,Sheet2!$F:$H,IF(E533="Premium",2,3),FALSE)</f>
        <v>4000</v>
      </c>
      <c r="H533">
        <f t="shared" ca="1" si="117"/>
        <v>1228000</v>
      </c>
      <c r="I533">
        <f t="shared" ca="1" si="116"/>
        <v>3</v>
      </c>
      <c r="J533" t="str">
        <f t="shared" ca="1" si="118"/>
        <v>41_4</v>
      </c>
      <c r="K533">
        <f ca="1">COUNTIF(J$1:J533,J533)</f>
        <v>2</v>
      </c>
      <c r="L533" t="str">
        <f t="shared" ca="1" si="119"/>
        <v>41_4_Premium</v>
      </c>
      <c r="M533">
        <f ca="1">COUNTIF(L$1:L533,L533)</f>
        <v>2</v>
      </c>
      <c r="N533" t="str">
        <f t="shared" ca="1" si="120"/>
        <v>Inforce</v>
      </c>
      <c r="O533" t="str">
        <f t="shared" ca="1" si="121"/>
        <v>41_4_Inforce</v>
      </c>
      <c r="P533" s="1">
        <f t="shared" ca="1" si="122"/>
        <v>42889.376685241477</v>
      </c>
      <c r="Q533" s="1" t="e">
        <f ca="1">VLOOKUP(J533,Sheet2!$F:$I,4,FALSE)</f>
        <v>#N/A</v>
      </c>
      <c r="R533" t="str">
        <f t="shared" ca="1" si="123"/>
        <v>Inforce</v>
      </c>
      <c r="S533" t="str">
        <f t="shared" ca="1" si="124"/>
        <v>41_4_Inforce</v>
      </c>
      <c r="T533">
        <f ca="1">COUNTIF(S$1:S533,S533)</f>
        <v>2</v>
      </c>
    </row>
    <row r="534" spans="1:20">
      <c r="A534">
        <f t="shared" si="125"/>
        <v>533</v>
      </c>
      <c r="B534" s="1">
        <f t="shared" ca="1" si="126"/>
        <v>42889.983265203569</v>
      </c>
      <c r="C534">
        <f t="shared" ca="1" si="114"/>
        <v>23</v>
      </c>
      <c r="D534">
        <f t="shared" ca="1" si="115"/>
        <v>1</v>
      </c>
      <c r="E534" t="str">
        <f ca="1">IF(COUNTIF(J$1:J534,J534)=1,"Premium",IF(I534&lt;6,"Premium","Claims"))</f>
        <v>Premium</v>
      </c>
      <c r="F534" t="str">
        <f ca="1">VLOOKUP(MOD(C534,D534),Sheet2!$A$2:$B$6,2,FALSE)</f>
        <v>Kidney Failure</v>
      </c>
      <c r="G534">
        <f ca="1">VLOOKUP(J534,Sheet2!$F:$H,IF(E534="Premium",2,3),FALSE)</f>
        <v>5000</v>
      </c>
      <c r="H534">
        <f t="shared" ca="1" si="117"/>
        <v>1233000</v>
      </c>
      <c r="I534">
        <f t="shared" ca="1" si="116"/>
        <v>1</v>
      </c>
      <c r="J534" t="str">
        <f t="shared" ca="1" si="118"/>
        <v>23_1</v>
      </c>
      <c r="K534">
        <f ca="1">COUNTIF(J$1:J534,J534)</f>
        <v>2</v>
      </c>
      <c r="L534" t="str">
        <f t="shared" ca="1" si="119"/>
        <v>23_1_Premium</v>
      </c>
      <c r="M534">
        <f ca="1">COUNTIF(L$1:L534,L534)</f>
        <v>2</v>
      </c>
      <c r="N534" t="str">
        <f t="shared" ca="1" si="120"/>
        <v>Inforce</v>
      </c>
      <c r="O534" t="str">
        <f t="shared" ca="1" si="121"/>
        <v>23_1_Inforce</v>
      </c>
      <c r="P534" s="1">
        <f t="shared" ca="1" si="122"/>
        <v>42889.983265203569</v>
      </c>
      <c r="Q534" s="1" t="e">
        <f ca="1">VLOOKUP(J534,Sheet2!$F:$I,4,FALSE)</f>
        <v>#N/A</v>
      </c>
      <c r="R534" t="str">
        <f t="shared" ca="1" si="123"/>
        <v>Inforce</v>
      </c>
      <c r="S534" t="str">
        <f t="shared" ca="1" si="124"/>
        <v>23_1_Inforce</v>
      </c>
      <c r="T534">
        <f ca="1">COUNTIF(S$1:S534,S534)</f>
        <v>2</v>
      </c>
    </row>
    <row r="535" spans="1:20">
      <c r="A535">
        <f t="shared" si="125"/>
        <v>534</v>
      </c>
      <c r="B535" s="1">
        <f t="shared" ca="1" si="126"/>
        <v>42890.431216084326</v>
      </c>
      <c r="C535">
        <f t="shared" ca="1" si="114"/>
        <v>19</v>
      </c>
      <c r="D535">
        <f t="shared" ca="1" si="115"/>
        <v>3</v>
      </c>
      <c r="E535" t="str">
        <f ca="1">IF(COUNTIF(J$1:J535,J535)=1,"Premium",IF(I535&lt;6,"Premium","Claims"))</f>
        <v>Premium</v>
      </c>
      <c r="F535" t="str">
        <f ca="1">VLOOKUP(MOD(C535,D535),Sheet2!$A$2:$B$6,2,FALSE)</f>
        <v>Cancer</v>
      </c>
      <c r="G535">
        <f ca="1">VLOOKUP(J535,Sheet2!$F:$H,IF(E535="Premium",2,3),FALSE)</f>
        <v>5000</v>
      </c>
      <c r="H535">
        <f t="shared" ca="1" si="117"/>
        <v>1238000</v>
      </c>
      <c r="I535">
        <f t="shared" ca="1" si="116"/>
        <v>5</v>
      </c>
      <c r="J535" t="str">
        <f t="shared" ca="1" si="118"/>
        <v>19_3</v>
      </c>
      <c r="K535">
        <f ca="1">COUNTIF(J$1:J535,J535)</f>
        <v>3</v>
      </c>
      <c r="L535" t="str">
        <f t="shared" ca="1" si="119"/>
        <v>19_3_Premium</v>
      </c>
      <c r="M535">
        <f ca="1">COUNTIF(L$1:L535,L535)</f>
        <v>3</v>
      </c>
      <c r="N535" t="str">
        <f t="shared" ca="1" si="120"/>
        <v>Inforce</v>
      </c>
      <c r="O535" t="str">
        <f t="shared" ca="1" si="121"/>
        <v>19_3_Inforce</v>
      </c>
      <c r="P535" s="1">
        <f t="shared" ca="1" si="122"/>
        <v>42890.431216084326</v>
      </c>
      <c r="Q535" s="1" t="e">
        <f ca="1">VLOOKUP(J535,Sheet2!$F:$I,4,FALSE)</f>
        <v>#N/A</v>
      </c>
      <c r="R535" t="str">
        <f t="shared" ca="1" si="123"/>
        <v>Inforce</v>
      </c>
      <c r="S535" t="str">
        <f t="shared" ca="1" si="124"/>
        <v>19_3_Inforce</v>
      </c>
      <c r="T535">
        <f ca="1">COUNTIF(S$1:S535,S535)</f>
        <v>3</v>
      </c>
    </row>
    <row r="536" spans="1:20">
      <c r="A536">
        <f t="shared" si="125"/>
        <v>535</v>
      </c>
      <c r="B536" s="1">
        <f t="shared" ca="1" si="126"/>
        <v>42890.848327739179</v>
      </c>
      <c r="C536">
        <f t="shared" ca="1" si="114"/>
        <v>120</v>
      </c>
      <c r="D536">
        <f t="shared" ca="1" si="115"/>
        <v>2</v>
      </c>
      <c r="E536" t="str">
        <f ca="1">IF(COUNTIF(J$1:J536,J536)=1,"Premium",IF(I536&lt;6,"Premium","Claims"))</f>
        <v>Premium</v>
      </c>
      <c r="F536" t="str">
        <f ca="1">VLOOKUP(MOD(C536,D536),Sheet2!$A$2:$B$6,2,FALSE)</f>
        <v>Kidney Failure</v>
      </c>
      <c r="G536">
        <f ca="1">VLOOKUP(J536,Sheet2!$F:$H,IF(E536="Premium",2,3),FALSE)</f>
        <v>1000</v>
      </c>
      <c r="H536">
        <f t="shared" ca="1" si="117"/>
        <v>1239000</v>
      </c>
      <c r="I536">
        <f t="shared" ca="1" si="116"/>
        <v>3</v>
      </c>
      <c r="J536" t="str">
        <f t="shared" ca="1" si="118"/>
        <v>120_2</v>
      </c>
      <c r="K536">
        <f ca="1">COUNTIF(J$1:J536,J536)</f>
        <v>4</v>
      </c>
      <c r="L536" t="str">
        <f t="shared" ca="1" si="119"/>
        <v>120_2_Premium</v>
      </c>
      <c r="M536">
        <f ca="1">COUNTIF(L$1:L536,L536)</f>
        <v>4</v>
      </c>
      <c r="N536" t="str">
        <f t="shared" ca="1" si="120"/>
        <v>Inforce</v>
      </c>
      <c r="O536" t="str">
        <f t="shared" ca="1" si="121"/>
        <v>120_2_Inforce</v>
      </c>
      <c r="P536" s="1">
        <f t="shared" ca="1" si="122"/>
        <v>42890.848327739179</v>
      </c>
      <c r="Q536" s="1" t="e">
        <f ca="1">VLOOKUP(J536,Sheet2!$F:$I,4,FALSE)</f>
        <v>#N/A</v>
      </c>
      <c r="R536" t="str">
        <f t="shared" ca="1" si="123"/>
        <v>Inforce</v>
      </c>
      <c r="S536" t="str">
        <f t="shared" ca="1" si="124"/>
        <v>120_2_Inforce</v>
      </c>
      <c r="T536">
        <f ca="1">COUNTIF(S$1:S536,S536)</f>
        <v>4</v>
      </c>
    </row>
    <row r="537" spans="1:20">
      <c r="A537">
        <f t="shared" si="125"/>
        <v>536</v>
      </c>
      <c r="B537" s="1">
        <f t="shared" ca="1" si="126"/>
        <v>42891.355439939151</v>
      </c>
      <c r="C537">
        <f t="shared" ca="1" si="114"/>
        <v>60</v>
      </c>
      <c r="D537">
        <f t="shared" ca="1" si="115"/>
        <v>3</v>
      </c>
      <c r="E537" t="str">
        <f ca="1">IF(COUNTIF(J$1:J537,J537)=1,"Premium",IF(I537&lt;6,"Premium","Claims"))</f>
        <v>Premium</v>
      </c>
      <c r="F537" t="str">
        <f ca="1">VLOOKUP(MOD(C537,D537),Sheet2!$A$2:$B$6,2,FALSE)</f>
        <v>Kidney Failure</v>
      </c>
      <c r="G537">
        <f ca="1">VLOOKUP(J537,Sheet2!$F:$H,IF(E537="Premium",2,3),FALSE)</f>
        <v>4000</v>
      </c>
      <c r="H537">
        <f t="shared" ca="1" si="117"/>
        <v>1243000</v>
      </c>
      <c r="I537">
        <f t="shared" ca="1" si="116"/>
        <v>4</v>
      </c>
      <c r="J537" t="str">
        <f t="shared" ca="1" si="118"/>
        <v>60_3</v>
      </c>
      <c r="K537">
        <f ca="1">COUNTIF(J$1:J537,J537)</f>
        <v>2</v>
      </c>
      <c r="L537" t="str">
        <f t="shared" ca="1" si="119"/>
        <v>60_3_Premium</v>
      </c>
      <c r="M537">
        <f ca="1">COUNTIF(L$1:L537,L537)</f>
        <v>2</v>
      </c>
      <c r="N537" t="str">
        <f t="shared" ca="1" si="120"/>
        <v>Inforce</v>
      </c>
      <c r="O537" t="str">
        <f t="shared" ca="1" si="121"/>
        <v>60_3_Inforce</v>
      </c>
      <c r="P537" s="1">
        <f t="shared" ca="1" si="122"/>
        <v>42891.355439939151</v>
      </c>
      <c r="Q537" s="1" t="e">
        <f ca="1">VLOOKUP(J537,Sheet2!$F:$I,4,FALSE)</f>
        <v>#N/A</v>
      </c>
      <c r="R537" t="str">
        <f t="shared" ca="1" si="123"/>
        <v>Inforce</v>
      </c>
      <c r="S537" t="str">
        <f t="shared" ca="1" si="124"/>
        <v>60_3_Inforce</v>
      </c>
      <c r="T537">
        <f ca="1">COUNTIF(S$1:S537,S537)</f>
        <v>2</v>
      </c>
    </row>
    <row r="538" spans="1:20">
      <c r="A538">
        <f>A537+1</f>
        <v>537</v>
      </c>
      <c r="B538" s="1">
        <f ca="1">B537+RAND()</f>
        <v>42892.161326934547</v>
      </c>
      <c r="C538">
        <f t="shared" ca="1" si="114"/>
        <v>30</v>
      </c>
      <c r="D538">
        <f t="shared" ca="1" si="115"/>
        <v>3</v>
      </c>
      <c r="E538" t="str">
        <f ca="1">IF(COUNTIF(J$1:J538,J538)=1,"Premium",IF(I538&lt;6,"Premium","Claims"))</f>
        <v>Premium</v>
      </c>
      <c r="F538" t="str">
        <f ca="1">VLOOKUP(MOD(C538,D538),Sheet2!$A$2:$B$6,2,FALSE)</f>
        <v>Kidney Failure</v>
      </c>
      <c r="G538">
        <f ca="1">VLOOKUP(J538,Sheet2!$F:$H,IF(E538="Premium",2,3),FALSE)</f>
        <v>3000</v>
      </c>
      <c r="H538">
        <f ca="1">IF(E538="Premium",IFERROR(H537+G538,G538),IFERROR(H537-G538,-G538))</f>
        <v>1246000</v>
      </c>
      <c r="I538">
        <f t="shared" ca="1" si="116"/>
        <v>2</v>
      </c>
      <c r="J538" t="str">
        <f t="shared" ca="1" si="118"/>
        <v>30_3</v>
      </c>
      <c r="K538">
        <f ca="1">COUNTIF(J$1:J538,J538)</f>
        <v>1</v>
      </c>
      <c r="L538" t="str">
        <f t="shared" ca="1" si="119"/>
        <v>30_3_Premium</v>
      </c>
      <c r="M538">
        <f ca="1">COUNTIF(L$1:L538,L538)</f>
        <v>1</v>
      </c>
      <c r="N538" t="str">
        <f t="shared" ca="1" si="120"/>
        <v>Inforce</v>
      </c>
      <c r="O538" t="str">
        <f t="shared" ca="1" si="121"/>
        <v>30_3_Inforce</v>
      </c>
      <c r="P538" s="1">
        <f t="shared" ca="1" si="122"/>
        <v>42892.161326934547</v>
      </c>
      <c r="Q538" s="1" t="e">
        <f ca="1">VLOOKUP(J538,Sheet2!$F:$I,4,FALSE)</f>
        <v>#N/A</v>
      </c>
      <c r="R538" t="str">
        <f t="shared" ca="1" si="123"/>
        <v>Inforce</v>
      </c>
      <c r="S538" t="str">
        <f t="shared" ca="1" si="124"/>
        <v>30_3_Inforce</v>
      </c>
      <c r="T538">
        <f ca="1">COUNTIF(S$1:S538,S538)</f>
        <v>1</v>
      </c>
    </row>
    <row r="539" spans="1:20">
      <c r="A539">
        <f t="shared" si="125"/>
        <v>538</v>
      </c>
      <c r="B539" s="1">
        <f t="shared" ca="1" si="126"/>
        <v>42892.25237216508</v>
      </c>
      <c r="C539">
        <f t="shared" ca="1" si="114"/>
        <v>52</v>
      </c>
      <c r="D539">
        <f t="shared" ca="1" si="115"/>
        <v>4</v>
      </c>
      <c r="E539" t="str">
        <f ca="1">IF(COUNTIF(J$1:J539,J539)=1,"Premium",IF(I539&lt;6,"Premium","Claims"))</f>
        <v>Premium</v>
      </c>
      <c r="F539" t="str">
        <f ca="1">VLOOKUP(MOD(C539,D539),Sheet2!$A$2:$B$6,2,FALSE)</f>
        <v>Kidney Failure</v>
      </c>
      <c r="G539">
        <f ca="1">VLOOKUP(J539,Sheet2!$F:$H,IF(E539="Premium",2,3),FALSE)</f>
        <v>4000</v>
      </c>
      <c r="H539">
        <f t="shared" ca="1" si="117"/>
        <v>1250000</v>
      </c>
      <c r="I539">
        <f t="shared" ca="1" si="116"/>
        <v>4</v>
      </c>
      <c r="J539" t="str">
        <f t="shared" ca="1" si="118"/>
        <v>52_4</v>
      </c>
      <c r="K539">
        <f ca="1">COUNTIF(J$1:J539,J539)</f>
        <v>1</v>
      </c>
      <c r="L539" t="str">
        <f t="shared" ca="1" si="119"/>
        <v>52_4_Premium</v>
      </c>
      <c r="M539">
        <f ca="1">COUNTIF(L$1:L539,L539)</f>
        <v>1</v>
      </c>
      <c r="N539" t="str">
        <f t="shared" ca="1" si="120"/>
        <v>Inforce</v>
      </c>
      <c r="O539" t="str">
        <f t="shared" ca="1" si="121"/>
        <v>52_4_Inforce</v>
      </c>
      <c r="P539" s="1">
        <f t="shared" ca="1" si="122"/>
        <v>42892.25237216508</v>
      </c>
      <c r="Q539" s="1" t="e">
        <f ca="1">VLOOKUP(J539,Sheet2!$F:$I,4,FALSE)</f>
        <v>#N/A</v>
      </c>
      <c r="R539" t="str">
        <f t="shared" ca="1" si="123"/>
        <v>Inforce</v>
      </c>
      <c r="S539" t="str">
        <f t="shared" ca="1" si="124"/>
        <v>52_4_Inforce</v>
      </c>
      <c r="T539">
        <f ca="1">COUNTIF(S$1:S539,S539)</f>
        <v>1</v>
      </c>
    </row>
    <row r="540" spans="1:20">
      <c r="A540">
        <f t="shared" si="125"/>
        <v>539</v>
      </c>
      <c r="B540" s="1">
        <f t="shared" ca="1" si="126"/>
        <v>42893.101876844725</v>
      </c>
      <c r="C540">
        <f t="shared" ca="1" si="114"/>
        <v>134</v>
      </c>
      <c r="D540">
        <f t="shared" ca="1" si="115"/>
        <v>4</v>
      </c>
      <c r="E540" t="str">
        <f ca="1">IF(COUNTIF(J$1:J540,J540)=1,"Premium",IF(I540&lt;6,"Premium","Claims"))</f>
        <v>Claims</v>
      </c>
      <c r="F540" t="str">
        <f ca="1">VLOOKUP(MOD(C540,D540),Sheet2!$A$2:$B$6,2,FALSE)</f>
        <v>Stroke</v>
      </c>
      <c r="G540">
        <f ca="1">VLOOKUP(J540,Sheet2!$F:$H,IF(E540="Premium",2,3),FALSE)</f>
        <v>4000</v>
      </c>
      <c r="H540">
        <f t="shared" ca="1" si="117"/>
        <v>1246000</v>
      </c>
      <c r="I540">
        <f t="shared" ca="1" si="116"/>
        <v>6</v>
      </c>
      <c r="J540" t="str">
        <f t="shared" ca="1" si="118"/>
        <v>134_4</v>
      </c>
      <c r="K540">
        <f ca="1">COUNTIF(J$1:J540,J540)</f>
        <v>2</v>
      </c>
      <c r="L540" t="str">
        <f t="shared" ca="1" si="119"/>
        <v>134_4_Claims</v>
      </c>
      <c r="M540">
        <f ca="1">COUNTIF(L$1:L540,L540)</f>
        <v>1</v>
      </c>
      <c r="N540" t="str">
        <f t="shared" ca="1" si="120"/>
        <v>Lapse</v>
      </c>
      <c r="O540" t="str">
        <f t="shared" ca="1" si="121"/>
        <v>134_4_Lapse</v>
      </c>
      <c r="P540" s="1">
        <f t="shared" ca="1" si="122"/>
        <v>42893.101876844725</v>
      </c>
      <c r="Q540" s="1">
        <f ca="1">VLOOKUP(J540,Sheet2!$F:$I,4,FALSE)</f>
        <v>42893.101876844725</v>
      </c>
      <c r="R540" t="str">
        <f t="shared" ca="1" si="123"/>
        <v>Lapse</v>
      </c>
      <c r="S540" t="str">
        <f t="shared" ca="1" si="124"/>
        <v>134_4_Lapse</v>
      </c>
      <c r="T540">
        <f ca="1">COUNTIF(S$1:S540,S540)</f>
        <v>1</v>
      </c>
    </row>
    <row r="541" spans="1:20">
      <c r="A541">
        <f t="shared" si="125"/>
        <v>540</v>
      </c>
      <c r="B541" s="1">
        <f t="shared" ca="1" si="126"/>
        <v>42894.095903083209</v>
      </c>
      <c r="C541">
        <f t="shared" ca="1" si="114"/>
        <v>119</v>
      </c>
      <c r="D541">
        <f t="shared" ca="1" si="115"/>
        <v>4</v>
      </c>
      <c r="E541" t="str">
        <f ca="1">IF(COUNTIF(J$1:J541,J541)=1,"Premium",IF(I541&lt;6,"Premium","Claims"))</f>
        <v>Premium</v>
      </c>
      <c r="F541" t="str">
        <f ca="1">VLOOKUP(MOD(C541,D541),Sheet2!$A$2:$B$6,2,FALSE)</f>
        <v>Heart Attack</v>
      </c>
      <c r="G541">
        <f ca="1">VLOOKUP(J541,Sheet2!$F:$H,IF(E541="Premium",2,3),FALSE)</f>
        <v>1000</v>
      </c>
      <c r="H541">
        <f t="shared" ca="1" si="117"/>
        <v>1247000</v>
      </c>
      <c r="I541">
        <f t="shared" ca="1" si="116"/>
        <v>5</v>
      </c>
      <c r="J541" t="str">
        <f t="shared" ca="1" si="118"/>
        <v>119_4</v>
      </c>
      <c r="K541">
        <f ca="1">COUNTIF(J$1:J541,J541)</f>
        <v>2</v>
      </c>
      <c r="L541" t="str">
        <f t="shared" ca="1" si="119"/>
        <v>119_4_Premium</v>
      </c>
      <c r="M541">
        <f ca="1">COUNTIF(L$1:L541,L541)</f>
        <v>2</v>
      </c>
      <c r="N541" t="str">
        <f t="shared" ca="1" si="120"/>
        <v>Inforce</v>
      </c>
      <c r="O541" t="str">
        <f t="shared" ca="1" si="121"/>
        <v>119_4_Inforce</v>
      </c>
      <c r="P541" s="1">
        <f t="shared" ca="1" si="122"/>
        <v>42894.095903083209</v>
      </c>
      <c r="Q541" s="1" t="e">
        <f ca="1">VLOOKUP(J541,Sheet2!$F:$I,4,FALSE)</f>
        <v>#N/A</v>
      </c>
      <c r="R541" t="str">
        <f t="shared" ca="1" si="123"/>
        <v>Inforce</v>
      </c>
      <c r="S541" t="str">
        <f t="shared" ca="1" si="124"/>
        <v>119_4_Inforce</v>
      </c>
      <c r="T541">
        <f ca="1">COUNTIF(S$1:S541,S541)</f>
        <v>2</v>
      </c>
    </row>
    <row r="542" spans="1:20">
      <c r="A542">
        <f t="shared" si="125"/>
        <v>541</v>
      </c>
      <c r="B542" s="1">
        <f t="shared" ca="1" si="126"/>
        <v>42894.772827883942</v>
      </c>
      <c r="C542">
        <f t="shared" ca="1" si="114"/>
        <v>103</v>
      </c>
      <c r="D542">
        <f t="shared" ca="1" si="115"/>
        <v>4</v>
      </c>
      <c r="E542" t="str">
        <f ca="1">IF(COUNTIF(J$1:J542,J542)=1,"Premium",IF(I542&lt;6,"Premium","Claims"))</f>
        <v>Premium</v>
      </c>
      <c r="F542" t="str">
        <f ca="1">VLOOKUP(MOD(C542,D542),Sheet2!$A$2:$B$6,2,FALSE)</f>
        <v>Heart Attack</v>
      </c>
      <c r="G542">
        <f ca="1">VLOOKUP(J542,Sheet2!$F:$H,IF(E542="Premium",2,3),FALSE)</f>
        <v>2000</v>
      </c>
      <c r="H542">
        <f t="shared" ca="1" si="117"/>
        <v>1249000</v>
      </c>
      <c r="I542">
        <f t="shared" ca="1" si="116"/>
        <v>5</v>
      </c>
      <c r="J542" t="str">
        <f t="shared" ca="1" si="118"/>
        <v>103_4</v>
      </c>
      <c r="K542">
        <f ca="1">COUNTIF(J$1:J542,J542)</f>
        <v>2</v>
      </c>
      <c r="L542" t="str">
        <f t="shared" ca="1" si="119"/>
        <v>103_4_Premium</v>
      </c>
      <c r="M542">
        <f ca="1">COUNTIF(L$1:L542,L542)</f>
        <v>2</v>
      </c>
      <c r="N542" t="str">
        <f t="shared" ca="1" si="120"/>
        <v>Inforce</v>
      </c>
      <c r="O542" t="str">
        <f t="shared" ca="1" si="121"/>
        <v>103_4_Inforce</v>
      </c>
      <c r="P542" s="1">
        <f t="shared" ca="1" si="122"/>
        <v>42894.772827883942</v>
      </c>
      <c r="Q542" s="1" t="e">
        <f ca="1">VLOOKUP(J542,Sheet2!$F:$I,4,FALSE)</f>
        <v>#N/A</v>
      </c>
      <c r="R542" t="str">
        <f t="shared" ca="1" si="123"/>
        <v>Inforce</v>
      </c>
      <c r="S542" t="str">
        <f t="shared" ca="1" si="124"/>
        <v>103_4_Inforce</v>
      </c>
      <c r="T542">
        <f ca="1">COUNTIF(S$1:S542,S542)</f>
        <v>2</v>
      </c>
    </row>
    <row r="543" spans="1:20">
      <c r="A543">
        <f t="shared" si="125"/>
        <v>542</v>
      </c>
      <c r="B543" s="1">
        <f t="shared" ca="1" si="126"/>
        <v>42895.083403254634</v>
      </c>
      <c r="C543">
        <f t="shared" ca="1" si="114"/>
        <v>25</v>
      </c>
      <c r="D543">
        <f t="shared" ca="1" si="115"/>
        <v>2</v>
      </c>
      <c r="E543" t="str">
        <f ca="1">IF(COUNTIF(J$1:J543,J543)=1,"Premium",IF(I543&lt;6,"Premium","Claims"))</f>
        <v>Premium</v>
      </c>
      <c r="F543" t="str">
        <f ca="1">VLOOKUP(MOD(C543,D543),Sheet2!$A$2:$B$6,2,FALSE)</f>
        <v>Cancer</v>
      </c>
      <c r="G543">
        <f ca="1">VLOOKUP(J543,Sheet2!$F:$H,IF(E543="Premium",2,3),FALSE)</f>
        <v>3000</v>
      </c>
      <c r="H543">
        <f t="shared" ca="1" si="117"/>
        <v>1252000</v>
      </c>
      <c r="I543">
        <f t="shared" ca="1" si="116"/>
        <v>5</v>
      </c>
      <c r="J543" t="str">
        <f t="shared" ca="1" si="118"/>
        <v>25_2</v>
      </c>
      <c r="K543">
        <f ca="1">COUNTIF(J$1:J543,J543)</f>
        <v>1</v>
      </c>
      <c r="L543" t="str">
        <f t="shared" ca="1" si="119"/>
        <v>25_2_Premium</v>
      </c>
      <c r="M543">
        <f ca="1">COUNTIF(L$1:L543,L543)</f>
        <v>1</v>
      </c>
      <c r="N543" t="str">
        <f t="shared" ca="1" si="120"/>
        <v>Inforce</v>
      </c>
      <c r="O543" t="str">
        <f t="shared" ca="1" si="121"/>
        <v>25_2_Inforce</v>
      </c>
      <c r="P543" s="1">
        <f t="shared" ca="1" si="122"/>
        <v>42895.083403254634</v>
      </c>
      <c r="Q543" s="1" t="e">
        <f ca="1">VLOOKUP(J543,Sheet2!$F:$I,4,FALSE)</f>
        <v>#N/A</v>
      </c>
      <c r="R543" t="str">
        <f t="shared" ca="1" si="123"/>
        <v>Inforce</v>
      </c>
      <c r="S543" t="str">
        <f t="shared" ca="1" si="124"/>
        <v>25_2_Inforce</v>
      </c>
      <c r="T543">
        <f ca="1">COUNTIF(S$1:S543,S543)</f>
        <v>1</v>
      </c>
    </row>
    <row r="544" spans="1:20">
      <c r="A544">
        <f>A543+1</f>
        <v>543</v>
      </c>
      <c r="B544" s="1">
        <f ca="1">B543+RAND()</f>
        <v>42895.819374511142</v>
      </c>
      <c r="C544">
        <f t="shared" ca="1" si="114"/>
        <v>81</v>
      </c>
      <c r="D544">
        <f t="shared" ca="1" si="115"/>
        <v>1</v>
      </c>
      <c r="E544" t="str">
        <f ca="1">IF(COUNTIF(J$1:J544,J544)=1,"Premium",IF(I544&lt;6,"Premium","Claims"))</f>
        <v>Premium</v>
      </c>
      <c r="F544" t="str">
        <f ca="1">VLOOKUP(MOD(C544,D544),Sheet2!$A$2:$B$6,2,FALSE)</f>
        <v>Kidney Failure</v>
      </c>
      <c r="G544">
        <f ca="1">VLOOKUP(J544,Sheet2!$F:$H,IF(E544="Premium",2,3),FALSE)</f>
        <v>3000</v>
      </c>
      <c r="H544">
        <f ca="1">IF(E544="Premium",IFERROR(H543+G544,G544),IFERROR(H543-G544,-G544))</f>
        <v>1255000</v>
      </c>
      <c r="I544">
        <f t="shared" ca="1" si="116"/>
        <v>1</v>
      </c>
      <c r="J544" t="str">
        <f t="shared" ca="1" si="118"/>
        <v>81_1</v>
      </c>
      <c r="K544">
        <f ca="1">COUNTIF(J$1:J544,J544)</f>
        <v>1</v>
      </c>
      <c r="L544" t="str">
        <f t="shared" ca="1" si="119"/>
        <v>81_1_Premium</v>
      </c>
      <c r="M544">
        <f ca="1">COUNTIF(L$1:L544,L544)</f>
        <v>1</v>
      </c>
      <c r="N544" t="str">
        <f t="shared" ca="1" si="120"/>
        <v>Inforce</v>
      </c>
      <c r="O544" t="str">
        <f t="shared" ca="1" si="121"/>
        <v>81_1_Inforce</v>
      </c>
      <c r="P544" s="1">
        <f t="shared" ca="1" si="122"/>
        <v>42895.819374511142</v>
      </c>
      <c r="Q544" s="1" t="e">
        <f ca="1">VLOOKUP(J544,Sheet2!$F:$I,4,FALSE)</f>
        <v>#N/A</v>
      </c>
      <c r="R544" t="str">
        <f t="shared" ca="1" si="123"/>
        <v>Inforce</v>
      </c>
      <c r="S544" t="str">
        <f t="shared" ca="1" si="124"/>
        <v>81_1_Inforce</v>
      </c>
      <c r="T544">
        <f ca="1">COUNTIF(S$1:S544,S544)</f>
        <v>1</v>
      </c>
    </row>
    <row r="545" spans="1:20">
      <c r="A545">
        <f t="shared" si="125"/>
        <v>544</v>
      </c>
      <c r="B545" s="1">
        <f t="shared" ca="1" si="126"/>
        <v>42896.004134309063</v>
      </c>
      <c r="C545">
        <f t="shared" ca="1" si="114"/>
        <v>50</v>
      </c>
      <c r="D545">
        <f t="shared" ca="1" si="115"/>
        <v>1</v>
      </c>
      <c r="E545" t="str">
        <f ca="1">IF(COUNTIF(J$1:J545,J545)=1,"Premium",IF(I545&lt;6,"Premium","Claims"))</f>
        <v>Premium</v>
      </c>
      <c r="F545" t="str">
        <f ca="1">VLOOKUP(MOD(C545,D545),Sheet2!$A$2:$B$6,2,FALSE)</f>
        <v>Kidney Failure</v>
      </c>
      <c r="G545">
        <f ca="1">VLOOKUP(J545,Sheet2!$F:$H,IF(E545="Premium",2,3),FALSE)</f>
        <v>2000</v>
      </c>
      <c r="H545">
        <f t="shared" ca="1" si="117"/>
        <v>1257000</v>
      </c>
      <c r="I545">
        <f t="shared" ca="1" si="116"/>
        <v>5</v>
      </c>
      <c r="J545" t="str">
        <f t="shared" ca="1" si="118"/>
        <v>50_1</v>
      </c>
      <c r="K545">
        <f ca="1">COUNTIF(J$1:J545,J545)</f>
        <v>3</v>
      </c>
      <c r="L545" t="str">
        <f t="shared" ca="1" si="119"/>
        <v>50_1_Premium</v>
      </c>
      <c r="M545">
        <f ca="1">COUNTIF(L$1:L545,L545)</f>
        <v>3</v>
      </c>
      <c r="N545" t="str">
        <f t="shared" ca="1" si="120"/>
        <v>Inforce</v>
      </c>
      <c r="O545" t="str">
        <f t="shared" ca="1" si="121"/>
        <v>50_1_Inforce</v>
      </c>
      <c r="P545" s="1">
        <f t="shared" ca="1" si="122"/>
        <v>42896.004134309063</v>
      </c>
      <c r="Q545" s="1" t="e">
        <f ca="1">VLOOKUP(J545,Sheet2!$F:$I,4,FALSE)</f>
        <v>#N/A</v>
      </c>
      <c r="R545" t="str">
        <f t="shared" ca="1" si="123"/>
        <v>Inforce</v>
      </c>
      <c r="S545" t="str">
        <f t="shared" ca="1" si="124"/>
        <v>50_1_Inforce</v>
      </c>
      <c r="T545">
        <f ca="1">COUNTIF(S$1:S545,S545)</f>
        <v>3</v>
      </c>
    </row>
    <row r="546" spans="1:20">
      <c r="A546">
        <f>A545+1</f>
        <v>545</v>
      </c>
      <c r="B546" s="1">
        <f ca="1">B545+RAND()</f>
        <v>42896.571255583571</v>
      </c>
      <c r="C546">
        <f t="shared" ca="1" si="114"/>
        <v>106</v>
      </c>
      <c r="D546">
        <f t="shared" ca="1" si="115"/>
        <v>1</v>
      </c>
      <c r="E546" t="str">
        <f ca="1">IF(COUNTIF(J$1:J546,J546)=1,"Premium",IF(I546&lt;6,"Premium","Claims"))</f>
        <v>Premium</v>
      </c>
      <c r="F546" t="str">
        <f ca="1">VLOOKUP(MOD(C546,D546),Sheet2!$A$2:$B$6,2,FALSE)</f>
        <v>Kidney Failure</v>
      </c>
      <c r="G546">
        <f ca="1">VLOOKUP(J546,Sheet2!$F:$H,IF(E546="Premium",2,3),FALSE)</f>
        <v>4000</v>
      </c>
      <c r="H546">
        <f ca="1">IF(E546="Premium",IFERROR(H545+G546,G546),IFERROR(H545-G546,-G546))</f>
        <v>1261000</v>
      </c>
      <c r="I546">
        <f t="shared" ca="1" si="116"/>
        <v>4</v>
      </c>
      <c r="J546" t="str">
        <f t="shared" ca="1" si="118"/>
        <v>106_1</v>
      </c>
      <c r="K546">
        <f ca="1">COUNTIF(J$1:J546,J546)</f>
        <v>1</v>
      </c>
      <c r="L546" t="str">
        <f t="shared" ca="1" si="119"/>
        <v>106_1_Premium</v>
      </c>
      <c r="M546">
        <f ca="1">COUNTIF(L$1:L546,L546)</f>
        <v>1</v>
      </c>
      <c r="N546" t="str">
        <f t="shared" ca="1" si="120"/>
        <v>Inforce</v>
      </c>
      <c r="O546" t="str">
        <f t="shared" ca="1" si="121"/>
        <v>106_1_Inforce</v>
      </c>
      <c r="P546" s="1">
        <f t="shared" ca="1" si="122"/>
        <v>42896.571255583571</v>
      </c>
      <c r="Q546" s="1" t="e">
        <f ca="1">VLOOKUP(J546,Sheet2!$F:$I,4,FALSE)</f>
        <v>#N/A</v>
      </c>
      <c r="R546" t="str">
        <f t="shared" ca="1" si="123"/>
        <v>Inforce</v>
      </c>
      <c r="S546" t="str">
        <f t="shared" ca="1" si="124"/>
        <v>106_1_Inforce</v>
      </c>
      <c r="T546">
        <f ca="1">COUNTIF(S$1:S546,S546)</f>
        <v>1</v>
      </c>
    </row>
    <row r="547" spans="1:20">
      <c r="A547">
        <f t="shared" si="125"/>
        <v>546</v>
      </c>
      <c r="B547" s="1">
        <f t="shared" ca="1" si="126"/>
        <v>42897.047119634881</v>
      </c>
      <c r="C547">
        <f t="shared" ca="1" si="114"/>
        <v>96</v>
      </c>
      <c r="D547">
        <f t="shared" ca="1" si="115"/>
        <v>1</v>
      </c>
      <c r="E547" t="str">
        <f ca="1">IF(COUNTIF(J$1:J547,J547)=1,"Premium",IF(I547&lt;6,"Premium","Claims"))</f>
        <v>Premium</v>
      </c>
      <c r="F547" t="str">
        <f ca="1">VLOOKUP(MOD(C547,D547),Sheet2!$A$2:$B$6,2,FALSE)</f>
        <v>Kidney Failure</v>
      </c>
      <c r="G547">
        <f ca="1">VLOOKUP(J547,Sheet2!$F:$H,IF(E547="Premium",2,3),FALSE)</f>
        <v>3000</v>
      </c>
      <c r="H547">
        <f t="shared" ca="1" si="117"/>
        <v>1264000</v>
      </c>
      <c r="I547">
        <f t="shared" ca="1" si="116"/>
        <v>5</v>
      </c>
      <c r="J547" t="str">
        <f t="shared" ca="1" si="118"/>
        <v>96_1</v>
      </c>
      <c r="K547">
        <f ca="1">COUNTIF(J$1:J547,J547)</f>
        <v>2</v>
      </c>
      <c r="L547" t="str">
        <f t="shared" ca="1" si="119"/>
        <v>96_1_Premium</v>
      </c>
      <c r="M547">
        <f ca="1">COUNTIF(L$1:L547,L547)</f>
        <v>2</v>
      </c>
      <c r="N547" t="str">
        <f t="shared" ca="1" si="120"/>
        <v>Inforce</v>
      </c>
      <c r="O547" t="str">
        <f t="shared" ca="1" si="121"/>
        <v>96_1_Inforce</v>
      </c>
      <c r="P547" s="1">
        <f t="shared" ca="1" si="122"/>
        <v>42897.047119634881</v>
      </c>
      <c r="Q547" s="1" t="e">
        <f ca="1">VLOOKUP(J547,Sheet2!$F:$I,4,FALSE)</f>
        <v>#N/A</v>
      </c>
      <c r="R547" t="str">
        <f t="shared" ca="1" si="123"/>
        <v>Inforce</v>
      </c>
      <c r="S547" t="str">
        <f t="shared" ca="1" si="124"/>
        <v>96_1_Inforce</v>
      </c>
      <c r="T547">
        <f ca="1">COUNTIF(S$1:S547,S547)</f>
        <v>2</v>
      </c>
    </row>
    <row r="548" spans="1:20">
      <c r="A548">
        <f t="shared" si="125"/>
        <v>547</v>
      </c>
      <c r="B548" s="1">
        <f t="shared" ca="1" si="126"/>
        <v>42897.662177243816</v>
      </c>
      <c r="C548">
        <f t="shared" ca="1" si="114"/>
        <v>20</v>
      </c>
      <c r="D548">
        <f t="shared" ca="1" si="115"/>
        <v>4</v>
      </c>
      <c r="E548" t="str">
        <f ca="1">IF(COUNTIF(J$1:J548,J548)=1,"Premium",IF(I548&lt;6,"Premium","Claims"))</f>
        <v>Premium</v>
      </c>
      <c r="F548" t="str">
        <f ca="1">VLOOKUP(MOD(C548,D548),Sheet2!$A$2:$B$6,2,FALSE)</f>
        <v>Kidney Failure</v>
      </c>
      <c r="G548">
        <f ca="1">VLOOKUP(J548,Sheet2!$F:$H,IF(E548="Premium",2,3),FALSE)</f>
        <v>4000</v>
      </c>
      <c r="H548">
        <f t="shared" ca="1" si="117"/>
        <v>1268000</v>
      </c>
      <c r="I548">
        <f t="shared" ca="1" si="116"/>
        <v>2</v>
      </c>
      <c r="J548" t="str">
        <f t="shared" ca="1" si="118"/>
        <v>20_4</v>
      </c>
      <c r="K548">
        <f ca="1">COUNTIF(J$1:J548,J548)</f>
        <v>1</v>
      </c>
      <c r="L548" t="str">
        <f t="shared" ca="1" si="119"/>
        <v>20_4_Premium</v>
      </c>
      <c r="M548">
        <f ca="1">COUNTIF(L$1:L548,L548)</f>
        <v>1</v>
      </c>
      <c r="N548" t="str">
        <f t="shared" ca="1" si="120"/>
        <v>Inforce</v>
      </c>
      <c r="O548" t="str">
        <f t="shared" ca="1" si="121"/>
        <v>20_4_Inforce</v>
      </c>
      <c r="P548" s="1">
        <f t="shared" ca="1" si="122"/>
        <v>42897.662177243816</v>
      </c>
      <c r="Q548" s="1" t="e">
        <f ca="1">VLOOKUP(J548,Sheet2!$F:$I,4,FALSE)</f>
        <v>#N/A</v>
      </c>
      <c r="R548" t="str">
        <f t="shared" ca="1" si="123"/>
        <v>Inforce</v>
      </c>
      <c r="S548" t="str">
        <f t="shared" ca="1" si="124"/>
        <v>20_4_Inforce</v>
      </c>
      <c r="T548">
        <f ca="1">COUNTIF(S$1:S548,S548)</f>
        <v>1</v>
      </c>
    </row>
    <row r="549" spans="1:20">
      <c r="A549">
        <f t="shared" si="125"/>
        <v>548</v>
      </c>
      <c r="B549" s="1">
        <f t="shared" ca="1" si="126"/>
        <v>42897.978462186467</v>
      </c>
      <c r="C549">
        <f t="shared" ca="1" si="114"/>
        <v>45</v>
      </c>
      <c r="D549">
        <f t="shared" ca="1" si="115"/>
        <v>2</v>
      </c>
      <c r="E549" t="str">
        <f ca="1">IF(COUNTIF(J$1:J549,J549)=1,"Premium",IF(I549&lt;6,"Premium","Claims"))</f>
        <v>Premium</v>
      </c>
      <c r="F549" t="str">
        <f ca="1">VLOOKUP(MOD(C549,D549),Sheet2!$A$2:$B$6,2,FALSE)</f>
        <v>Cancer</v>
      </c>
      <c r="G549">
        <f ca="1">VLOOKUP(J549,Sheet2!$F:$H,IF(E549="Premium",2,3),FALSE)</f>
        <v>2000</v>
      </c>
      <c r="H549">
        <f t="shared" ca="1" si="117"/>
        <v>1270000</v>
      </c>
      <c r="I549">
        <f t="shared" ca="1" si="116"/>
        <v>1</v>
      </c>
      <c r="J549" t="str">
        <f t="shared" ca="1" si="118"/>
        <v>45_2</v>
      </c>
      <c r="K549">
        <f ca="1">COUNTIF(J$1:J549,J549)</f>
        <v>3</v>
      </c>
      <c r="L549" t="str">
        <f t="shared" ca="1" si="119"/>
        <v>45_2_Premium</v>
      </c>
      <c r="M549">
        <f ca="1">COUNTIF(L$1:L549,L549)</f>
        <v>3</v>
      </c>
      <c r="N549" t="str">
        <f t="shared" ca="1" si="120"/>
        <v>Inforce</v>
      </c>
      <c r="O549" t="str">
        <f t="shared" ca="1" si="121"/>
        <v>45_2_Inforce</v>
      </c>
      <c r="P549" s="1">
        <f t="shared" ca="1" si="122"/>
        <v>42897.978462186467</v>
      </c>
      <c r="Q549" s="1" t="e">
        <f ca="1">VLOOKUP(J549,Sheet2!$F:$I,4,FALSE)</f>
        <v>#N/A</v>
      </c>
      <c r="R549" t="str">
        <f t="shared" ca="1" si="123"/>
        <v>Inforce</v>
      </c>
      <c r="S549" t="str">
        <f t="shared" ca="1" si="124"/>
        <v>45_2_Inforce</v>
      </c>
      <c r="T549">
        <f ca="1">COUNTIF(S$1:S549,S549)</f>
        <v>3</v>
      </c>
    </row>
    <row r="550" spans="1:20">
      <c r="A550">
        <f t="shared" si="125"/>
        <v>549</v>
      </c>
      <c r="B550" s="1">
        <f t="shared" ca="1" si="126"/>
        <v>42898.147183549736</v>
      </c>
      <c r="C550">
        <f t="shared" ca="1" si="114"/>
        <v>103</v>
      </c>
      <c r="D550">
        <f t="shared" ca="1" si="115"/>
        <v>1</v>
      </c>
      <c r="E550" t="str">
        <f ca="1">IF(COUNTIF(J$1:J550,J550)=1,"Premium",IF(I550&lt;6,"Premium","Claims"))</f>
        <v>Premium</v>
      </c>
      <c r="F550" t="str">
        <f ca="1">VLOOKUP(MOD(C550,D550),Sheet2!$A$2:$B$6,2,FALSE)</f>
        <v>Kidney Failure</v>
      </c>
      <c r="G550">
        <f ca="1">VLOOKUP(J550,Sheet2!$F:$H,IF(E550="Premium",2,3),FALSE)</f>
        <v>4000</v>
      </c>
      <c r="H550">
        <f t="shared" ca="1" si="117"/>
        <v>1274000</v>
      </c>
      <c r="I550">
        <f t="shared" ca="1" si="116"/>
        <v>2</v>
      </c>
      <c r="J550" t="str">
        <f t="shared" ca="1" si="118"/>
        <v>103_1</v>
      </c>
      <c r="K550">
        <f ca="1">COUNTIF(J$1:J550,J550)</f>
        <v>2</v>
      </c>
      <c r="L550" t="str">
        <f t="shared" ca="1" si="119"/>
        <v>103_1_Premium</v>
      </c>
      <c r="M550">
        <f ca="1">COUNTIF(L$1:L550,L550)</f>
        <v>2</v>
      </c>
      <c r="N550" t="str">
        <f t="shared" ca="1" si="120"/>
        <v>Inforce</v>
      </c>
      <c r="O550" t="str">
        <f t="shared" ca="1" si="121"/>
        <v>103_1_Inforce</v>
      </c>
      <c r="P550" s="1">
        <f t="shared" ca="1" si="122"/>
        <v>42898.147183549736</v>
      </c>
      <c r="Q550" s="1" t="e">
        <f ca="1">VLOOKUP(J550,Sheet2!$F:$I,4,FALSE)</f>
        <v>#N/A</v>
      </c>
      <c r="R550" t="str">
        <f t="shared" ca="1" si="123"/>
        <v>Inforce</v>
      </c>
      <c r="S550" t="str">
        <f t="shared" ca="1" si="124"/>
        <v>103_1_Inforce</v>
      </c>
      <c r="T550">
        <f ca="1">COUNTIF(S$1:S550,S550)</f>
        <v>2</v>
      </c>
    </row>
    <row r="551" spans="1:20">
      <c r="A551">
        <f>A550+1</f>
        <v>550</v>
      </c>
      <c r="B551" s="1">
        <f ca="1">B550+RAND()</f>
        <v>42898.685911197485</v>
      </c>
      <c r="C551">
        <f t="shared" ca="1" si="114"/>
        <v>23</v>
      </c>
      <c r="D551">
        <f t="shared" ca="1" si="115"/>
        <v>1</v>
      </c>
      <c r="E551" t="str">
        <f ca="1">IF(COUNTIF(J$1:J551,J551)=1,"Premium",IF(I551&lt;6,"Premium","Claims"))</f>
        <v>Premium</v>
      </c>
      <c r="F551" t="str">
        <f ca="1">VLOOKUP(MOD(C551,D551),Sheet2!$A$2:$B$6,2,FALSE)</f>
        <v>Kidney Failure</v>
      </c>
      <c r="G551">
        <f ca="1">VLOOKUP(J551,Sheet2!$F:$H,IF(E551="Premium",2,3),FALSE)</f>
        <v>5000</v>
      </c>
      <c r="H551">
        <f ca="1">IF(E551="Premium",IFERROR(H550+G551,G551),IFERROR(H550-G551,-G551))</f>
        <v>1279000</v>
      </c>
      <c r="I551">
        <f t="shared" ca="1" si="116"/>
        <v>4</v>
      </c>
      <c r="J551" t="str">
        <f t="shared" ca="1" si="118"/>
        <v>23_1</v>
      </c>
      <c r="K551">
        <f ca="1">COUNTIF(J$1:J551,J551)</f>
        <v>3</v>
      </c>
      <c r="L551" t="str">
        <f t="shared" ca="1" si="119"/>
        <v>23_1_Premium</v>
      </c>
      <c r="M551">
        <f ca="1">COUNTIF(L$1:L551,L551)</f>
        <v>3</v>
      </c>
      <c r="N551" t="str">
        <f t="shared" ca="1" si="120"/>
        <v>Inforce</v>
      </c>
      <c r="O551" t="str">
        <f t="shared" ca="1" si="121"/>
        <v>23_1_Inforce</v>
      </c>
      <c r="P551" s="1">
        <f t="shared" ca="1" si="122"/>
        <v>42898.685911197485</v>
      </c>
      <c r="Q551" s="1" t="e">
        <f ca="1">VLOOKUP(J551,Sheet2!$F:$I,4,FALSE)</f>
        <v>#N/A</v>
      </c>
      <c r="R551" t="str">
        <f t="shared" ca="1" si="123"/>
        <v>Inforce</v>
      </c>
      <c r="S551" t="str">
        <f t="shared" ca="1" si="124"/>
        <v>23_1_Inforce</v>
      </c>
      <c r="T551">
        <f ca="1">COUNTIF(S$1:S551,S551)</f>
        <v>3</v>
      </c>
    </row>
    <row r="552" spans="1:20">
      <c r="A552">
        <f t="shared" si="125"/>
        <v>551</v>
      </c>
      <c r="B552" s="1">
        <f t="shared" ca="1" si="126"/>
        <v>42899.200084986318</v>
      </c>
      <c r="C552">
        <f t="shared" ca="1" si="114"/>
        <v>122</v>
      </c>
      <c r="D552">
        <f t="shared" ca="1" si="115"/>
        <v>1</v>
      </c>
      <c r="E552" t="str">
        <f ca="1">IF(COUNTIF(J$1:J552,J552)=1,"Premium",IF(I552&lt;6,"Premium","Claims"))</f>
        <v>Premium</v>
      </c>
      <c r="F552" t="str">
        <f ca="1">VLOOKUP(MOD(C552,D552),Sheet2!$A$2:$B$6,2,FALSE)</f>
        <v>Kidney Failure</v>
      </c>
      <c r="G552">
        <f ca="1">VLOOKUP(J552,Sheet2!$F:$H,IF(E552="Premium",2,3),FALSE)</f>
        <v>2000</v>
      </c>
      <c r="H552">
        <f t="shared" ca="1" si="117"/>
        <v>1281000</v>
      </c>
      <c r="I552">
        <f t="shared" ca="1" si="116"/>
        <v>1</v>
      </c>
      <c r="J552" t="str">
        <f t="shared" ca="1" si="118"/>
        <v>122_1</v>
      </c>
      <c r="K552">
        <f ca="1">COUNTIF(J$1:J552,J552)</f>
        <v>1</v>
      </c>
      <c r="L552" t="str">
        <f t="shared" ca="1" si="119"/>
        <v>122_1_Premium</v>
      </c>
      <c r="M552">
        <f ca="1">COUNTIF(L$1:L552,L552)</f>
        <v>1</v>
      </c>
      <c r="N552" t="str">
        <f t="shared" ca="1" si="120"/>
        <v>Inforce</v>
      </c>
      <c r="O552" t="str">
        <f t="shared" ca="1" si="121"/>
        <v>122_1_Inforce</v>
      </c>
      <c r="P552" s="1">
        <f t="shared" ca="1" si="122"/>
        <v>42899.200084986318</v>
      </c>
      <c r="Q552" s="1">
        <f ca="1">VLOOKUP(J552,Sheet2!$F:$I,4,FALSE)</f>
        <v>42937.745530065498</v>
      </c>
      <c r="R552" t="str">
        <f t="shared" ca="1" si="123"/>
        <v>Inforce</v>
      </c>
      <c r="S552" t="str">
        <f t="shared" ca="1" si="124"/>
        <v>122_1_Inforce</v>
      </c>
      <c r="T552">
        <f ca="1">COUNTIF(S$1:S552,S552)</f>
        <v>1</v>
      </c>
    </row>
    <row r="553" spans="1:20">
      <c r="A553">
        <f>A552+1</f>
        <v>552</v>
      </c>
      <c r="B553" s="1">
        <f ca="1">B552+RAND()</f>
        <v>42899.802852921013</v>
      </c>
      <c r="C553">
        <f t="shared" ca="1" si="114"/>
        <v>3</v>
      </c>
      <c r="D553">
        <f t="shared" ca="1" si="115"/>
        <v>1</v>
      </c>
      <c r="E553" t="str">
        <f ca="1">IF(COUNTIF(J$1:J553,J553)=1,"Premium",IF(I553&lt;6,"Premium","Claims"))</f>
        <v>Premium</v>
      </c>
      <c r="F553" t="str">
        <f ca="1">VLOOKUP(MOD(C553,D553),Sheet2!$A$2:$B$6,2,FALSE)</f>
        <v>Kidney Failure</v>
      </c>
      <c r="G553">
        <f ca="1">VLOOKUP(J553,Sheet2!$F:$H,IF(E553="Premium",2,3),FALSE)</f>
        <v>2000</v>
      </c>
      <c r="H553">
        <f ca="1">IF(E553="Premium",IFERROR(H552+G553,G553),IFERROR(H552-G553,-G553))</f>
        <v>1283000</v>
      </c>
      <c r="I553">
        <f t="shared" ca="1" si="116"/>
        <v>3</v>
      </c>
      <c r="J553" t="str">
        <f t="shared" ca="1" si="118"/>
        <v>3_1</v>
      </c>
      <c r="K553">
        <f ca="1">COUNTIF(J$1:J553,J553)</f>
        <v>2</v>
      </c>
      <c r="L553" t="str">
        <f t="shared" ca="1" si="119"/>
        <v>3_1_Premium</v>
      </c>
      <c r="M553">
        <f ca="1">COUNTIF(L$1:L553,L553)</f>
        <v>2</v>
      </c>
      <c r="N553" t="str">
        <f t="shared" ca="1" si="120"/>
        <v>Inforce</v>
      </c>
      <c r="O553" t="str">
        <f t="shared" ca="1" si="121"/>
        <v>3_1_Inforce</v>
      </c>
      <c r="P553" s="1">
        <f t="shared" ca="1" si="122"/>
        <v>42899.802852921013</v>
      </c>
      <c r="Q553" s="1" t="e">
        <f ca="1">VLOOKUP(J553,Sheet2!$F:$I,4,FALSE)</f>
        <v>#N/A</v>
      </c>
      <c r="R553" t="str">
        <f t="shared" ca="1" si="123"/>
        <v>Inforce</v>
      </c>
      <c r="S553" t="str">
        <f t="shared" ca="1" si="124"/>
        <v>3_1_Inforce</v>
      </c>
      <c r="T553">
        <f ca="1">COUNTIF(S$1:S553,S553)</f>
        <v>2</v>
      </c>
    </row>
    <row r="554" spans="1:20">
      <c r="A554">
        <f t="shared" si="125"/>
        <v>553</v>
      </c>
      <c r="B554" s="1">
        <f t="shared" ca="1" si="126"/>
        <v>42900.162966657343</v>
      </c>
      <c r="C554">
        <f t="shared" ca="1" si="114"/>
        <v>24</v>
      </c>
      <c r="D554">
        <f t="shared" ca="1" si="115"/>
        <v>1</v>
      </c>
      <c r="E554" t="str">
        <f ca="1">IF(COUNTIF(J$1:J554,J554)=1,"Premium",IF(I554&lt;6,"Premium","Claims"))</f>
        <v>Premium</v>
      </c>
      <c r="F554" t="str">
        <f ca="1">VLOOKUP(MOD(C554,D554),Sheet2!$A$2:$B$6,2,FALSE)</f>
        <v>Kidney Failure</v>
      </c>
      <c r="G554">
        <f ca="1">VLOOKUP(J554,Sheet2!$F:$H,IF(E554="Premium",2,3),FALSE)</f>
        <v>4000</v>
      </c>
      <c r="H554">
        <f t="shared" ca="1" si="117"/>
        <v>1287000</v>
      </c>
      <c r="I554">
        <f t="shared" ca="1" si="116"/>
        <v>4</v>
      </c>
      <c r="J554" t="str">
        <f t="shared" ca="1" si="118"/>
        <v>24_1</v>
      </c>
      <c r="K554">
        <f ca="1">COUNTIF(J$1:J554,J554)</f>
        <v>1</v>
      </c>
      <c r="L554" t="str">
        <f t="shared" ca="1" si="119"/>
        <v>24_1_Premium</v>
      </c>
      <c r="M554">
        <f ca="1">COUNTIF(L$1:L554,L554)</f>
        <v>1</v>
      </c>
      <c r="N554" t="str">
        <f t="shared" ca="1" si="120"/>
        <v>Inforce</v>
      </c>
      <c r="O554" t="str">
        <f t="shared" ca="1" si="121"/>
        <v>24_1_Inforce</v>
      </c>
      <c r="P554" s="1">
        <f t="shared" ca="1" si="122"/>
        <v>42900.162966657343</v>
      </c>
      <c r="Q554" s="1" t="e">
        <f ca="1">VLOOKUP(J554,Sheet2!$F:$I,4,FALSE)</f>
        <v>#N/A</v>
      </c>
      <c r="R554" t="str">
        <f t="shared" ca="1" si="123"/>
        <v>Inforce</v>
      </c>
      <c r="S554" t="str">
        <f t="shared" ca="1" si="124"/>
        <v>24_1_Inforce</v>
      </c>
      <c r="T554">
        <f ca="1">COUNTIF(S$1:S554,S554)</f>
        <v>1</v>
      </c>
    </row>
    <row r="555" spans="1:20">
      <c r="A555">
        <f>A554+1</f>
        <v>554</v>
      </c>
      <c r="B555" s="1">
        <f ca="1">B554+RAND()</f>
        <v>42900.791356798443</v>
      </c>
      <c r="C555">
        <f t="shared" ca="1" si="114"/>
        <v>68</v>
      </c>
      <c r="D555">
        <f t="shared" ca="1" si="115"/>
        <v>4</v>
      </c>
      <c r="E555" t="str">
        <f ca="1">IF(COUNTIF(J$1:J555,J555)=1,"Premium",IF(I555&lt;6,"Premium","Claims"))</f>
        <v>Claims</v>
      </c>
      <c r="F555" t="str">
        <f ca="1">VLOOKUP(MOD(C555,D555),Sheet2!$A$2:$B$6,2,FALSE)</f>
        <v>Kidney Failure</v>
      </c>
      <c r="G555">
        <f ca="1">VLOOKUP(J555,Sheet2!$F:$H,IF(E555="Premium",2,3),FALSE)</f>
        <v>16000</v>
      </c>
      <c r="H555">
        <f ca="1">IF(E555="Premium",IFERROR(H554+G555,G555),IFERROR(H554-G555,-G555))</f>
        <v>1271000</v>
      </c>
      <c r="I555">
        <f t="shared" ca="1" si="116"/>
        <v>6</v>
      </c>
      <c r="J555" t="str">
        <f t="shared" ca="1" si="118"/>
        <v>68_4</v>
      </c>
      <c r="K555">
        <f ca="1">COUNTIF(J$1:J555,J555)</f>
        <v>3</v>
      </c>
      <c r="L555" t="str">
        <f t="shared" ca="1" si="119"/>
        <v>68_4_Claims</v>
      </c>
      <c r="M555">
        <f ca="1">COUNTIF(L$1:L555,L555)</f>
        <v>1</v>
      </c>
      <c r="N555" t="str">
        <f t="shared" ca="1" si="120"/>
        <v>Lapse</v>
      </c>
      <c r="O555" t="str">
        <f t="shared" ca="1" si="121"/>
        <v>68_4_Lapse</v>
      </c>
      <c r="P555" s="1">
        <f t="shared" ca="1" si="122"/>
        <v>42900.791356798443</v>
      </c>
      <c r="Q555" s="1">
        <f ca="1">VLOOKUP(J555,Sheet2!$F:$I,4,FALSE)</f>
        <v>42900.791356798443</v>
      </c>
      <c r="R555" t="str">
        <f t="shared" ca="1" si="123"/>
        <v>Lapse</v>
      </c>
      <c r="S555" t="str">
        <f t="shared" ca="1" si="124"/>
        <v>68_4_Lapse</v>
      </c>
      <c r="T555">
        <f ca="1">COUNTIF(S$1:S555,S555)</f>
        <v>1</v>
      </c>
    </row>
    <row r="556" spans="1:20">
      <c r="A556">
        <f t="shared" si="125"/>
        <v>555</v>
      </c>
      <c r="B556" s="1">
        <f t="shared" ca="1" si="126"/>
        <v>42900.959885133059</v>
      </c>
      <c r="C556">
        <f t="shared" ca="1" si="114"/>
        <v>136</v>
      </c>
      <c r="D556">
        <f t="shared" ca="1" si="115"/>
        <v>2</v>
      </c>
      <c r="E556" t="str">
        <f ca="1">IF(COUNTIF(J$1:J556,J556)=1,"Premium",IF(I556&lt;6,"Premium","Claims"))</f>
        <v>Premium</v>
      </c>
      <c r="F556" t="str">
        <f ca="1">VLOOKUP(MOD(C556,D556),Sheet2!$A$2:$B$6,2,FALSE)</f>
        <v>Kidney Failure</v>
      </c>
      <c r="G556">
        <f ca="1">VLOOKUP(J556,Sheet2!$F:$H,IF(E556="Premium",2,3),FALSE)</f>
        <v>5000</v>
      </c>
      <c r="H556">
        <f t="shared" ca="1" si="117"/>
        <v>1276000</v>
      </c>
      <c r="I556">
        <f t="shared" ca="1" si="116"/>
        <v>6</v>
      </c>
      <c r="J556" t="str">
        <f t="shared" ca="1" si="118"/>
        <v>136_2</v>
      </c>
      <c r="K556">
        <f ca="1">COUNTIF(J$1:J556,J556)</f>
        <v>1</v>
      </c>
      <c r="L556" t="str">
        <f t="shared" ca="1" si="119"/>
        <v>136_2_Premium</v>
      </c>
      <c r="M556">
        <f ca="1">COUNTIF(L$1:L556,L556)</f>
        <v>1</v>
      </c>
      <c r="N556" t="str">
        <f t="shared" ca="1" si="120"/>
        <v>Inforce</v>
      </c>
      <c r="O556" t="str">
        <f t="shared" ca="1" si="121"/>
        <v>136_2_Inforce</v>
      </c>
      <c r="P556" s="1">
        <f t="shared" ca="1" si="122"/>
        <v>42900.959885133059</v>
      </c>
      <c r="Q556" s="1" t="e">
        <f ca="1">VLOOKUP(J556,Sheet2!$F:$I,4,FALSE)</f>
        <v>#N/A</v>
      </c>
      <c r="R556" t="str">
        <f t="shared" ca="1" si="123"/>
        <v>Inforce</v>
      </c>
      <c r="S556" t="str">
        <f t="shared" ca="1" si="124"/>
        <v>136_2_Inforce</v>
      </c>
      <c r="T556">
        <f ca="1">COUNTIF(S$1:S556,S556)</f>
        <v>1</v>
      </c>
    </row>
    <row r="557" spans="1:20">
      <c r="A557">
        <f t="shared" si="125"/>
        <v>556</v>
      </c>
      <c r="B557" s="1">
        <f t="shared" ca="1" si="126"/>
        <v>42901.398875296283</v>
      </c>
      <c r="C557">
        <f t="shared" ca="1" si="114"/>
        <v>117</v>
      </c>
      <c r="D557">
        <f t="shared" ca="1" si="115"/>
        <v>4</v>
      </c>
      <c r="E557" t="str">
        <f ca="1">IF(COUNTIF(J$1:J557,J557)=1,"Premium",IF(I557&lt;6,"Premium","Claims"))</f>
        <v>Claims</v>
      </c>
      <c r="F557" t="str">
        <f ca="1">VLOOKUP(MOD(C557,D557),Sheet2!$A$2:$B$6,2,FALSE)</f>
        <v>Cancer</v>
      </c>
      <c r="G557">
        <f ca="1">VLOOKUP(J557,Sheet2!$F:$H,IF(E557="Premium",2,3),FALSE)</f>
        <v>12000</v>
      </c>
      <c r="H557">
        <f t="shared" ca="1" si="117"/>
        <v>1264000</v>
      </c>
      <c r="I557">
        <f t="shared" ca="1" si="116"/>
        <v>6</v>
      </c>
      <c r="J557" t="str">
        <f t="shared" ca="1" si="118"/>
        <v>117_4</v>
      </c>
      <c r="K557">
        <f ca="1">COUNTIF(J$1:J557,J557)</f>
        <v>3</v>
      </c>
      <c r="L557" t="str">
        <f t="shared" ca="1" si="119"/>
        <v>117_4_Claims</v>
      </c>
      <c r="M557">
        <f ca="1">COUNTIF(L$1:L557,L557)</f>
        <v>1</v>
      </c>
      <c r="N557" t="str">
        <f t="shared" ca="1" si="120"/>
        <v>Lapse</v>
      </c>
      <c r="O557" t="str">
        <f t="shared" ca="1" si="121"/>
        <v>117_4_Lapse</v>
      </c>
      <c r="P557" s="1">
        <f t="shared" ca="1" si="122"/>
        <v>42901.398875296283</v>
      </c>
      <c r="Q557" s="1">
        <f ca="1">VLOOKUP(J557,Sheet2!$F:$I,4,FALSE)</f>
        <v>42901.398875296283</v>
      </c>
      <c r="R557" t="str">
        <f t="shared" ca="1" si="123"/>
        <v>Lapse</v>
      </c>
      <c r="S557" t="str">
        <f t="shared" ca="1" si="124"/>
        <v>117_4_Lapse</v>
      </c>
      <c r="T557">
        <f ca="1">COUNTIF(S$1:S557,S557)</f>
        <v>1</v>
      </c>
    </row>
    <row r="558" spans="1:20">
      <c r="A558">
        <f t="shared" si="125"/>
        <v>557</v>
      </c>
      <c r="B558" s="1">
        <f t="shared" ca="1" si="126"/>
        <v>42902.150057506406</v>
      </c>
      <c r="C558">
        <f t="shared" ca="1" si="114"/>
        <v>134</v>
      </c>
      <c r="D558">
        <f t="shared" ca="1" si="115"/>
        <v>2</v>
      </c>
      <c r="E558" t="str">
        <f ca="1">IF(COUNTIF(J$1:J558,J558)=1,"Premium",IF(I558&lt;6,"Premium","Claims"))</f>
        <v>Premium</v>
      </c>
      <c r="F558" t="str">
        <f ca="1">VLOOKUP(MOD(C558,D558),Sheet2!$A$2:$B$6,2,FALSE)</f>
        <v>Kidney Failure</v>
      </c>
      <c r="G558">
        <f ca="1">VLOOKUP(J558,Sheet2!$F:$H,IF(E558="Premium",2,3),FALSE)</f>
        <v>5000</v>
      </c>
      <c r="H558">
        <f t="shared" ca="1" si="117"/>
        <v>1269000</v>
      </c>
      <c r="I558">
        <f t="shared" ca="1" si="116"/>
        <v>2</v>
      </c>
      <c r="J558" t="str">
        <f t="shared" ca="1" si="118"/>
        <v>134_2</v>
      </c>
      <c r="K558">
        <f ca="1">COUNTIF(J$1:J558,J558)</f>
        <v>1</v>
      </c>
      <c r="L558" t="str">
        <f t="shared" ca="1" si="119"/>
        <v>134_2_Premium</v>
      </c>
      <c r="M558">
        <f ca="1">COUNTIF(L$1:L558,L558)</f>
        <v>1</v>
      </c>
      <c r="N558" t="str">
        <f t="shared" ca="1" si="120"/>
        <v>Inforce</v>
      </c>
      <c r="O558" t="str">
        <f t="shared" ca="1" si="121"/>
        <v>134_2_Inforce</v>
      </c>
      <c r="P558" s="1">
        <f t="shared" ca="1" si="122"/>
        <v>42902.150057506406</v>
      </c>
      <c r="Q558" s="1" t="e">
        <f ca="1">VLOOKUP(J558,Sheet2!$F:$I,4,FALSE)</f>
        <v>#N/A</v>
      </c>
      <c r="R558" t="str">
        <f t="shared" ca="1" si="123"/>
        <v>Inforce</v>
      </c>
      <c r="S558" t="str">
        <f t="shared" ca="1" si="124"/>
        <v>134_2_Inforce</v>
      </c>
      <c r="T558">
        <f ca="1">COUNTIF(S$1:S558,S558)</f>
        <v>1</v>
      </c>
    </row>
    <row r="559" spans="1:20">
      <c r="A559">
        <f t="shared" si="125"/>
        <v>558</v>
      </c>
      <c r="B559" s="1">
        <f t="shared" ca="1" si="126"/>
        <v>42902.315804339305</v>
      </c>
      <c r="C559">
        <f t="shared" ca="1" si="114"/>
        <v>28</v>
      </c>
      <c r="D559">
        <f t="shared" ca="1" si="115"/>
        <v>4</v>
      </c>
      <c r="E559" t="str">
        <f ca="1">IF(COUNTIF(J$1:J559,J559)=1,"Premium",IF(I559&lt;6,"Premium","Claims"))</f>
        <v>Premium</v>
      </c>
      <c r="F559" t="str">
        <f ca="1">VLOOKUP(MOD(C559,D559),Sheet2!$A$2:$B$6,2,FALSE)</f>
        <v>Kidney Failure</v>
      </c>
      <c r="G559">
        <f ca="1">VLOOKUP(J559,Sheet2!$F:$H,IF(E559="Premium",2,3),FALSE)</f>
        <v>5000</v>
      </c>
      <c r="H559">
        <f t="shared" ca="1" si="117"/>
        <v>1274000</v>
      </c>
      <c r="I559">
        <f t="shared" ca="1" si="116"/>
        <v>2</v>
      </c>
      <c r="J559" t="str">
        <f t="shared" ca="1" si="118"/>
        <v>28_4</v>
      </c>
      <c r="K559">
        <f ca="1">COUNTIF(J$1:J559,J559)</f>
        <v>3</v>
      </c>
      <c r="L559" t="str">
        <f t="shared" ca="1" si="119"/>
        <v>28_4_Premium</v>
      </c>
      <c r="M559">
        <f ca="1">COUNTIF(L$1:L559,L559)</f>
        <v>3</v>
      </c>
      <c r="N559" t="str">
        <f t="shared" ca="1" si="120"/>
        <v>Inforce</v>
      </c>
      <c r="O559" t="str">
        <f t="shared" ca="1" si="121"/>
        <v>28_4_Inforce</v>
      </c>
      <c r="P559" s="1">
        <f t="shared" ca="1" si="122"/>
        <v>42902.315804339305</v>
      </c>
      <c r="Q559" s="1">
        <f ca="1">VLOOKUP(J559,Sheet2!$F:$I,4,FALSE)</f>
        <v>43047.287175138728</v>
      </c>
      <c r="R559" t="str">
        <f t="shared" ca="1" si="123"/>
        <v>Inforce</v>
      </c>
      <c r="S559" t="str">
        <f t="shared" ca="1" si="124"/>
        <v>28_4_Inforce</v>
      </c>
      <c r="T559">
        <f ca="1">COUNTIF(S$1:S559,S559)</f>
        <v>3</v>
      </c>
    </row>
    <row r="560" spans="1:20">
      <c r="A560">
        <f>A559+1</f>
        <v>559</v>
      </c>
      <c r="B560" s="1">
        <f ca="1">B559+RAND()</f>
        <v>42903.270021690179</v>
      </c>
      <c r="C560">
        <f t="shared" ca="1" si="114"/>
        <v>96</v>
      </c>
      <c r="D560">
        <f t="shared" ca="1" si="115"/>
        <v>2</v>
      </c>
      <c r="E560" t="str">
        <f ca="1">IF(COUNTIF(J$1:J560,J560)=1,"Premium",IF(I560&lt;6,"Premium","Claims"))</f>
        <v>Premium</v>
      </c>
      <c r="F560" t="str">
        <f ca="1">VLOOKUP(MOD(C560,D560),Sheet2!$A$2:$B$6,2,FALSE)</f>
        <v>Kidney Failure</v>
      </c>
      <c r="G560">
        <f ca="1">VLOOKUP(J560,Sheet2!$F:$H,IF(E560="Premium",2,3),FALSE)</f>
        <v>1000</v>
      </c>
      <c r="H560">
        <f ca="1">IF(E560="Premium",IFERROR(H559+G560,G560),IFERROR(H559-G560,-G560))</f>
        <v>1275000</v>
      </c>
      <c r="I560">
        <f t="shared" ca="1" si="116"/>
        <v>1</v>
      </c>
      <c r="J560" t="str">
        <f t="shared" ca="1" si="118"/>
        <v>96_2</v>
      </c>
      <c r="K560">
        <f ca="1">COUNTIF(J$1:J560,J560)</f>
        <v>1</v>
      </c>
      <c r="L560" t="str">
        <f t="shared" ca="1" si="119"/>
        <v>96_2_Premium</v>
      </c>
      <c r="M560">
        <f ca="1">COUNTIF(L$1:L560,L560)</f>
        <v>1</v>
      </c>
      <c r="N560" t="str">
        <f t="shared" ca="1" si="120"/>
        <v>Inforce</v>
      </c>
      <c r="O560" t="str">
        <f t="shared" ca="1" si="121"/>
        <v>96_2_Inforce</v>
      </c>
      <c r="P560" s="1">
        <f t="shared" ca="1" si="122"/>
        <v>42903.270021690179</v>
      </c>
      <c r="Q560" s="1">
        <f ca="1">VLOOKUP(J560,Sheet2!$F:$I,4,FALSE)</f>
        <v>43206.874092143204</v>
      </c>
      <c r="R560" t="str">
        <f t="shared" ca="1" si="123"/>
        <v>Inforce</v>
      </c>
      <c r="S560" t="str">
        <f t="shared" ca="1" si="124"/>
        <v>96_2_Inforce</v>
      </c>
      <c r="T560">
        <f ca="1">COUNTIF(S$1:S560,S560)</f>
        <v>1</v>
      </c>
    </row>
    <row r="561" spans="1:20">
      <c r="A561">
        <f t="shared" si="125"/>
        <v>560</v>
      </c>
      <c r="B561" s="1">
        <f t="shared" ca="1" si="126"/>
        <v>42903.676303756823</v>
      </c>
      <c r="C561">
        <f t="shared" ca="1" si="114"/>
        <v>94</v>
      </c>
      <c r="D561">
        <f t="shared" ca="1" si="115"/>
        <v>4</v>
      </c>
      <c r="E561" t="str">
        <f ca="1">IF(COUNTIF(J$1:J561,J561)=1,"Premium",IF(I561&lt;6,"Premium","Claims"))</f>
        <v>Premium</v>
      </c>
      <c r="F561" t="str">
        <f ca="1">VLOOKUP(MOD(C561,D561),Sheet2!$A$2:$B$6,2,FALSE)</f>
        <v>Stroke</v>
      </c>
      <c r="G561">
        <f ca="1">VLOOKUP(J561,Sheet2!$F:$H,IF(E561="Premium",2,3),FALSE)</f>
        <v>5000</v>
      </c>
      <c r="H561">
        <f t="shared" ca="1" si="117"/>
        <v>1280000</v>
      </c>
      <c r="I561">
        <f t="shared" ca="1" si="116"/>
        <v>5</v>
      </c>
      <c r="J561" t="str">
        <f t="shared" ca="1" si="118"/>
        <v>94_4</v>
      </c>
      <c r="K561">
        <f ca="1">COUNTIF(J$1:J561,J561)</f>
        <v>2</v>
      </c>
      <c r="L561" t="str">
        <f t="shared" ca="1" si="119"/>
        <v>94_4_Premium</v>
      </c>
      <c r="M561">
        <f ca="1">COUNTIF(L$1:L561,L561)</f>
        <v>2</v>
      </c>
      <c r="N561" t="str">
        <f t="shared" ca="1" si="120"/>
        <v>Inforce</v>
      </c>
      <c r="O561" t="str">
        <f t="shared" ca="1" si="121"/>
        <v>94_4_Inforce</v>
      </c>
      <c r="P561" s="1">
        <f t="shared" ca="1" si="122"/>
        <v>42903.676303756823</v>
      </c>
      <c r="Q561" s="1" t="e">
        <f ca="1">VLOOKUP(J561,Sheet2!$F:$I,4,FALSE)</f>
        <v>#N/A</v>
      </c>
      <c r="R561" t="str">
        <f t="shared" ca="1" si="123"/>
        <v>Inforce</v>
      </c>
      <c r="S561" t="str">
        <f t="shared" ca="1" si="124"/>
        <v>94_4_Inforce</v>
      </c>
      <c r="T561">
        <f ca="1">COUNTIF(S$1:S561,S561)</f>
        <v>2</v>
      </c>
    </row>
    <row r="562" spans="1:20">
      <c r="A562">
        <f t="shared" si="125"/>
        <v>561</v>
      </c>
      <c r="B562" s="1">
        <f t="shared" ca="1" si="126"/>
        <v>42904.110347365626</v>
      </c>
      <c r="C562">
        <f t="shared" ca="1" si="114"/>
        <v>73</v>
      </c>
      <c r="D562">
        <f t="shared" ca="1" si="115"/>
        <v>2</v>
      </c>
      <c r="E562" t="str">
        <f ca="1">IF(COUNTIF(J$1:J562,J562)=1,"Premium",IF(I562&lt;6,"Premium","Claims"))</f>
        <v>Premium</v>
      </c>
      <c r="F562" t="str">
        <f ca="1">VLOOKUP(MOD(C562,D562),Sheet2!$A$2:$B$6,2,FALSE)</f>
        <v>Cancer</v>
      </c>
      <c r="G562">
        <f ca="1">VLOOKUP(J562,Sheet2!$F:$H,IF(E562="Premium",2,3),FALSE)</f>
        <v>3000</v>
      </c>
      <c r="H562">
        <f t="shared" ca="1" si="117"/>
        <v>1283000</v>
      </c>
      <c r="I562">
        <f t="shared" ca="1" si="116"/>
        <v>3</v>
      </c>
      <c r="J562" t="str">
        <f t="shared" ca="1" si="118"/>
        <v>73_2</v>
      </c>
      <c r="K562">
        <f ca="1">COUNTIF(J$1:J562,J562)</f>
        <v>1</v>
      </c>
      <c r="L562" t="str">
        <f t="shared" ca="1" si="119"/>
        <v>73_2_Premium</v>
      </c>
      <c r="M562">
        <f ca="1">COUNTIF(L$1:L562,L562)</f>
        <v>1</v>
      </c>
      <c r="N562" t="str">
        <f t="shared" ca="1" si="120"/>
        <v>Inforce</v>
      </c>
      <c r="O562" t="str">
        <f t="shared" ca="1" si="121"/>
        <v>73_2_Inforce</v>
      </c>
      <c r="P562" s="1">
        <f t="shared" ca="1" si="122"/>
        <v>42904.110347365626</v>
      </c>
      <c r="Q562" s="1" t="e">
        <f ca="1">VLOOKUP(J562,Sheet2!$F:$I,4,FALSE)</f>
        <v>#N/A</v>
      </c>
      <c r="R562" t="str">
        <f t="shared" ca="1" si="123"/>
        <v>Inforce</v>
      </c>
      <c r="S562" t="str">
        <f t="shared" ca="1" si="124"/>
        <v>73_2_Inforce</v>
      </c>
      <c r="T562">
        <f ca="1">COUNTIF(S$1:S562,S562)</f>
        <v>1</v>
      </c>
    </row>
    <row r="563" spans="1:20">
      <c r="A563">
        <f>A562+1</f>
        <v>562</v>
      </c>
      <c r="B563" s="1">
        <f ca="1">B562+RAND()</f>
        <v>42904.621468109319</v>
      </c>
      <c r="C563">
        <f t="shared" ca="1" si="114"/>
        <v>16</v>
      </c>
      <c r="D563">
        <f t="shared" ca="1" si="115"/>
        <v>2</v>
      </c>
      <c r="E563" t="str">
        <f ca="1">IF(COUNTIF(J$1:J563,J563)=1,"Premium",IF(I563&lt;6,"Premium","Claims"))</f>
        <v>Premium</v>
      </c>
      <c r="F563" t="str">
        <f ca="1">VLOOKUP(MOD(C563,D563),Sheet2!$A$2:$B$6,2,FALSE)</f>
        <v>Kidney Failure</v>
      </c>
      <c r="G563">
        <f ca="1">VLOOKUP(J563,Sheet2!$F:$H,IF(E563="Premium",2,3),FALSE)</f>
        <v>5000</v>
      </c>
      <c r="H563">
        <f ca="1">IF(E563="Premium",IFERROR(H562+G563,G563),IFERROR(H562-G563,-G563))</f>
        <v>1288000</v>
      </c>
      <c r="I563">
        <f t="shared" ca="1" si="116"/>
        <v>3</v>
      </c>
      <c r="J563" t="str">
        <f t="shared" ca="1" si="118"/>
        <v>16_2</v>
      </c>
      <c r="K563">
        <f ca="1">COUNTIF(J$1:J563,J563)</f>
        <v>2</v>
      </c>
      <c r="L563" t="str">
        <f t="shared" ca="1" si="119"/>
        <v>16_2_Premium</v>
      </c>
      <c r="M563">
        <f ca="1">COUNTIF(L$1:L563,L563)</f>
        <v>2</v>
      </c>
      <c r="N563" t="str">
        <f t="shared" ca="1" si="120"/>
        <v>Inforce</v>
      </c>
      <c r="O563" t="str">
        <f t="shared" ca="1" si="121"/>
        <v>16_2_Inforce</v>
      </c>
      <c r="P563" s="1">
        <f t="shared" ca="1" si="122"/>
        <v>42904.621468109319</v>
      </c>
      <c r="Q563" s="1" t="e">
        <f ca="1">VLOOKUP(J563,Sheet2!$F:$I,4,FALSE)</f>
        <v>#N/A</v>
      </c>
      <c r="R563" t="str">
        <f t="shared" ca="1" si="123"/>
        <v>Inforce</v>
      </c>
      <c r="S563" t="str">
        <f t="shared" ca="1" si="124"/>
        <v>16_2_Inforce</v>
      </c>
      <c r="T563">
        <f ca="1">COUNTIF(S$1:S563,S563)</f>
        <v>2</v>
      </c>
    </row>
    <row r="564" spans="1:20">
      <c r="A564">
        <f t="shared" si="125"/>
        <v>563</v>
      </c>
      <c r="B564" s="1">
        <f t="shared" ca="1" si="126"/>
        <v>42905.4060094616</v>
      </c>
      <c r="C564">
        <f t="shared" ca="1" si="114"/>
        <v>98</v>
      </c>
      <c r="D564">
        <f t="shared" ca="1" si="115"/>
        <v>2</v>
      </c>
      <c r="E564" t="str">
        <f ca="1">IF(COUNTIF(J$1:J564,J564)=1,"Premium",IF(I564&lt;6,"Premium","Claims"))</f>
        <v>Premium</v>
      </c>
      <c r="F564" t="str">
        <f ca="1">VLOOKUP(MOD(C564,D564),Sheet2!$A$2:$B$6,2,FALSE)</f>
        <v>Kidney Failure</v>
      </c>
      <c r="G564">
        <f ca="1">VLOOKUP(J564,Sheet2!$F:$H,IF(E564="Premium",2,3),FALSE)</f>
        <v>5000</v>
      </c>
      <c r="H564">
        <f t="shared" ca="1" si="117"/>
        <v>1293000</v>
      </c>
      <c r="I564">
        <f t="shared" ca="1" si="116"/>
        <v>1</v>
      </c>
      <c r="J564" t="str">
        <f t="shared" ca="1" si="118"/>
        <v>98_2</v>
      </c>
      <c r="K564">
        <f ca="1">COUNTIF(J$1:J564,J564)</f>
        <v>4</v>
      </c>
      <c r="L564" t="str">
        <f t="shared" ca="1" si="119"/>
        <v>98_2_Premium</v>
      </c>
      <c r="M564">
        <f ca="1">COUNTIF(L$1:L564,L564)</f>
        <v>3</v>
      </c>
      <c r="N564" t="str">
        <f t="shared" ca="1" si="120"/>
        <v>Inforce</v>
      </c>
      <c r="O564" t="str">
        <f t="shared" ca="1" si="121"/>
        <v>98_2_Inforce</v>
      </c>
      <c r="P564" s="1">
        <f t="shared" ca="1" si="122"/>
        <v>42905.4060094616</v>
      </c>
      <c r="Q564" s="1">
        <f ca="1">VLOOKUP(J564,Sheet2!$F:$I,4,FALSE)</f>
        <v>42640.886155648106</v>
      </c>
      <c r="R564" t="str">
        <f t="shared" ca="1" si="123"/>
        <v>Lapse</v>
      </c>
      <c r="S564" t="str">
        <f t="shared" ca="1" si="124"/>
        <v>98_2_Lapse</v>
      </c>
      <c r="T564">
        <f ca="1">COUNTIF(S$1:S564,S564)</f>
        <v>3</v>
      </c>
    </row>
    <row r="565" spans="1:20">
      <c r="A565">
        <f>A564+1</f>
        <v>564</v>
      </c>
      <c r="B565" s="1">
        <f ca="1">B564+RAND()</f>
        <v>42905.69559672552</v>
      </c>
      <c r="C565">
        <f t="shared" ca="1" si="114"/>
        <v>96</v>
      </c>
      <c r="D565">
        <f t="shared" ca="1" si="115"/>
        <v>1</v>
      </c>
      <c r="E565" t="str">
        <f ca="1">IF(COUNTIF(J$1:J565,J565)=1,"Premium",IF(I565&lt;6,"Premium","Claims"))</f>
        <v>Premium</v>
      </c>
      <c r="F565" t="str">
        <f ca="1">VLOOKUP(MOD(C565,D565),Sheet2!$A$2:$B$6,2,FALSE)</f>
        <v>Kidney Failure</v>
      </c>
      <c r="G565">
        <f ca="1">VLOOKUP(J565,Sheet2!$F:$H,IF(E565="Premium",2,3),FALSE)</f>
        <v>3000</v>
      </c>
      <c r="H565">
        <f ca="1">IF(E565="Premium",IFERROR(H564+G565,G565),IFERROR(H564-G565,-G565))</f>
        <v>1296000</v>
      </c>
      <c r="I565">
        <f t="shared" ca="1" si="116"/>
        <v>1</v>
      </c>
      <c r="J565" t="str">
        <f t="shared" ca="1" si="118"/>
        <v>96_1</v>
      </c>
      <c r="K565">
        <f ca="1">COUNTIF(J$1:J565,J565)</f>
        <v>3</v>
      </c>
      <c r="L565" t="str">
        <f t="shared" ca="1" si="119"/>
        <v>96_1_Premium</v>
      </c>
      <c r="M565">
        <f ca="1">COUNTIF(L$1:L565,L565)</f>
        <v>3</v>
      </c>
      <c r="N565" t="str">
        <f t="shared" ca="1" si="120"/>
        <v>Inforce</v>
      </c>
      <c r="O565" t="str">
        <f t="shared" ca="1" si="121"/>
        <v>96_1_Inforce</v>
      </c>
      <c r="P565" s="1">
        <f t="shared" ca="1" si="122"/>
        <v>42905.69559672552</v>
      </c>
      <c r="Q565" s="1" t="e">
        <f ca="1">VLOOKUP(J565,Sheet2!$F:$I,4,FALSE)</f>
        <v>#N/A</v>
      </c>
      <c r="R565" t="str">
        <f t="shared" ca="1" si="123"/>
        <v>Inforce</v>
      </c>
      <c r="S565" t="str">
        <f t="shared" ca="1" si="124"/>
        <v>96_1_Inforce</v>
      </c>
      <c r="T565">
        <f ca="1">COUNTIF(S$1:S565,S565)</f>
        <v>3</v>
      </c>
    </row>
    <row r="566" spans="1:20">
      <c r="A566">
        <f t="shared" si="125"/>
        <v>565</v>
      </c>
      <c r="B566" s="1">
        <f t="shared" ca="1" si="126"/>
        <v>42906.338233337112</v>
      </c>
      <c r="C566">
        <f t="shared" ca="1" si="114"/>
        <v>4</v>
      </c>
      <c r="D566">
        <f t="shared" ca="1" si="115"/>
        <v>3</v>
      </c>
      <c r="E566" t="str">
        <f ca="1">IF(COUNTIF(J$1:J566,J566)=1,"Premium",IF(I566&lt;6,"Premium","Claims"))</f>
        <v>Claims</v>
      </c>
      <c r="F566" t="str">
        <f ca="1">VLOOKUP(MOD(C566,D566),Sheet2!$A$2:$B$6,2,FALSE)</f>
        <v>Cancer</v>
      </c>
      <c r="G566">
        <f ca="1">VLOOKUP(J566,Sheet2!$F:$H,IF(E566="Premium",2,3),FALSE)</f>
        <v>20000</v>
      </c>
      <c r="H566">
        <f t="shared" ca="1" si="117"/>
        <v>1276000</v>
      </c>
      <c r="I566">
        <f t="shared" ca="1" si="116"/>
        <v>6</v>
      </c>
      <c r="J566" t="str">
        <f t="shared" ca="1" si="118"/>
        <v>4_3</v>
      </c>
      <c r="K566">
        <f ca="1">COUNTIF(J$1:J566,J566)</f>
        <v>2</v>
      </c>
      <c r="L566" t="str">
        <f t="shared" ca="1" si="119"/>
        <v>4_3_Claims</v>
      </c>
      <c r="M566">
        <f ca="1">COUNTIF(L$1:L566,L566)</f>
        <v>1</v>
      </c>
      <c r="N566" t="str">
        <f t="shared" ca="1" si="120"/>
        <v>Lapse</v>
      </c>
      <c r="O566" t="str">
        <f t="shared" ca="1" si="121"/>
        <v>4_3_Lapse</v>
      </c>
      <c r="P566" s="1">
        <f t="shared" ca="1" si="122"/>
        <v>42906.338233337112</v>
      </c>
      <c r="Q566" s="1">
        <f ca="1">VLOOKUP(J566,Sheet2!$F:$I,4,FALSE)</f>
        <v>42906.338233337112</v>
      </c>
      <c r="R566" t="str">
        <f t="shared" ca="1" si="123"/>
        <v>Lapse</v>
      </c>
      <c r="S566" t="str">
        <f t="shared" ca="1" si="124"/>
        <v>4_3_Lapse</v>
      </c>
      <c r="T566">
        <f ca="1">COUNTIF(S$1:S566,S566)</f>
        <v>1</v>
      </c>
    </row>
    <row r="567" spans="1:20">
      <c r="A567">
        <f t="shared" si="125"/>
        <v>566</v>
      </c>
      <c r="B567" s="1">
        <f t="shared" ca="1" si="126"/>
        <v>42906.979924551</v>
      </c>
      <c r="C567">
        <f t="shared" ca="1" si="114"/>
        <v>49</v>
      </c>
      <c r="D567">
        <f t="shared" ca="1" si="115"/>
        <v>1</v>
      </c>
      <c r="E567" t="str">
        <f ca="1">IF(COUNTIF(J$1:J567,J567)=1,"Premium",IF(I567&lt;6,"Premium","Claims"))</f>
        <v>Claims</v>
      </c>
      <c r="F567" t="str">
        <f ca="1">VLOOKUP(MOD(C567,D567),Sheet2!$A$2:$B$6,2,FALSE)</f>
        <v>Kidney Failure</v>
      </c>
      <c r="G567">
        <f ca="1">VLOOKUP(J567,Sheet2!$F:$H,IF(E567="Premium",2,3),FALSE)</f>
        <v>12000</v>
      </c>
      <c r="H567">
        <f t="shared" ca="1" si="117"/>
        <v>1264000</v>
      </c>
      <c r="I567">
        <f t="shared" ca="1" si="116"/>
        <v>6</v>
      </c>
      <c r="J567" t="str">
        <f t="shared" ca="1" si="118"/>
        <v>49_1</v>
      </c>
      <c r="K567">
        <f ca="1">COUNTIF(J$1:J567,J567)</f>
        <v>2</v>
      </c>
      <c r="L567" t="str">
        <f t="shared" ca="1" si="119"/>
        <v>49_1_Claims</v>
      </c>
      <c r="M567">
        <f ca="1">COUNTIF(L$1:L567,L567)</f>
        <v>1</v>
      </c>
      <c r="N567" t="str">
        <f t="shared" ca="1" si="120"/>
        <v>Lapse</v>
      </c>
      <c r="O567" t="str">
        <f t="shared" ca="1" si="121"/>
        <v>49_1_Lapse</v>
      </c>
      <c r="P567" s="1">
        <f t="shared" ca="1" si="122"/>
        <v>42906.979924551</v>
      </c>
      <c r="Q567" s="1">
        <f ca="1">VLOOKUP(J567,Sheet2!$F:$I,4,FALSE)</f>
        <v>42906.979924551</v>
      </c>
      <c r="R567" t="str">
        <f t="shared" ca="1" si="123"/>
        <v>Lapse</v>
      </c>
      <c r="S567" t="str">
        <f t="shared" ca="1" si="124"/>
        <v>49_1_Lapse</v>
      </c>
      <c r="T567">
        <f ca="1">COUNTIF(S$1:S567,S567)</f>
        <v>1</v>
      </c>
    </row>
    <row r="568" spans="1:20">
      <c r="A568">
        <f t="shared" si="125"/>
        <v>567</v>
      </c>
      <c r="B568" s="1">
        <f t="shared" ca="1" si="126"/>
        <v>42907.021862807233</v>
      </c>
      <c r="C568">
        <f t="shared" ca="1" si="114"/>
        <v>97</v>
      </c>
      <c r="D568">
        <f t="shared" ca="1" si="115"/>
        <v>4</v>
      </c>
      <c r="E568" t="str">
        <f ca="1">IF(COUNTIF(J$1:J568,J568)=1,"Premium",IF(I568&lt;6,"Premium","Claims"))</f>
        <v>Premium</v>
      </c>
      <c r="F568" t="str">
        <f ca="1">VLOOKUP(MOD(C568,D568),Sheet2!$A$2:$B$6,2,FALSE)</f>
        <v>Cancer</v>
      </c>
      <c r="G568">
        <f ca="1">VLOOKUP(J568,Sheet2!$F:$H,IF(E568="Premium",2,3),FALSE)</f>
        <v>5000</v>
      </c>
      <c r="H568">
        <f t="shared" ca="1" si="117"/>
        <v>1269000</v>
      </c>
      <c r="I568">
        <f t="shared" ca="1" si="116"/>
        <v>4</v>
      </c>
      <c r="J568" t="str">
        <f t="shared" ca="1" si="118"/>
        <v>97_4</v>
      </c>
      <c r="K568">
        <f ca="1">COUNTIF(J$1:J568,J568)</f>
        <v>1</v>
      </c>
      <c r="L568" t="str">
        <f t="shared" ca="1" si="119"/>
        <v>97_4_Premium</v>
      </c>
      <c r="M568">
        <f ca="1">COUNTIF(L$1:L568,L568)</f>
        <v>1</v>
      </c>
      <c r="N568" t="str">
        <f t="shared" ca="1" si="120"/>
        <v>Inforce</v>
      </c>
      <c r="O568" t="str">
        <f t="shared" ca="1" si="121"/>
        <v>97_4_Inforce</v>
      </c>
      <c r="P568" s="1">
        <f t="shared" ca="1" si="122"/>
        <v>42907.021862807233</v>
      </c>
      <c r="Q568" s="1" t="e">
        <f ca="1">VLOOKUP(J568,Sheet2!$F:$I,4,FALSE)</f>
        <v>#N/A</v>
      </c>
      <c r="R568" t="str">
        <f t="shared" ca="1" si="123"/>
        <v>Inforce</v>
      </c>
      <c r="S568" t="str">
        <f t="shared" ca="1" si="124"/>
        <v>97_4_Inforce</v>
      </c>
      <c r="T568">
        <f ca="1">COUNTIF(S$1:S568,S568)</f>
        <v>1</v>
      </c>
    </row>
    <row r="569" spans="1:20">
      <c r="A569">
        <f>A568+1</f>
        <v>568</v>
      </c>
      <c r="B569" s="1">
        <f ca="1">B568+RAND()</f>
        <v>42907.053903822976</v>
      </c>
      <c r="C569">
        <f t="shared" ca="1" si="114"/>
        <v>39</v>
      </c>
      <c r="D569">
        <f t="shared" ca="1" si="115"/>
        <v>2</v>
      </c>
      <c r="E569" t="str">
        <f ca="1">IF(COUNTIF(J$1:J569,J569)=1,"Premium",IF(I569&lt;6,"Premium","Claims"))</f>
        <v>Premium</v>
      </c>
      <c r="F569" t="str">
        <f ca="1">VLOOKUP(MOD(C569,D569),Sheet2!$A$2:$B$6,2,FALSE)</f>
        <v>Cancer</v>
      </c>
      <c r="G569">
        <f ca="1">VLOOKUP(J569,Sheet2!$F:$H,IF(E569="Premium",2,3),FALSE)</f>
        <v>4000</v>
      </c>
      <c r="H569">
        <f ca="1">IF(E569="Premium",IFERROR(H568+G569,G569),IFERROR(H568-G569,-G569))</f>
        <v>1273000</v>
      </c>
      <c r="I569">
        <f t="shared" ca="1" si="116"/>
        <v>4</v>
      </c>
      <c r="J569" t="str">
        <f t="shared" ca="1" si="118"/>
        <v>39_2</v>
      </c>
      <c r="K569">
        <f ca="1">COUNTIF(J$1:J569,J569)</f>
        <v>3</v>
      </c>
      <c r="L569" t="str">
        <f t="shared" ca="1" si="119"/>
        <v>39_2_Premium</v>
      </c>
      <c r="M569">
        <f ca="1">COUNTIF(L$1:L569,L569)</f>
        <v>3</v>
      </c>
      <c r="N569" t="str">
        <f t="shared" ca="1" si="120"/>
        <v>Inforce</v>
      </c>
      <c r="O569" t="str">
        <f t="shared" ca="1" si="121"/>
        <v>39_2_Inforce</v>
      </c>
      <c r="P569" s="1">
        <f t="shared" ca="1" si="122"/>
        <v>42907.053903822976</v>
      </c>
      <c r="Q569" s="1" t="e">
        <f ca="1">VLOOKUP(J569,Sheet2!$F:$I,4,FALSE)</f>
        <v>#N/A</v>
      </c>
      <c r="R569" t="str">
        <f t="shared" ca="1" si="123"/>
        <v>Inforce</v>
      </c>
      <c r="S569" t="str">
        <f t="shared" ca="1" si="124"/>
        <v>39_2_Inforce</v>
      </c>
      <c r="T569">
        <f ca="1">COUNTIF(S$1:S569,S569)</f>
        <v>3</v>
      </c>
    </row>
    <row r="570" spans="1:20">
      <c r="A570">
        <f t="shared" si="125"/>
        <v>569</v>
      </c>
      <c r="B570" s="1">
        <f t="shared" ca="1" si="126"/>
        <v>42908.014720494139</v>
      </c>
      <c r="C570">
        <f t="shared" ca="1" si="114"/>
        <v>24</v>
      </c>
      <c r="D570">
        <f t="shared" ca="1" si="115"/>
        <v>4</v>
      </c>
      <c r="E570" t="str">
        <f ca="1">IF(COUNTIF(J$1:J570,J570)=1,"Premium",IF(I570&lt;6,"Premium","Claims"))</f>
        <v>Premium</v>
      </c>
      <c r="F570" t="str">
        <f ca="1">VLOOKUP(MOD(C570,D570),Sheet2!$A$2:$B$6,2,FALSE)</f>
        <v>Kidney Failure</v>
      </c>
      <c r="G570">
        <f ca="1">VLOOKUP(J570,Sheet2!$F:$H,IF(E570="Premium",2,3),FALSE)</f>
        <v>3000</v>
      </c>
      <c r="H570">
        <f t="shared" ca="1" si="117"/>
        <v>1276000</v>
      </c>
      <c r="I570">
        <f t="shared" ca="1" si="116"/>
        <v>2</v>
      </c>
      <c r="J570" t="str">
        <f t="shared" ca="1" si="118"/>
        <v>24_4</v>
      </c>
      <c r="K570">
        <f ca="1">COUNTIF(J$1:J570,J570)</f>
        <v>3</v>
      </c>
      <c r="L570" t="str">
        <f t="shared" ca="1" si="119"/>
        <v>24_4_Premium</v>
      </c>
      <c r="M570">
        <f ca="1">COUNTIF(L$1:L570,L570)</f>
        <v>3</v>
      </c>
      <c r="N570" t="str">
        <f t="shared" ca="1" si="120"/>
        <v>Inforce</v>
      </c>
      <c r="O570" t="str">
        <f t="shared" ca="1" si="121"/>
        <v>24_4_Inforce</v>
      </c>
      <c r="P570" s="1">
        <f t="shared" ca="1" si="122"/>
        <v>42908.014720494139</v>
      </c>
      <c r="Q570" s="1">
        <f ca="1">VLOOKUP(J570,Sheet2!$F:$I,4,FALSE)</f>
        <v>43157.944713351957</v>
      </c>
      <c r="R570" t="str">
        <f t="shared" ca="1" si="123"/>
        <v>Inforce</v>
      </c>
      <c r="S570" t="str">
        <f t="shared" ca="1" si="124"/>
        <v>24_4_Inforce</v>
      </c>
      <c r="T570">
        <f ca="1">COUNTIF(S$1:S570,S570)</f>
        <v>3</v>
      </c>
    </row>
    <row r="571" spans="1:20">
      <c r="A571">
        <f t="shared" si="125"/>
        <v>570</v>
      </c>
      <c r="B571" s="1">
        <f t="shared" ca="1" si="126"/>
        <v>42908.068904102547</v>
      </c>
      <c r="C571">
        <f t="shared" ca="1" si="114"/>
        <v>100</v>
      </c>
      <c r="D571">
        <f t="shared" ca="1" si="115"/>
        <v>1</v>
      </c>
      <c r="E571" t="str">
        <f ca="1">IF(COUNTIF(J$1:J571,J571)=1,"Premium",IF(I571&lt;6,"Premium","Claims"))</f>
        <v>Claims</v>
      </c>
      <c r="F571" t="str">
        <f ca="1">VLOOKUP(MOD(C571,D571),Sheet2!$A$2:$B$6,2,FALSE)</f>
        <v>Kidney Failure</v>
      </c>
      <c r="G571">
        <f ca="1">VLOOKUP(J571,Sheet2!$F:$H,IF(E571="Premium",2,3),FALSE)</f>
        <v>8000</v>
      </c>
      <c r="H571">
        <f t="shared" ca="1" si="117"/>
        <v>1268000</v>
      </c>
      <c r="I571">
        <f t="shared" ca="1" si="116"/>
        <v>6</v>
      </c>
      <c r="J571" t="str">
        <f t="shared" ca="1" si="118"/>
        <v>100_1</v>
      </c>
      <c r="K571">
        <f ca="1">COUNTIF(J$1:J571,J571)</f>
        <v>2</v>
      </c>
      <c r="L571" t="str">
        <f t="shared" ca="1" si="119"/>
        <v>100_1_Claims</v>
      </c>
      <c r="M571">
        <f ca="1">COUNTIF(L$1:L571,L571)</f>
        <v>1</v>
      </c>
      <c r="N571" t="str">
        <f t="shared" ca="1" si="120"/>
        <v>Lapse</v>
      </c>
      <c r="O571" t="str">
        <f t="shared" ca="1" si="121"/>
        <v>100_1_Lapse</v>
      </c>
      <c r="P571" s="1">
        <f t="shared" ca="1" si="122"/>
        <v>42908.068904102547</v>
      </c>
      <c r="Q571" s="1">
        <f ca="1">VLOOKUP(J571,Sheet2!$F:$I,4,FALSE)</f>
        <v>42908.068904102547</v>
      </c>
      <c r="R571" t="str">
        <f t="shared" ca="1" si="123"/>
        <v>Lapse</v>
      </c>
      <c r="S571" t="str">
        <f t="shared" ca="1" si="124"/>
        <v>100_1_Lapse</v>
      </c>
      <c r="T571">
        <f ca="1">COUNTIF(S$1:S571,S571)</f>
        <v>1</v>
      </c>
    </row>
    <row r="572" spans="1:20">
      <c r="A572">
        <f t="shared" si="125"/>
        <v>571</v>
      </c>
      <c r="B572" s="1">
        <f t="shared" ca="1" si="126"/>
        <v>42908.747687312672</v>
      </c>
      <c r="C572">
        <f t="shared" ca="1" si="114"/>
        <v>107</v>
      </c>
      <c r="D572">
        <f t="shared" ca="1" si="115"/>
        <v>2</v>
      </c>
      <c r="E572" t="str">
        <f ca="1">IF(COUNTIF(J$1:J572,J572)=1,"Premium",IF(I572&lt;6,"Premium","Claims"))</f>
        <v>Premium</v>
      </c>
      <c r="F572" t="str">
        <f ca="1">VLOOKUP(MOD(C572,D572),Sheet2!$A$2:$B$6,2,FALSE)</f>
        <v>Cancer</v>
      </c>
      <c r="G572">
        <f ca="1">VLOOKUP(J572,Sheet2!$F:$H,IF(E572="Premium",2,3),FALSE)</f>
        <v>1000</v>
      </c>
      <c r="H572">
        <f t="shared" ca="1" si="117"/>
        <v>1269000</v>
      </c>
      <c r="I572">
        <f t="shared" ca="1" si="116"/>
        <v>1</v>
      </c>
      <c r="J572" t="str">
        <f t="shared" ca="1" si="118"/>
        <v>107_2</v>
      </c>
      <c r="K572">
        <f ca="1">COUNTIF(J$1:J572,J572)</f>
        <v>1</v>
      </c>
      <c r="L572" t="str">
        <f t="shared" ca="1" si="119"/>
        <v>107_2_Premium</v>
      </c>
      <c r="M572">
        <f ca="1">COUNTIF(L$1:L572,L572)</f>
        <v>1</v>
      </c>
      <c r="N572" t="str">
        <f t="shared" ca="1" si="120"/>
        <v>Inforce</v>
      </c>
      <c r="O572" t="str">
        <f t="shared" ca="1" si="121"/>
        <v>107_2_Inforce</v>
      </c>
      <c r="P572" s="1">
        <f t="shared" ca="1" si="122"/>
        <v>42908.747687312672</v>
      </c>
      <c r="Q572" s="1" t="e">
        <f ca="1">VLOOKUP(J572,Sheet2!$F:$I,4,FALSE)</f>
        <v>#N/A</v>
      </c>
      <c r="R572" t="str">
        <f t="shared" ca="1" si="123"/>
        <v>Inforce</v>
      </c>
      <c r="S572" t="str">
        <f t="shared" ca="1" si="124"/>
        <v>107_2_Inforce</v>
      </c>
      <c r="T572">
        <f ca="1">COUNTIF(S$1:S572,S572)</f>
        <v>1</v>
      </c>
    </row>
    <row r="573" spans="1:20">
      <c r="A573">
        <f t="shared" si="125"/>
        <v>572</v>
      </c>
      <c r="B573" s="1">
        <f t="shared" ca="1" si="126"/>
        <v>42909.444969119351</v>
      </c>
      <c r="C573">
        <f t="shared" ca="1" si="114"/>
        <v>94</v>
      </c>
      <c r="D573">
        <f t="shared" ca="1" si="115"/>
        <v>1</v>
      </c>
      <c r="E573" t="str">
        <f ca="1">IF(COUNTIF(J$1:J573,J573)=1,"Premium",IF(I573&lt;6,"Premium","Claims"))</f>
        <v>Premium</v>
      </c>
      <c r="F573" t="str">
        <f ca="1">VLOOKUP(MOD(C573,D573),Sheet2!$A$2:$B$6,2,FALSE)</f>
        <v>Kidney Failure</v>
      </c>
      <c r="G573">
        <f ca="1">VLOOKUP(J573,Sheet2!$F:$H,IF(E573="Premium",2,3),FALSE)</f>
        <v>5000</v>
      </c>
      <c r="H573">
        <f t="shared" ca="1" si="117"/>
        <v>1274000</v>
      </c>
      <c r="I573">
        <f t="shared" ca="1" si="116"/>
        <v>2</v>
      </c>
      <c r="J573" t="str">
        <f t="shared" ca="1" si="118"/>
        <v>94_1</v>
      </c>
      <c r="K573">
        <f ca="1">COUNTIF(J$1:J573,J573)</f>
        <v>1</v>
      </c>
      <c r="L573" t="str">
        <f t="shared" ca="1" si="119"/>
        <v>94_1_Premium</v>
      </c>
      <c r="M573">
        <f ca="1">COUNTIF(L$1:L573,L573)</f>
        <v>1</v>
      </c>
      <c r="N573" t="str">
        <f t="shared" ca="1" si="120"/>
        <v>Inforce</v>
      </c>
      <c r="O573" t="str">
        <f t="shared" ca="1" si="121"/>
        <v>94_1_Inforce</v>
      </c>
      <c r="P573" s="1">
        <f t="shared" ca="1" si="122"/>
        <v>42909.444969119351</v>
      </c>
      <c r="Q573" s="1" t="e">
        <f ca="1">VLOOKUP(J573,Sheet2!$F:$I,4,FALSE)</f>
        <v>#N/A</v>
      </c>
      <c r="R573" t="str">
        <f t="shared" ca="1" si="123"/>
        <v>Inforce</v>
      </c>
      <c r="S573" t="str">
        <f t="shared" ca="1" si="124"/>
        <v>94_1_Inforce</v>
      </c>
      <c r="T573">
        <f ca="1">COUNTIF(S$1:S573,S573)</f>
        <v>1</v>
      </c>
    </row>
    <row r="574" spans="1:20">
      <c r="A574">
        <f t="shared" si="125"/>
        <v>573</v>
      </c>
      <c r="B574" s="1">
        <f t="shared" ca="1" si="126"/>
        <v>42910.427372474871</v>
      </c>
      <c r="C574">
        <f t="shared" ca="1" si="114"/>
        <v>85</v>
      </c>
      <c r="D574">
        <f t="shared" ca="1" si="115"/>
        <v>2</v>
      </c>
      <c r="E574" t="str">
        <f ca="1">IF(COUNTIF(J$1:J574,J574)=1,"Premium",IF(I574&lt;6,"Premium","Claims"))</f>
        <v>Premium</v>
      </c>
      <c r="F574" t="str">
        <f ca="1">VLOOKUP(MOD(C574,D574),Sheet2!$A$2:$B$6,2,FALSE)</f>
        <v>Cancer</v>
      </c>
      <c r="G574">
        <f ca="1">VLOOKUP(J574,Sheet2!$F:$H,IF(E574="Premium",2,3),FALSE)</f>
        <v>2000</v>
      </c>
      <c r="H574">
        <f t="shared" ca="1" si="117"/>
        <v>1276000</v>
      </c>
      <c r="I574">
        <f t="shared" ca="1" si="116"/>
        <v>4</v>
      </c>
      <c r="J574" t="str">
        <f t="shared" ca="1" si="118"/>
        <v>85_2</v>
      </c>
      <c r="K574">
        <f ca="1">COUNTIF(J$1:J574,J574)</f>
        <v>3</v>
      </c>
      <c r="L574" t="str">
        <f t="shared" ca="1" si="119"/>
        <v>85_2_Premium</v>
      </c>
      <c r="M574">
        <f ca="1">COUNTIF(L$1:L574,L574)</f>
        <v>2</v>
      </c>
      <c r="N574" t="str">
        <f t="shared" ca="1" si="120"/>
        <v>Inforce</v>
      </c>
      <c r="O574" t="str">
        <f t="shared" ca="1" si="121"/>
        <v>85_2_Inforce</v>
      </c>
      <c r="P574" s="1">
        <f t="shared" ca="1" si="122"/>
        <v>42910.427372474871</v>
      </c>
      <c r="Q574" s="1">
        <f ca="1">VLOOKUP(J574,Sheet2!$F:$I,4,FALSE)</f>
        <v>42822.162895849986</v>
      </c>
      <c r="R574" t="str">
        <f t="shared" ca="1" si="123"/>
        <v>Lapse</v>
      </c>
      <c r="S574" t="str">
        <f t="shared" ca="1" si="124"/>
        <v>85_2_Lapse</v>
      </c>
      <c r="T574">
        <f ca="1">COUNTIF(S$1:S574,S574)</f>
        <v>2</v>
      </c>
    </row>
    <row r="575" spans="1:20">
      <c r="A575">
        <f t="shared" si="125"/>
        <v>574</v>
      </c>
      <c r="B575" s="1">
        <f t="shared" ca="1" si="126"/>
        <v>42910.63261196926</v>
      </c>
      <c r="C575">
        <f t="shared" ca="1" si="114"/>
        <v>104</v>
      </c>
      <c r="D575">
        <f t="shared" ca="1" si="115"/>
        <v>4</v>
      </c>
      <c r="E575" t="str">
        <f ca="1">IF(COUNTIF(J$1:J575,J575)=1,"Premium",IF(I575&lt;6,"Premium","Claims"))</f>
        <v>Premium</v>
      </c>
      <c r="F575" t="str">
        <f ca="1">VLOOKUP(MOD(C575,D575),Sheet2!$A$2:$B$6,2,FALSE)</f>
        <v>Kidney Failure</v>
      </c>
      <c r="G575">
        <f ca="1">VLOOKUP(J575,Sheet2!$F:$H,IF(E575="Premium",2,3),FALSE)</f>
        <v>4000</v>
      </c>
      <c r="H575">
        <f t="shared" ca="1" si="117"/>
        <v>1280000</v>
      </c>
      <c r="I575">
        <f t="shared" ca="1" si="116"/>
        <v>3</v>
      </c>
      <c r="J575" t="str">
        <f t="shared" ca="1" si="118"/>
        <v>104_4</v>
      </c>
      <c r="K575">
        <f ca="1">COUNTIF(J$1:J575,J575)</f>
        <v>2</v>
      </c>
      <c r="L575" t="str">
        <f t="shared" ca="1" si="119"/>
        <v>104_4_Premium</v>
      </c>
      <c r="M575">
        <f ca="1">COUNTIF(L$1:L575,L575)</f>
        <v>2</v>
      </c>
      <c r="N575" t="str">
        <f t="shared" ca="1" si="120"/>
        <v>Inforce</v>
      </c>
      <c r="O575" t="str">
        <f t="shared" ca="1" si="121"/>
        <v>104_4_Inforce</v>
      </c>
      <c r="P575" s="1">
        <f t="shared" ca="1" si="122"/>
        <v>42910.63261196926</v>
      </c>
      <c r="Q575" s="1">
        <f ca="1">VLOOKUP(J575,Sheet2!$F:$I,4,FALSE)</f>
        <v>43198.302277798801</v>
      </c>
      <c r="R575" t="str">
        <f t="shared" ca="1" si="123"/>
        <v>Inforce</v>
      </c>
      <c r="S575" t="str">
        <f t="shared" ca="1" si="124"/>
        <v>104_4_Inforce</v>
      </c>
      <c r="T575">
        <f ca="1">COUNTIF(S$1:S575,S575)</f>
        <v>2</v>
      </c>
    </row>
    <row r="576" spans="1:20">
      <c r="A576">
        <f>A575+1</f>
        <v>575</v>
      </c>
      <c r="B576" s="1">
        <f ca="1">B575+RAND()</f>
        <v>42910.944295392088</v>
      </c>
      <c r="C576">
        <f t="shared" ca="1" si="114"/>
        <v>63</v>
      </c>
      <c r="D576">
        <f t="shared" ca="1" si="115"/>
        <v>4</v>
      </c>
      <c r="E576" t="str">
        <f ca="1">IF(COUNTIF(J$1:J576,J576)=1,"Premium",IF(I576&lt;6,"Premium","Claims"))</f>
        <v>Claims</v>
      </c>
      <c r="F576" t="str">
        <f ca="1">VLOOKUP(MOD(C576,D576),Sheet2!$A$2:$B$6,2,FALSE)</f>
        <v>Heart Attack</v>
      </c>
      <c r="G576">
        <f ca="1">VLOOKUP(J576,Sheet2!$F:$H,IF(E576="Premium",2,3),FALSE)</f>
        <v>16000</v>
      </c>
      <c r="H576">
        <f ca="1">IF(E576="Premium",IFERROR(H575+G576,G576),IFERROR(H575-G576,-G576))</f>
        <v>1264000</v>
      </c>
      <c r="I576">
        <f t="shared" ca="1" si="116"/>
        <v>6</v>
      </c>
      <c r="J576" t="str">
        <f t="shared" ca="1" si="118"/>
        <v>63_4</v>
      </c>
      <c r="K576">
        <f ca="1">COUNTIF(J$1:J576,J576)</f>
        <v>2</v>
      </c>
      <c r="L576" t="str">
        <f t="shared" ca="1" si="119"/>
        <v>63_4_Claims</v>
      </c>
      <c r="M576">
        <f ca="1">COUNTIF(L$1:L576,L576)</f>
        <v>1</v>
      </c>
      <c r="N576" t="str">
        <f t="shared" ca="1" si="120"/>
        <v>Lapse</v>
      </c>
      <c r="O576" t="str">
        <f t="shared" ca="1" si="121"/>
        <v>63_4_Lapse</v>
      </c>
      <c r="P576" s="1">
        <f t="shared" ca="1" si="122"/>
        <v>42910.944295392088</v>
      </c>
      <c r="Q576" s="1">
        <f ca="1">VLOOKUP(J576,Sheet2!$F:$I,4,FALSE)</f>
        <v>42910.944295392088</v>
      </c>
      <c r="R576" t="str">
        <f t="shared" ca="1" si="123"/>
        <v>Lapse</v>
      </c>
      <c r="S576" t="str">
        <f t="shared" ca="1" si="124"/>
        <v>63_4_Lapse</v>
      </c>
      <c r="T576">
        <f ca="1">COUNTIF(S$1:S576,S576)</f>
        <v>1</v>
      </c>
    </row>
    <row r="577" spans="1:20">
      <c r="A577">
        <f t="shared" si="125"/>
        <v>576</v>
      </c>
      <c r="B577" s="1">
        <f t="shared" ca="1" si="126"/>
        <v>42911.101651321122</v>
      </c>
      <c r="C577">
        <f t="shared" ca="1" si="114"/>
        <v>92</v>
      </c>
      <c r="D577">
        <f t="shared" ca="1" si="115"/>
        <v>1</v>
      </c>
      <c r="E577" t="str">
        <f ca="1">IF(COUNTIF(J$1:J577,J577)=1,"Premium",IF(I577&lt;6,"Premium","Claims"))</f>
        <v>Premium</v>
      </c>
      <c r="F577" t="str">
        <f ca="1">VLOOKUP(MOD(C577,D577),Sheet2!$A$2:$B$6,2,FALSE)</f>
        <v>Kidney Failure</v>
      </c>
      <c r="G577">
        <f ca="1">VLOOKUP(J577,Sheet2!$F:$H,IF(E577="Premium",2,3),FALSE)</f>
        <v>4000</v>
      </c>
      <c r="H577">
        <f t="shared" ca="1" si="117"/>
        <v>1268000</v>
      </c>
      <c r="I577">
        <f t="shared" ca="1" si="116"/>
        <v>2</v>
      </c>
      <c r="J577" t="str">
        <f t="shared" ca="1" si="118"/>
        <v>92_1</v>
      </c>
      <c r="K577">
        <f ca="1">COUNTIF(J$1:J577,J577)</f>
        <v>2</v>
      </c>
      <c r="L577" t="str">
        <f t="shared" ca="1" si="119"/>
        <v>92_1_Premium</v>
      </c>
      <c r="M577">
        <f ca="1">COUNTIF(L$1:L577,L577)</f>
        <v>2</v>
      </c>
      <c r="N577" t="str">
        <f t="shared" ca="1" si="120"/>
        <v>Inforce</v>
      </c>
      <c r="O577" t="str">
        <f t="shared" ca="1" si="121"/>
        <v>92_1_Inforce</v>
      </c>
      <c r="P577" s="1">
        <f t="shared" ca="1" si="122"/>
        <v>42911.101651321122</v>
      </c>
      <c r="Q577" s="1" t="e">
        <f ca="1">VLOOKUP(J577,Sheet2!$F:$I,4,FALSE)</f>
        <v>#N/A</v>
      </c>
      <c r="R577" t="str">
        <f t="shared" ca="1" si="123"/>
        <v>Inforce</v>
      </c>
      <c r="S577" t="str">
        <f t="shared" ca="1" si="124"/>
        <v>92_1_Inforce</v>
      </c>
      <c r="T577">
        <f ca="1">COUNTIF(S$1:S577,S577)</f>
        <v>2</v>
      </c>
    </row>
    <row r="578" spans="1:20">
      <c r="A578">
        <f>A577+1</f>
        <v>577</v>
      </c>
      <c r="B578" s="1">
        <f ca="1">B577+RAND()</f>
        <v>42911.177366436008</v>
      </c>
      <c r="C578">
        <f t="shared" ca="1" si="114"/>
        <v>34</v>
      </c>
      <c r="D578">
        <f t="shared" ca="1" si="115"/>
        <v>2</v>
      </c>
      <c r="E578" t="str">
        <f ca="1">IF(COUNTIF(J$1:J578,J578)=1,"Premium",IF(I578&lt;6,"Premium","Claims"))</f>
        <v>Premium</v>
      </c>
      <c r="F578" t="str">
        <f ca="1">VLOOKUP(MOD(C578,D578),Sheet2!$A$2:$B$6,2,FALSE)</f>
        <v>Kidney Failure</v>
      </c>
      <c r="G578">
        <f ca="1">VLOOKUP(J578,Sheet2!$F:$H,IF(E578="Premium",2,3),FALSE)</f>
        <v>2000</v>
      </c>
      <c r="H578">
        <f ca="1">IF(E578="Premium",IFERROR(H577+G578,G578),IFERROR(H577-G578,-G578))</f>
        <v>1270000</v>
      </c>
      <c r="I578">
        <f t="shared" ca="1" si="116"/>
        <v>4</v>
      </c>
      <c r="J578" t="str">
        <f t="shared" ca="1" si="118"/>
        <v>34_2</v>
      </c>
      <c r="K578">
        <f ca="1">COUNTIF(J$1:J578,J578)</f>
        <v>2</v>
      </c>
      <c r="L578" t="str">
        <f t="shared" ca="1" si="119"/>
        <v>34_2_Premium</v>
      </c>
      <c r="M578">
        <f ca="1">COUNTIF(L$1:L578,L578)</f>
        <v>2</v>
      </c>
      <c r="N578" t="str">
        <f t="shared" ca="1" si="120"/>
        <v>Inforce</v>
      </c>
      <c r="O578" t="str">
        <f t="shared" ca="1" si="121"/>
        <v>34_2_Inforce</v>
      </c>
      <c r="P578" s="1">
        <f t="shared" ca="1" si="122"/>
        <v>42911.177366436008</v>
      </c>
      <c r="Q578" s="1" t="e">
        <f ca="1">VLOOKUP(J578,Sheet2!$F:$I,4,FALSE)</f>
        <v>#N/A</v>
      </c>
      <c r="R578" t="str">
        <f t="shared" ca="1" si="123"/>
        <v>Inforce</v>
      </c>
      <c r="S578" t="str">
        <f t="shared" ca="1" si="124"/>
        <v>34_2_Inforce</v>
      </c>
      <c r="T578">
        <f ca="1">COUNTIF(S$1:S578,S578)</f>
        <v>2</v>
      </c>
    </row>
    <row r="579" spans="1:20">
      <c r="A579">
        <f t="shared" si="125"/>
        <v>578</v>
      </c>
      <c r="B579" s="1">
        <f t="shared" ca="1" si="126"/>
        <v>42911.494157799345</v>
      </c>
      <c r="C579">
        <f t="shared" ref="C579:C642" ca="1" si="127">RANDBETWEEN(1,141)</f>
        <v>93</v>
      </c>
      <c r="D579">
        <f t="shared" ref="D579:D642" ca="1" si="128">RANDBETWEEN(1,4)</f>
        <v>4</v>
      </c>
      <c r="E579" t="str">
        <f ca="1">IF(COUNTIF(J$1:J579,J579)=1,"Premium",IF(I579&lt;6,"Premium","Claims"))</f>
        <v>Premium</v>
      </c>
      <c r="F579" t="str">
        <f ca="1">VLOOKUP(MOD(C579,D579),Sheet2!$A$2:$B$6,2,FALSE)</f>
        <v>Cancer</v>
      </c>
      <c r="G579">
        <f ca="1">VLOOKUP(J579,Sheet2!$F:$H,IF(E579="Premium",2,3),FALSE)</f>
        <v>3000</v>
      </c>
      <c r="H579">
        <f t="shared" ca="1" si="117"/>
        <v>1273000</v>
      </c>
      <c r="I579">
        <f t="shared" ref="I579:I642" ca="1" si="129">RANDBETWEEN(1,6)</f>
        <v>3</v>
      </c>
      <c r="J579" t="str">
        <f t="shared" ca="1" si="118"/>
        <v>93_4</v>
      </c>
      <c r="K579">
        <f ca="1">COUNTIF(J$1:J579,J579)</f>
        <v>1</v>
      </c>
      <c r="L579" t="str">
        <f t="shared" ca="1" si="119"/>
        <v>93_4_Premium</v>
      </c>
      <c r="M579">
        <f ca="1">COUNTIF(L$1:L579,L579)</f>
        <v>1</v>
      </c>
      <c r="N579" t="str">
        <f t="shared" ca="1" si="120"/>
        <v>Inforce</v>
      </c>
      <c r="O579" t="str">
        <f t="shared" ca="1" si="121"/>
        <v>93_4_Inforce</v>
      </c>
      <c r="P579" s="1">
        <f t="shared" ca="1" si="122"/>
        <v>42911.494157799345</v>
      </c>
      <c r="Q579" s="1" t="e">
        <f ca="1">VLOOKUP(J579,Sheet2!$F:$I,4,FALSE)</f>
        <v>#N/A</v>
      </c>
      <c r="R579" t="str">
        <f t="shared" ca="1" si="123"/>
        <v>Inforce</v>
      </c>
      <c r="S579" t="str">
        <f t="shared" ca="1" si="124"/>
        <v>93_4_Inforce</v>
      </c>
      <c r="T579">
        <f ca="1">COUNTIF(S$1:S579,S579)</f>
        <v>1</v>
      </c>
    </row>
    <row r="580" spans="1:20">
      <c r="A580">
        <f>A579+1</f>
        <v>579</v>
      </c>
      <c r="B580" s="1">
        <f ca="1">B579+RAND()</f>
        <v>42912.021306509036</v>
      </c>
      <c r="C580">
        <f t="shared" ca="1" si="127"/>
        <v>132</v>
      </c>
      <c r="D580">
        <f t="shared" ca="1" si="128"/>
        <v>2</v>
      </c>
      <c r="E580" t="str">
        <f ca="1">IF(COUNTIF(J$1:J580,J580)=1,"Premium",IF(I580&lt;6,"Premium","Claims"))</f>
        <v>Premium</v>
      </c>
      <c r="F580" t="str">
        <f ca="1">VLOOKUP(MOD(C580,D580),Sheet2!$A$2:$B$6,2,FALSE)</f>
        <v>Kidney Failure</v>
      </c>
      <c r="G580">
        <f ca="1">VLOOKUP(J580,Sheet2!$F:$H,IF(E580="Premium",2,3),FALSE)</f>
        <v>4000</v>
      </c>
      <c r="H580">
        <f ca="1">IF(E580="Premium",IFERROR(H579+G580,G580),IFERROR(H579-G580,-G580))</f>
        <v>1277000</v>
      </c>
      <c r="I580">
        <f t="shared" ca="1" si="129"/>
        <v>5</v>
      </c>
      <c r="J580" t="str">
        <f t="shared" ca="1" si="118"/>
        <v>132_2</v>
      </c>
      <c r="K580">
        <f ca="1">COUNTIF(J$1:J580,J580)</f>
        <v>1</v>
      </c>
      <c r="L580" t="str">
        <f t="shared" ca="1" si="119"/>
        <v>132_2_Premium</v>
      </c>
      <c r="M580">
        <f ca="1">COUNTIF(L$1:L580,L580)</f>
        <v>1</v>
      </c>
      <c r="N580" t="str">
        <f t="shared" ca="1" si="120"/>
        <v>Inforce</v>
      </c>
      <c r="O580" t="str">
        <f t="shared" ca="1" si="121"/>
        <v>132_2_Inforce</v>
      </c>
      <c r="P580" s="1">
        <f t="shared" ca="1" si="122"/>
        <v>42912.021306509036</v>
      </c>
      <c r="Q580" s="1" t="e">
        <f ca="1">VLOOKUP(J580,Sheet2!$F:$I,4,FALSE)</f>
        <v>#N/A</v>
      </c>
      <c r="R580" t="str">
        <f t="shared" ca="1" si="123"/>
        <v>Inforce</v>
      </c>
      <c r="S580" t="str">
        <f t="shared" ca="1" si="124"/>
        <v>132_2_Inforce</v>
      </c>
      <c r="T580">
        <f ca="1">COUNTIF(S$1:S580,S580)</f>
        <v>1</v>
      </c>
    </row>
    <row r="581" spans="1:20">
      <c r="A581">
        <f t="shared" si="125"/>
        <v>580</v>
      </c>
      <c r="B581" s="1">
        <f t="shared" ca="1" si="126"/>
        <v>42912.261950425716</v>
      </c>
      <c r="C581">
        <f t="shared" ca="1" si="127"/>
        <v>53</v>
      </c>
      <c r="D581">
        <f t="shared" ca="1" si="128"/>
        <v>2</v>
      </c>
      <c r="E581" t="str">
        <f ca="1">IF(COUNTIF(J$1:J581,J581)=1,"Premium",IF(I581&lt;6,"Premium","Claims"))</f>
        <v>Premium</v>
      </c>
      <c r="F581" t="str">
        <f ca="1">VLOOKUP(MOD(C581,D581),Sheet2!$A$2:$B$6,2,FALSE)</f>
        <v>Cancer</v>
      </c>
      <c r="G581">
        <f ca="1">VLOOKUP(J581,Sheet2!$F:$H,IF(E581="Premium",2,3),FALSE)</f>
        <v>5000</v>
      </c>
      <c r="H581">
        <f t="shared" ref="H581:H641" ca="1" si="130">IF(E581="Premium",IFERROR(H580+G581,G581),IFERROR(H580-G581,-G581))</f>
        <v>1282000</v>
      </c>
      <c r="I581">
        <f t="shared" ca="1" si="129"/>
        <v>2</v>
      </c>
      <c r="J581" t="str">
        <f t="shared" ref="J581:J641" ca="1" si="131">C581&amp;"_"&amp;D581</f>
        <v>53_2</v>
      </c>
      <c r="K581">
        <f ca="1">COUNTIF(J$1:J581,J581)</f>
        <v>2</v>
      </c>
      <c r="L581" t="str">
        <f t="shared" ref="L581:L641" ca="1" si="132">J581&amp;"_"&amp;E581</f>
        <v>53_2_Premium</v>
      </c>
      <c r="M581">
        <f ca="1">COUNTIF(L$1:L581,L581)</f>
        <v>2</v>
      </c>
      <c r="N581" t="str">
        <f t="shared" ref="N581:N641" ca="1" si="133">IF(E581="Claims","Lapse","Inforce")</f>
        <v>Inforce</v>
      </c>
      <c r="O581" t="str">
        <f t="shared" ref="O581:O641" ca="1" si="134">J581&amp;"_"&amp;N581</f>
        <v>53_2_Inforce</v>
      </c>
      <c r="P581" s="1">
        <f t="shared" ref="P581:P641" ca="1" si="135">B581</f>
        <v>42912.261950425716</v>
      </c>
      <c r="Q581" s="1" t="e">
        <f ca="1">VLOOKUP(J581,Sheet2!$F:$I,4,FALSE)</f>
        <v>#N/A</v>
      </c>
      <c r="R581" t="str">
        <f t="shared" ref="R581:R641" ca="1" si="136">IF(ISERROR(Q581),"Inforce",IF(Q581-P581&gt;0,"Inforce","Lapse"))</f>
        <v>Inforce</v>
      </c>
      <c r="S581" t="str">
        <f t="shared" ref="S581:S641" ca="1" si="137">J581&amp;"_"&amp;R581</f>
        <v>53_2_Inforce</v>
      </c>
      <c r="T581">
        <f ca="1">COUNTIF(S$1:S581,S581)</f>
        <v>2</v>
      </c>
    </row>
    <row r="582" spans="1:20">
      <c r="A582">
        <f>A581+1</f>
        <v>581</v>
      </c>
      <c r="B582" s="1">
        <f ca="1">B581+RAND()</f>
        <v>42913.14795720308</v>
      </c>
      <c r="C582">
        <f t="shared" ca="1" si="127"/>
        <v>74</v>
      </c>
      <c r="D582">
        <f t="shared" ca="1" si="128"/>
        <v>3</v>
      </c>
      <c r="E582" t="str">
        <f ca="1">IF(COUNTIF(J$1:J582,J582)=1,"Premium",IF(I582&lt;6,"Premium","Claims"))</f>
        <v>Premium</v>
      </c>
      <c r="F582" t="str">
        <f ca="1">VLOOKUP(MOD(C582,D582),Sheet2!$A$2:$B$6,2,FALSE)</f>
        <v>Stroke</v>
      </c>
      <c r="G582">
        <f ca="1">VLOOKUP(J582,Sheet2!$F:$H,IF(E582="Premium",2,3),FALSE)</f>
        <v>3000</v>
      </c>
      <c r="H582">
        <f ca="1">IF(E582="Premium",IFERROR(H581+G582,G582),IFERROR(H581-G582,-G582))</f>
        <v>1285000</v>
      </c>
      <c r="I582">
        <f t="shared" ca="1" si="129"/>
        <v>4</v>
      </c>
      <c r="J582" t="str">
        <f t="shared" ca="1" si="131"/>
        <v>74_3</v>
      </c>
      <c r="K582">
        <f ca="1">COUNTIF(J$1:J582,J582)</f>
        <v>2</v>
      </c>
      <c r="L582" t="str">
        <f t="shared" ca="1" si="132"/>
        <v>74_3_Premium</v>
      </c>
      <c r="M582">
        <f ca="1">COUNTIF(L$1:L582,L582)</f>
        <v>2</v>
      </c>
      <c r="N582" t="str">
        <f t="shared" ca="1" si="133"/>
        <v>Inforce</v>
      </c>
      <c r="O582" t="str">
        <f t="shared" ca="1" si="134"/>
        <v>74_3_Inforce</v>
      </c>
      <c r="P582" s="1">
        <f t="shared" ca="1" si="135"/>
        <v>42913.14795720308</v>
      </c>
      <c r="Q582" s="1" t="e">
        <f ca="1">VLOOKUP(J582,Sheet2!$F:$I,4,FALSE)</f>
        <v>#N/A</v>
      </c>
      <c r="R582" t="str">
        <f t="shared" ca="1" si="136"/>
        <v>Inforce</v>
      </c>
      <c r="S582" t="str">
        <f t="shared" ca="1" si="137"/>
        <v>74_3_Inforce</v>
      </c>
      <c r="T582">
        <f ca="1">COUNTIF(S$1:S582,S582)</f>
        <v>2</v>
      </c>
    </row>
    <row r="583" spans="1:20">
      <c r="A583">
        <f t="shared" si="125"/>
        <v>582</v>
      </c>
      <c r="B583" s="1">
        <f t="shared" ca="1" si="126"/>
        <v>42913.888635958938</v>
      </c>
      <c r="C583">
        <f t="shared" ca="1" si="127"/>
        <v>93</v>
      </c>
      <c r="D583">
        <f t="shared" ca="1" si="128"/>
        <v>4</v>
      </c>
      <c r="E583" t="str">
        <f ca="1">IF(COUNTIF(J$1:J583,J583)=1,"Premium",IF(I583&lt;6,"Premium","Claims"))</f>
        <v>Premium</v>
      </c>
      <c r="F583" t="str">
        <f ca="1">VLOOKUP(MOD(C583,D583),Sheet2!$A$2:$B$6,2,FALSE)</f>
        <v>Cancer</v>
      </c>
      <c r="G583">
        <f ca="1">VLOOKUP(J583,Sheet2!$F:$H,IF(E583="Premium",2,3),FALSE)</f>
        <v>3000</v>
      </c>
      <c r="H583">
        <f t="shared" ca="1" si="130"/>
        <v>1288000</v>
      </c>
      <c r="I583">
        <f t="shared" ca="1" si="129"/>
        <v>1</v>
      </c>
      <c r="J583" t="str">
        <f t="shared" ca="1" si="131"/>
        <v>93_4</v>
      </c>
      <c r="K583">
        <f ca="1">COUNTIF(J$1:J583,J583)</f>
        <v>2</v>
      </c>
      <c r="L583" t="str">
        <f t="shared" ca="1" si="132"/>
        <v>93_4_Premium</v>
      </c>
      <c r="M583">
        <f ca="1">COUNTIF(L$1:L583,L583)</f>
        <v>2</v>
      </c>
      <c r="N583" t="str">
        <f t="shared" ca="1" si="133"/>
        <v>Inforce</v>
      </c>
      <c r="O583" t="str">
        <f t="shared" ca="1" si="134"/>
        <v>93_4_Inforce</v>
      </c>
      <c r="P583" s="1">
        <f t="shared" ca="1" si="135"/>
        <v>42913.888635958938</v>
      </c>
      <c r="Q583" s="1" t="e">
        <f ca="1">VLOOKUP(J583,Sheet2!$F:$I,4,FALSE)</f>
        <v>#N/A</v>
      </c>
      <c r="R583" t="str">
        <f t="shared" ca="1" si="136"/>
        <v>Inforce</v>
      </c>
      <c r="S583" t="str">
        <f t="shared" ca="1" si="137"/>
        <v>93_4_Inforce</v>
      </c>
      <c r="T583">
        <f ca="1">COUNTIF(S$1:S583,S583)</f>
        <v>2</v>
      </c>
    </row>
    <row r="584" spans="1:20">
      <c r="A584">
        <f>A583+1</f>
        <v>583</v>
      </c>
      <c r="B584" s="1">
        <f ca="1">B583+RAND()</f>
        <v>42914.555023838657</v>
      </c>
      <c r="C584">
        <f t="shared" ca="1" si="127"/>
        <v>5</v>
      </c>
      <c r="D584">
        <f t="shared" ca="1" si="128"/>
        <v>4</v>
      </c>
      <c r="E584" t="str">
        <f ca="1">IF(COUNTIF(J$1:J584,J584)=1,"Premium",IF(I584&lt;6,"Premium","Claims"))</f>
        <v>Premium</v>
      </c>
      <c r="F584" t="str">
        <f ca="1">VLOOKUP(MOD(C584,D584),Sheet2!$A$2:$B$6,2,FALSE)</f>
        <v>Cancer</v>
      </c>
      <c r="G584">
        <f ca="1">VLOOKUP(J584,Sheet2!$F:$H,IF(E584="Premium",2,3),FALSE)</f>
        <v>5000</v>
      </c>
      <c r="H584">
        <f ca="1">IF(E584="Premium",IFERROR(H583+G584,G584),IFERROR(H583-G584,-G584))</f>
        <v>1293000</v>
      </c>
      <c r="I584">
        <f t="shared" ca="1" si="129"/>
        <v>4</v>
      </c>
      <c r="J584" t="str">
        <f t="shared" ca="1" si="131"/>
        <v>5_4</v>
      </c>
      <c r="K584">
        <f ca="1">COUNTIF(J$1:J584,J584)</f>
        <v>2</v>
      </c>
      <c r="L584" t="str">
        <f t="shared" ca="1" si="132"/>
        <v>5_4_Premium</v>
      </c>
      <c r="M584">
        <f ca="1">COUNTIF(L$1:L584,L584)</f>
        <v>2</v>
      </c>
      <c r="N584" t="str">
        <f t="shared" ca="1" si="133"/>
        <v>Inforce</v>
      </c>
      <c r="O584" t="str">
        <f t="shared" ca="1" si="134"/>
        <v>5_4_Inforce</v>
      </c>
      <c r="P584" s="1">
        <f t="shared" ca="1" si="135"/>
        <v>42914.555023838657</v>
      </c>
      <c r="Q584" s="1" t="e">
        <f ca="1">VLOOKUP(J584,Sheet2!$F:$I,4,FALSE)</f>
        <v>#N/A</v>
      </c>
      <c r="R584" t="str">
        <f t="shared" ca="1" si="136"/>
        <v>Inforce</v>
      </c>
      <c r="S584" t="str">
        <f t="shared" ca="1" si="137"/>
        <v>5_4_Inforce</v>
      </c>
      <c r="T584">
        <f ca="1">COUNTIF(S$1:S584,S584)</f>
        <v>2</v>
      </c>
    </row>
    <row r="585" spans="1:20">
      <c r="A585">
        <f t="shared" si="125"/>
        <v>584</v>
      </c>
      <c r="B585" s="1">
        <f t="shared" ca="1" si="126"/>
        <v>42915.1063307109</v>
      </c>
      <c r="C585">
        <f t="shared" ca="1" si="127"/>
        <v>97</v>
      </c>
      <c r="D585">
        <f t="shared" ca="1" si="128"/>
        <v>3</v>
      </c>
      <c r="E585" t="str">
        <f ca="1">IF(COUNTIF(J$1:J585,J585)=1,"Premium",IF(I585&lt;6,"Premium","Claims"))</f>
        <v>Premium</v>
      </c>
      <c r="F585" t="str">
        <f ca="1">VLOOKUP(MOD(C585,D585),Sheet2!$A$2:$B$6,2,FALSE)</f>
        <v>Cancer</v>
      </c>
      <c r="G585">
        <f ca="1">VLOOKUP(J585,Sheet2!$F:$H,IF(E585="Premium",2,3),FALSE)</f>
        <v>3000</v>
      </c>
      <c r="H585">
        <f t="shared" ca="1" si="130"/>
        <v>1296000</v>
      </c>
      <c r="I585">
        <f t="shared" ca="1" si="129"/>
        <v>6</v>
      </c>
      <c r="J585" t="str">
        <f t="shared" ca="1" si="131"/>
        <v>97_3</v>
      </c>
      <c r="K585">
        <f ca="1">COUNTIF(J$1:J585,J585)</f>
        <v>1</v>
      </c>
      <c r="L585" t="str">
        <f t="shared" ca="1" si="132"/>
        <v>97_3_Premium</v>
      </c>
      <c r="M585">
        <f ca="1">COUNTIF(L$1:L585,L585)</f>
        <v>1</v>
      </c>
      <c r="N585" t="str">
        <f t="shared" ca="1" si="133"/>
        <v>Inforce</v>
      </c>
      <c r="O585" t="str">
        <f t="shared" ca="1" si="134"/>
        <v>97_3_Inforce</v>
      </c>
      <c r="P585" s="1">
        <f t="shared" ca="1" si="135"/>
        <v>42915.1063307109</v>
      </c>
      <c r="Q585" s="1" t="e">
        <f ca="1">VLOOKUP(J585,Sheet2!$F:$I,4,FALSE)</f>
        <v>#N/A</v>
      </c>
      <c r="R585" t="str">
        <f t="shared" ca="1" si="136"/>
        <v>Inforce</v>
      </c>
      <c r="S585" t="str">
        <f t="shared" ca="1" si="137"/>
        <v>97_3_Inforce</v>
      </c>
      <c r="T585">
        <f ca="1">COUNTIF(S$1:S585,S585)</f>
        <v>1</v>
      </c>
    </row>
    <row r="586" spans="1:20">
      <c r="A586">
        <f>A585+1</f>
        <v>585</v>
      </c>
      <c r="B586" s="1">
        <f ca="1">B585+RAND()</f>
        <v>42915.844188585819</v>
      </c>
      <c r="C586">
        <f t="shared" ca="1" si="127"/>
        <v>16</v>
      </c>
      <c r="D586">
        <f t="shared" ca="1" si="128"/>
        <v>4</v>
      </c>
      <c r="E586" t="str">
        <f ca="1">IF(COUNTIF(J$1:J586,J586)=1,"Premium",IF(I586&lt;6,"Premium","Claims"))</f>
        <v>Premium</v>
      </c>
      <c r="F586" t="str">
        <f ca="1">VLOOKUP(MOD(C586,D586),Sheet2!$A$2:$B$6,2,FALSE)</f>
        <v>Kidney Failure</v>
      </c>
      <c r="G586">
        <f ca="1">VLOOKUP(J586,Sheet2!$F:$H,IF(E586="Premium",2,3),FALSE)</f>
        <v>3000</v>
      </c>
      <c r="H586">
        <f ca="1">IF(E586="Premium",IFERROR(H585+G586,G586),IFERROR(H585-G586,-G586))</f>
        <v>1299000</v>
      </c>
      <c r="I586">
        <f t="shared" ca="1" si="129"/>
        <v>4</v>
      </c>
      <c r="J586" t="str">
        <f t="shared" ca="1" si="131"/>
        <v>16_4</v>
      </c>
      <c r="K586">
        <f ca="1">COUNTIF(J$1:J586,J586)</f>
        <v>1</v>
      </c>
      <c r="L586" t="str">
        <f t="shared" ca="1" si="132"/>
        <v>16_4_Premium</v>
      </c>
      <c r="M586">
        <f ca="1">COUNTIF(L$1:L586,L586)</f>
        <v>1</v>
      </c>
      <c r="N586" t="str">
        <f t="shared" ca="1" si="133"/>
        <v>Inforce</v>
      </c>
      <c r="O586" t="str">
        <f t="shared" ca="1" si="134"/>
        <v>16_4_Inforce</v>
      </c>
      <c r="P586" s="1">
        <f t="shared" ca="1" si="135"/>
        <v>42915.844188585819</v>
      </c>
      <c r="Q586" s="1" t="e">
        <f ca="1">VLOOKUP(J586,Sheet2!$F:$I,4,FALSE)</f>
        <v>#N/A</v>
      </c>
      <c r="R586" t="str">
        <f t="shared" ca="1" si="136"/>
        <v>Inforce</v>
      </c>
      <c r="S586" t="str">
        <f t="shared" ca="1" si="137"/>
        <v>16_4_Inforce</v>
      </c>
      <c r="T586">
        <f ca="1">COUNTIF(S$1:S586,S586)</f>
        <v>1</v>
      </c>
    </row>
    <row r="587" spans="1:20">
      <c r="A587">
        <f t="shared" si="125"/>
        <v>586</v>
      </c>
      <c r="B587" s="1">
        <f t="shared" ca="1" si="126"/>
        <v>42915.854904046217</v>
      </c>
      <c r="C587">
        <f t="shared" ca="1" si="127"/>
        <v>108</v>
      </c>
      <c r="D587">
        <f t="shared" ca="1" si="128"/>
        <v>3</v>
      </c>
      <c r="E587" t="str">
        <f ca="1">IF(COUNTIF(J$1:J587,J587)=1,"Premium",IF(I587&lt;6,"Premium","Claims"))</f>
        <v>Claims</v>
      </c>
      <c r="F587" t="str">
        <f ca="1">VLOOKUP(MOD(C587,D587),Sheet2!$A$2:$B$6,2,FALSE)</f>
        <v>Kidney Failure</v>
      </c>
      <c r="G587">
        <f ca="1">VLOOKUP(J587,Sheet2!$F:$H,IF(E587="Premium",2,3),FALSE)</f>
        <v>4000</v>
      </c>
      <c r="H587">
        <f t="shared" ca="1" si="130"/>
        <v>1295000</v>
      </c>
      <c r="I587">
        <f t="shared" ca="1" si="129"/>
        <v>6</v>
      </c>
      <c r="J587" t="str">
        <f t="shared" ca="1" si="131"/>
        <v>108_3</v>
      </c>
      <c r="K587">
        <f ca="1">COUNTIF(J$1:J587,J587)</f>
        <v>2</v>
      </c>
      <c r="L587" t="str">
        <f t="shared" ca="1" si="132"/>
        <v>108_3_Claims</v>
      </c>
      <c r="M587">
        <f ca="1">COUNTIF(L$1:L587,L587)</f>
        <v>1</v>
      </c>
      <c r="N587" t="str">
        <f t="shared" ca="1" si="133"/>
        <v>Lapse</v>
      </c>
      <c r="O587" t="str">
        <f t="shared" ca="1" si="134"/>
        <v>108_3_Lapse</v>
      </c>
      <c r="P587" s="1">
        <f t="shared" ca="1" si="135"/>
        <v>42915.854904046217</v>
      </c>
      <c r="Q587" s="1">
        <f ca="1">VLOOKUP(J587,Sheet2!$F:$I,4,FALSE)</f>
        <v>42915.854904046217</v>
      </c>
      <c r="R587" t="str">
        <f t="shared" ca="1" si="136"/>
        <v>Lapse</v>
      </c>
      <c r="S587" t="str">
        <f t="shared" ca="1" si="137"/>
        <v>108_3_Lapse</v>
      </c>
      <c r="T587">
        <f ca="1">COUNTIF(S$1:S587,S587)</f>
        <v>1</v>
      </c>
    </row>
    <row r="588" spans="1:20">
      <c r="A588">
        <f>A587+1</f>
        <v>587</v>
      </c>
      <c r="B588" s="1">
        <f ca="1">B587+RAND()</f>
        <v>42916.062671640109</v>
      </c>
      <c r="C588">
        <f t="shared" ca="1" si="127"/>
        <v>12</v>
      </c>
      <c r="D588">
        <f t="shared" ca="1" si="128"/>
        <v>3</v>
      </c>
      <c r="E588" t="str">
        <f ca="1">IF(COUNTIF(J$1:J588,J588)=1,"Premium",IF(I588&lt;6,"Premium","Claims"))</f>
        <v>Premium</v>
      </c>
      <c r="F588" t="str">
        <f ca="1">VLOOKUP(MOD(C588,D588),Sheet2!$A$2:$B$6,2,FALSE)</f>
        <v>Kidney Failure</v>
      </c>
      <c r="G588">
        <f ca="1">VLOOKUP(J588,Sheet2!$F:$H,IF(E588="Premium",2,3),FALSE)</f>
        <v>2000</v>
      </c>
      <c r="H588">
        <f ca="1">IF(E588="Premium",IFERROR(H587+G588,G588),IFERROR(H587-G588,-G588))</f>
        <v>1297000</v>
      </c>
      <c r="I588">
        <f t="shared" ca="1" si="129"/>
        <v>1</v>
      </c>
      <c r="J588" t="str">
        <f t="shared" ca="1" si="131"/>
        <v>12_3</v>
      </c>
      <c r="K588">
        <f ca="1">COUNTIF(J$1:J588,J588)</f>
        <v>1</v>
      </c>
      <c r="L588" t="str">
        <f t="shared" ca="1" si="132"/>
        <v>12_3_Premium</v>
      </c>
      <c r="M588">
        <f ca="1">COUNTIF(L$1:L588,L588)</f>
        <v>1</v>
      </c>
      <c r="N588" t="str">
        <f t="shared" ca="1" si="133"/>
        <v>Inforce</v>
      </c>
      <c r="O588" t="str">
        <f t="shared" ca="1" si="134"/>
        <v>12_3_Inforce</v>
      </c>
      <c r="P588" s="1">
        <f t="shared" ca="1" si="135"/>
        <v>42916.062671640109</v>
      </c>
      <c r="Q588" s="1" t="e">
        <f ca="1">VLOOKUP(J588,Sheet2!$F:$I,4,FALSE)</f>
        <v>#N/A</v>
      </c>
      <c r="R588" t="str">
        <f t="shared" ca="1" si="136"/>
        <v>Inforce</v>
      </c>
      <c r="S588" t="str">
        <f t="shared" ca="1" si="137"/>
        <v>12_3_Inforce</v>
      </c>
      <c r="T588">
        <f ca="1">COUNTIF(S$1:S588,S588)</f>
        <v>1</v>
      </c>
    </row>
    <row r="589" spans="1:20">
      <c r="A589">
        <f t="shared" si="125"/>
        <v>588</v>
      </c>
      <c r="B589" s="1">
        <f t="shared" ca="1" si="126"/>
        <v>42916.976715744968</v>
      </c>
      <c r="C589">
        <f t="shared" ca="1" si="127"/>
        <v>113</v>
      </c>
      <c r="D589">
        <f t="shared" ca="1" si="128"/>
        <v>1</v>
      </c>
      <c r="E589" t="str">
        <f ca="1">IF(COUNTIF(J$1:J589,J589)=1,"Premium",IF(I589&lt;6,"Premium","Claims"))</f>
        <v>Premium</v>
      </c>
      <c r="F589" t="str">
        <f ca="1">VLOOKUP(MOD(C589,D589),Sheet2!$A$2:$B$6,2,FALSE)</f>
        <v>Kidney Failure</v>
      </c>
      <c r="G589">
        <f ca="1">VLOOKUP(J589,Sheet2!$F:$H,IF(E589="Premium",2,3),FALSE)</f>
        <v>3000</v>
      </c>
      <c r="H589">
        <f t="shared" ca="1" si="130"/>
        <v>1300000</v>
      </c>
      <c r="I589">
        <f t="shared" ca="1" si="129"/>
        <v>1</v>
      </c>
      <c r="J589" t="str">
        <f t="shared" ca="1" si="131"/>
        <v>113_1</v>
      </c>
      <c r="K589">
        <f ca="1">COUNTIF(J$1:J589,J589)</f>
        <v>2</v>
      </c>
      <c r="L589" t="str">
        <f t="shared" ca="1" si="132"/>
        <v>113_1_Premium</v>
      </c>
      <c r="M589">
        <f ca="1">COUNTIF(L$1:L589,L589)</f>
        <v>2</v>
      </c>
      <c r="N589" t="str">
        <f t="shared" ca="1" si="133"/>
        <v>Inforce</v>
      </c>
      <c r="O589" t="str">
        <f t="shared" ca="1" si="134"/>
        <v>113_1_Inforce</v>
      </c>
      <c r="P589" s="1">
        <f t="shared" ca="1" si="135"/>
        <v>42916.976715744968</v>
      </c>
      <c r="Q589" s="1" t="e">
        <f ca="1">VLOOKUP(J589,Sheet2!$F:$I,4,FALSE)</f>
        <v>#N/A</v>
      </c>
      <c r="R589" t="str">
        <f t="shared" ca="1" si="136"/>
        <v>Inforce</v>
      </c>
      <c r="S589" t="str">
        <f t="shared" ca="1" si="137"/>
        <v>113_1_Inforce</v>
      </c>
      <c r="T589">
        <f ca="1">COUNTIF(S$1:S589,S589)</f>
        <v>2</v>
      </c>
    </row>
    <row r="590" spans="1:20">
      <c r="A590">
        <f>A589+1</f>
        <v>589</v>
      </c>
      <c r="B590" s="1">
        <f ca="1">B589+RAND()</f>
        <v>42917.54510532321</v>
      </c>
      <c r="C590">
        <f t="shared" ca="1" si="127"/>
        <v>73</v>
      </c>
      <c r="D590">
        <f t="shared" ca="1" si="128"/>
        <v>4</v>
      </c>
      <c r="E590" t="str">
        <f ca="1">IF(COUNTIF(J$1:J590,J590)=1,"Premium",IF(I590&lt;6,"Premium","Claims"))</f>
        <v>Premium</v>
      </c>
      <c r="F590" t="str">
        <f ca="1">VLOOKUP(MOD(C590,D590),Sheet2!$A$2:$B$6,2,FALSE)</f>
        <v>Cancer</v>
      </c>
      <c r="G590">
        <f ca="1">VLOOKUP(J590,Sheet2!$F:$H,IF(E590="Premium",2,3),FALSE)</f>
        <v>1000</v>
      </c>
      <c r="H590">
        <f ca="1">IF(E590="Premium",IFERROR(H589+G590,G590),IFERROR(H589-G590,-G590))</f>
        <v>1301000</v>
      </c>
      <c r="I590">
        <f t="shared" ca="1" si="129"/>
        <v>1</v>
      </c>
      <c r="J590" t="str">
        <f t="shared" ca="1" si="131"/>
        <v>73_4</v>
      </c>
      <c r="K590">
        <f ca="1">COUNTIF(J$1:J590,J590)</f>
        <v>2</v>
      </c>
      <c r="L590" t="str">
        <f t="shared" ca="1" si="132"/>
        <v>73_4_Premium</v>
      </c>
      <c r="M590">
        <f ca="1">COUNTIF(L$1:L590,L590)</f>
        <v>2</v>
      </c>
      <c r="N590" t="str">
        <f t="shared" ca="1" si="133"/>
        <v>Inforce</v>
      </c>
      <c r="O590" t="str">
        <f t="shared" ca="1" si="134"/>
        <v>73_4_Inforce</v>
      </c>
      <c r="P590" s="1">
        <f t="shared" ca="1" si="135"/>
        <v>42917.54510532321</v>
      </c>
      <c r="Q590" s="1" t="e">
        <f ca="1">VLOOKUP(J590,Sheet2!$F:$I,4,FALSE)</f>
        <v>#N/A</v>
      </c>
      <c r="R590" t="str">
        <f t="shared" ca="1" si="136"/>
        <v>Inforce</v>
      </c>
      <c r="S590" t="str">
        <f t="shared" ca="1" si="137"/>
        <v>73_4_Inforce</v>
      </c>
      <c r="T590">
        <f ca="1">COUNTIF(S$1:S590,S590)</f>
        <v>2</v>
      </c>
    </row>
    <row r="591" spans="1:20">
      <c r="A591">
        <f t="shared" si="125"/>
        <v>590</v>
      </c>
      <c r="B591" s="1">
        <f t="shared" ca="1" si="126"/>
        <v>42917.769512686202</v>
      </c>
      <c r="C591">
        <f t="shared" ca="1" si="127"/>
        <v>30</v>
      </c>
      <c r="D591">
        <f t="shared" ca="1" si="128"/>
        <v>2</v>
      </c>
      <c r="E591" t="str">
        <f ca="1">IF(COUNTIF(J$1:J591,J591)=1,"Premium",IF(I591&lt;6,"Premium","Claims"))</f>
        <v>Premium</v>
      </c>
      <c r="F591" t="str">
        <f ca="1">VLOOKUP(MOD(C591,D591),Sheet2!$A$2:$B$6,2,FALSE)</f>
        <v>Kidney Failure</v>
      </c>
      <c r="G591">
        <f ca="1">VLOOKUP(J591,Sheet2!$F:$H,IF(E591="Premium",2,3),FALSE)</f>
        <v>5000</v>
      </c>
      <c r="H591">
        <f t="shared" ca="1" si="130"/>
        <v>1306000</v>
      </c>
      <c r="I591">
        <f t="shared" ca="1" si="129"/>
        <v>5</v>
      </c>
      <c r="J591" t="str">
        <f t="shared" ca="1" si="131"/>
        <v>30_2</v>
      </c>
      <c r="K591">
        <f ca="1">COUNTIF(J$1:J591,J591)</f>
        <v>4</v>
      </c>
      <c r="L591" t="str">
        <f t="shared" ca="1" si="132"/>
        <v>30_2_Premium</v>
      </c>
      <c r="M591">
        <f ca="1">COUNTIF(L$1:L591,L591)</f>
        <v>2</v>
      </c>
      <c r="N591" t="str">
        <f t="shared" ca="1" si="133"/>
        <v>Inforce</v>
      </c>
      <c r="O591" t="str">
        <f t="shared" ca="1" si="134"/>
        <v>30_2_Inforce</v>
      </c>
      <c r="P591" s="1">
        <f t="shared" ca="1" si="135"/>
        <v>42917.769512686202</v>
      </c>
      <c r="Q591" s="1">
        <f ca="1">VLOOKUP(J591,Sheet2!$F:$I,4,FALSE)</f>
        <v>42692.020250820569</v>
      </c>
      <c r="R591" t="str">
        <f t="shared" ca="1" si="136"/>
        <v>Lapse</v>
      </c>
      <c r="S591" t="str">
        <f t="shared" ca="1" si="137"/>
        <v>30_2_Lapse</v>
      </c>
      <c r="T591">
        <f ca="1">COUNTIF(S$1:S591,S591)</f>
        <v>3</v>
      </c>
    </row>
    <row r="592" spans="1:20">
      <c r="A592">
        <f t="shared" si="125"/>
        <v>591</v>
      </c>
      <c r="B592" s="1">
        <f t="shared" ca="1" si="126"/>
        <v>42918.322927518035</v>
      </c>
      <c r="C592">
        <f t="shared" ca="1" si="127"/>
        <v>54</v>
      </c>
      <c r="D592">
        <f t="shared" ca="1" si="128"/>
        <v>1</v>
      </c>
      <c r="E592" t="str">
        <f ca="1">IF(COUNTIF(J$1:J592,J592)=1,"Premium",IF(I592&lt;6,"Premium","Claims"))</f>
        <v>Premium</v>
      </c>
      <c r="F592" t="str">
        <f ca="1">VLOOKUP(MOD(C592,D592),Sheet2!$A$2:$B$6,2,FALSE)</f>
        <v>Kidney Failure</v>
      </c>
      <c r="G592">
        <f ca="1">VLOOKUP(J592,Sheet2!$F:$H,IF(E592="Premium",2,3),FALSE)</f>
        <v>1000</v>
      </c>
      <c r="H592">
        <f t="shared" ca="1" si="130"/>
        <v>1307000</v>
      </c>
      <c r="I592">
        <f t="shared" ca="1" si="129"/>
        <v>1</v>
      </c>
      <c r="J592" t="str">
        <f t="shared" ca="1" si="131"/>
        <v>54_1</v>
      </c>
      <c r="K592">
        <f ca="1">COUNTIF(J$1:J592,J592)</f>
        <v>3</v>
      </c>
      <c r="L592" t="str">
        <f t="shared" ca="1" si="132"/>
        <v>54_1_Premium</v>
      </c>
      <c r="M592">
        <f ca="1">COUNTIF(L$1:L592,L592)</f>
        <v>3</v>
      </c>
      <c r="N592" t="str">
        <f t="shared" ca="1" si="133"/>
        <v>Inforce</v>
      </c>
      <c r="O592" t="str">
        <f t="shared" ca="1" si="134"/>
        <v>54_1_Inforce</v>
      </c>
      <c r="P592" s="1">
        <f t="shared" ca="1" si="135"/>
        <v>42918.322927518035</v>
      </c>
      <c r="Q592" s="1">
        <f ca="1">VLOOKUP(J592,Sheet2!$F:$I,4,FALSE)</f>
        <v>43058.094523668107</v>
      </c>
      <c r="R592" t="str">
        <f t="shared" ca="1" si="136"/>
        <v>Inforce</v>
      </c>
      <c r="S592" t="str">
        <f t="shared" ca="1" si="137"/>
        <v>54_1_Inforce</v>
      </c>
      <c r="T592">
        <f ca="1">COUNTIF(S$1:S592,S592)</f>
        <v>3</v>
      </c>
    </row>
    <row r="593" spans="1:20">
      <c r="A593">
        <f t="shared" si="125"/>
        <v>592</v>
      </c>
      <c r="B593" s="1">
        <f t="shared" ca="1" si="126"/>
        <v>42918.458074423921</v>
      </c>
      <c r="C593">
        <f t="shared" ca="1" si="127"/>
        <v>103</v>
      </c>
      <c r="D593">
        <f t="shared" ca="1" si="128"/>
        <v>3</v>
      </c>
      <c r="E593" t="str">
        <f ca="1">IF(COUNTIF(J$1:J593,J593)=1,"Premium",IF(I593&lt;6,"Premium","Claims"))</f>
        <v>Premium</v>
      </c>
      <c r="F593" t="str">
        <f ca="1">VLOOKUP(MOD(C593,D593),Sheet2!$A$2:$B$6,2,FALSE)</f>
        <v>Cancer</v>
      </c>
      <c r="G593">
        <f ca="1">VLOOKUP(J593,Sheet2!$F:$H,IF(E593="Premium",2,3),FALSE)</f>
        <v>3000</v>
      </c>
      <c r="H593">
        <f t="shared" ca="1" si="130"/>
        <v>1310000</v>
      </c>
      <c r="I593">
        <f t="shared" ca="1" si="129"/>
        <v>1</v>
      </c>
      <c r="J593" t="str">
        <f t="shared" ca="1" si="131"/>
        <v>103_3</v>
      </c>
      <c r="K593">
        <f ca="1">COUNTIF(J$1:J593,J593)</f>
        <v>2</v>
      </c>
      <c r="L593" t="str">
        <f t="shared" ca="1" si="132"/>
        <v>103_3_Premium</v>
      </c>
      <c r="M593">
        <f ca="1">COUNTIF(L$1:L593,L593)</f>
        <v>2</v>
      </c>
      <c r="N593" t="str">
        <f t="shared" ca="1" si="133"/>
        <v>Inforce</v>
      </c>
      <c r="O593" t="str">
        <f t="shared" ca="1" si="134"/>
        <v>103_3_Inforce</v>
      </c>
      <c r="P593" s="1">
        <f t="shared" ca="1" si="135"/>
        <v>42918.458074423921</v>
      </c>
      <c r="Q593" s="1" t="e">
        <f ca="1">VLOOKUP(J593,Sheet2!$F:$I,4,FALSE)</f>
        <v>#N/A</v>
      </c>
      <c r="R593" t="str">
        <f t="shared" ca="1" si="136"/>
        <v>Inforce</v>
      </c>
      <c r="S593" t="str">
        <f t="shared" ca="1" si="137"/>
        <v>103_3_Inforce</v>
      </c>
      <c r="T593">
        <f ca="1">COUNTIF(S$1:S593,S593)</f>
        <v>2</v>
      </c>
    </row>
    <row r="594" spans="1:20">
      <c r="A594">
        <f t="shared" si="125"/>
        <v>593</v>
      </c>
      <c r="B594" s="1">
        <f t="shared" ca="1" si="126"/>
        <v>42918.936139301848</v>
      </c>
      <c r="C594">
        <f t="shared" ca="1" si="127"/>
        <v>76</v>
      </c>
      <c r="D594">
        <f t="shared" ca="1" si="128"/>
        <v>3</v>
      </c>
      <c r="E594" t="str">
        <f ca="1">IF(COUNTIF(J$1:J594,J594)=1,"Premium",IF(I594&lt;6,"Premium","Claims"))</f>
        <v>Premium</v>
      </c>
      <c r="F594" t="str">
        <f ca="1">VLOOKUP(MOD(C594,D594),Sheet2!$A$2:$B$6,2,FALSE)</f>
        <v>Cancer</v>
      </c>
      <c r="G594">
        <f ca="1">VLOOKUP(J594,Sheet2!$F:$H,IF(E594="Premium",2,3),FALSE)</f>
        <v>4000</v>
      </c>
      <c r="H594">
        <f t="shared" ca="1" si="130"/>
        <v>1314000</v>
      </c>
      <c r="I594">
        <f t="shared" ca="1" si="129"/>
        <v>5</v>
      </c>
      <c r="J594" t="str">
        <f t="shared" ca="1" si="131"/>
        <v>76_3</v>
      </c>
      <c r="K594">
        <f ca="1">COUNTIF(J$1:J594,J594)</f>
        <v>3</v>
      </c>
      <c r="L594" t="str">
        <f t="shared" ca="1" si="132"/>
        <v>76_3_Premium</v>
      </c>
      <c r="M594">
        <f ca="1">COUNTIF(L$1:L594,L594)</f>
        <v>3</v>
      </c>
      <c r="N594" t="str">
        <f t="shared" ca="1" si="133"/>
        <v>Inforce</v>
      </c>
      <c r="O594" t="str">
        <f t="shared" ca="1" si="134"/>
        <v>76_3_Inforce</v>
      </c>
      <c r="P594" s="1">
        <f t="shared" ca="1" si="135"/>
        <v>42918.936139301848</v>
      </c>
      <c r="Q594" s="1" t="e">
        <f ca="1">VLOOKUP(J594,Sheet2!$F:$I,4,FALSE)</f>
        <v>#N/A</v>
      </c>
      <c r="R594" t="str">
        <f t="shared" ca="1" si="136"/>
        <v>Inforce</v>
      </c>
      <c r="S594" t="str">
        <f t="shared" ca="1" si="137"/>
        <v>76_3_Inforce</v>
      </c>
      <c r="T594">
        <f ca="1">COUNTIF(S$1:S594,S594)</f>
        <v>3</v>
      </c>
    </row>
    <row r="595" spans="1:20">
      <c r="A595">
        <f t="shared" si="125"/>
        <v>594</v>
      </c>
      <c r="B595" s="1">
        <f t="shared" ca="1" si="126"/>
        <v>42919.128250370821</v>
      </c>
      <c r="C595">
        <f t="shared" ca="1" si="127"/>
        <v>34</v>
      </c>
      <c r="D595">
        <f t="shared" ca="1" si="128"/>
        <v>2</v>
      </c>
      <c r="E595" t="str">
        <f ca="1">IF(COUNTIF(J$1:J595,J595)=1,"Premium",IF(I595&lt;6,"Premium","Claims"))</f>
        <v>Premium</v>
      </c>
      <c r="F595" t="str">
        <f ca="1">VLOOKUP(MOD(C595,D595),Sheet2!$A$2:$B$6,2,FALSE)</f>
        <v>Kidney Failure</v>
      </c>
      <c r="G595">
        <f ca="1">VLOOKUP(J595,Sheet2!$F:$H,IF(E595="Premium",2,3),FALSE)</f>
        <v>2000</v>
      </c>
      <c r="H595">
        <f t="shared" ca="1" si="130"/>
        <v>1316000</v>
      </c>
      <c r="I595">
        <f t="shared" ca="1" si="129"/>
        <v>2</v>
      </c>
      <c r="J595" t="str">
        <f t="shared" ca="1" si="131"/>
        <v>34_2</v>
      </c>
      <c r="K595">
        <f ca="1">COUNTIF(J$1:J595,J595)</f>
        <v>3</v>
      </c>
      <c r="L595" t="str">
        <f t="shared" ca="1" si="132"/>
        <v>34_2_Premium</v>
      </c>
      <c r="M595">
        <f ca="1">COUNTIF(L$1:L595,L595)</f>
        <v>3</v>
      </c>
      <c r="N595" t="str">
        <f t="shared" ca="1" si="133"/>
        <v>Inforce</v>
      </c>
      <c r="O595" t="str">
        <f t="shared" ca="1" si="134"/>
        <v>34_2_Inforce</v>
      </c>
      <c r="P595" s="1">
        <f t="shared" ca="1" si="135"/>
        <v>42919.128250370821</v>
      </c>
      <c r="Q595" s="1" t="e">
        <f ca="1">VLOOKUP(J595,Sheet2!$F:$I,4,FALSE)</f>
        <v>#N/A</v>
      </c>
      <c r="R595" t="str">
        <f t="shared" ca="1" si="136"/>
        <v>Inforce</v>
      </c>
      <c r="S595" t="str">
        <f t="shared" ca="1" si="137"/>
        <v>34_2_Inforce</v>
      </c>
      <c r="T595">
        <f ca="1">COUNTIF(S$1:S595,S595)</f>
        <v>3</v>
      </c>
    </row>
    <row r="596" spans="1:20">
      <c r="A596">
        <f t="shared" ref="A596:A659" si="138">A595+1</f>
        <v>595</v>
      </c>
      <c r="B596" s="1">
        <f t="shared" ref="B596:B659" ca="1" si="139">B595+RAND()</f>
        <v>42919.888913548857</v>
      </c>
      <c r="C596">
        <f t="shared" ca="1" si="127"/>
        <v>14</v>
      </c>
      <c r="D596">
        <f t="shared" ca="1" si="128"/>
        <v>2</v>
      </c>
      <c r="E596" t="str">
        <f ca="1">IF(COUNTIF(J$1:J596,J596)=1,"Premium",IF(I596&lt;6,"Premium","Claims"))</f>
        <v>Premium</v>
      </c>
      <c r="F596" t="str">
        <f ca="1">VLOOKUP(MOD(C596,D596),Sheet2!$A$2:$B$6,2,FALSE)</f>
        <v>Kidney Failure</v>
      </c>
      <c r="G596">
        <f ca="1">VLOOKUP(J596,Sheet2!$F:$H,IF(E596="Premium",2,3),FALSE)</f>
        <v>4000</v>
      </c>
      <c r="H596">
        <f t="shared" ca="1" si="130"/>
        <v>1320000</v>
      </c>
      <c r="I596">
        <f t="shared" ca="1" si="129"/>
        <v>1</v>
      </c>
      <c r="J596" t="str">
        <f t="shared" ca="1" si="131"/>
        <v>14_2</v>
      </c>
      <c r="K596">
        <f ca="1">COUNTIF(J$1:J596,J596)</f>
        <v>1</v>
      </c>
      <c r="L596" t="str">
        <f t="shared" ca="1" si="132"/>
        <v>14_2_Premium</v>
      </c>
      <c r="M596">
        <f ca="1">COUNTIF(L$1:L596,L596)</f>
        <v>1</v>
      </c>
      <c r="N596" t="str">
        <f t="shared" ca="1" si="133"/>
        <v>Inforce</v>
      </c>
      <c r="O596" t="str">
        <f t="shared" ca="1" si="134"/>
        <v>14_2_Inforce</v>
      </c>
      <c r="P596" s="1">
        <f t="shared" ca="1" si="135"/>
        <v>42919.888913548857</v>
      </c>
      <c r="Q596" s="1">
        <f ca="1">VLOOKUP(J596,Sheet2!$F:$I,4,FALSE)</f>
        <v>43127.796656169005</v>
      </c>
      <c r="R596" t="str">
        <f t="shared" ca="1" si="136"/>
        <v>Inforce</v>
      </c>
      <c r="S596" t="str">
        <f t="shared" ca="1" si="137"/>
        <v>14_2_Inforce</v>
      </c>
      <c r="T596">
        <f ca="1">COUNTIF(S$1:S596,S596)</f>
        <v>1</v>
      </c>
    </row>
    <row r="597" spans="1:20">
      <c r="A597">
        <f>A596+1</f>
        <v>596</v>
      </c>
      <c r="B597" s="1">
        <f ca="1">B596+RAND()</f>
        <v>42920.810330109627</v>
      </c>
      <c r="C597">
        <f t="shared" ca="1" si="127"/>
        <v>79</v>
      </c>
      <c r="D597">
        <f t="shared" ca="1" si="128"/>
        <v>1</v>
      </c>
      <c r="E597" t="str">
        <f ca="1">IF(COUNTIF(J$1:J597,J597)=1,"Premium",IF(I597&lt;6,"Premium","Claims"))</f>
        <v>Premium</v>
      </c>
      <c r="F597" t="str">
        <f ca="1">VLOOKUP(MOD(C597,D597),Sheet2!$A$2:$B$6,2,FALSE)</f>
        <v>Kidney Failure</v>
      </c>
      <c r="G597">
        <f ca="1">VLOOKUP(J597,Sheet2!$F:$H,IF(E597="Premium",2,3),FALSE)</f>
        <v>4000</v>
      </c>
      <c r="H597">
        <f ca="1">IF(E597="Premium",IFERROR(H596+G597,G597),IFERROR(H596-G597,-G597))</f>
        <v>1324000</v>
      </c>
      <c r="I597">
        <f t="shared" ca="1" si="129"/>
        <v>1</v>
      </c>
      <c r="J597" t="str">
        <f t="shared" ca="1" si="131"/>
        <v>79_1</v>
      </c>
      <c r="K597">
        <f ca="1">COUNTIF(J$1:J597,J597)</f>
        <v>2</v>
      </c>
      <c r="L597" t="str">
        <f t="shared" ca="1" si="132"/>
        <v>79_1_Premium</v>
      </c>
      <c r="M597">
        <f ca="1">COUNTIF(L$1:L597,L597)</f>
        <v>2</v>
      </c>
      <c r="N597" t="str">
        <f t="shared" ca="1" si="133"/>
        <v>Inforce</v>
      </c>
      <c r="O597" t="str">
        <f t="shared" ca="1" si="134"/>
        <v>79_1_Inforce</v>
      </c>
      <c r="P597" s="1">
        <f t="shared" ca="1" si="135"/>
        <v>42920.810330109627</v>
      </c>
      <c r="Q597" s="1">
        <f ca="1">VLOOKUP(J597,Sheet2!$F:$I,4,FALSE)</f>
        <v>43118.426981288896</v>
      </c>
      <c r="R597" t="str">
        <f t="shared" ca="1" si="136"/>
        <v>Inforce</v>
      </c>
      <c r="S597" t="str">
        <f t="shared" ca="1" si="137"/>
        <v>79_1_Inforce</v>
      </c>
      <c r="T597">
        <f ca="1">COUNTIF(S$1:S597,S597)</f>
        <v>2</v>
      </c>
    </row>
    <row r="598" spans="1:20">
      <c r="A598">
        <f t="shared" si="138"/>
        <v>597</v>
      </c>
      <c r="B598" s="1">
        <f t="shared" ca="1" si="139"/>
        <v>42921.634344757258</v>
      </c>
      <c r="C598">
        <f t="shared" ca="1" si="127"/>
        <v>64</v>
      </c>
      <c r="D598">
        <f t="shared" ca="1" si="128"/>
        <v>2</v>
      </c>
      <c r="E598" t="str">
        <f ca="1">IF(COUNTIF(J$1:J598,J598)=1,"Premium",IF(I598&lt;6,"Premium","Claims"))</f>
        <v>Premium</v>
      </c>
      <c r="F598" t="str">
        <f ca="1">VLOOKUP(MOD(C598,D598),Sheet2!$A$2:$B$6,2,FALSE)</f>
        <v>Kidney Failure</v>
      </c>
      <c r="G598">
        <f ca="1">VLOOKUP(J598,Sheet2!$F:$H,IF(E598="Premium",2,3),FALSE)</f>
        <v>3000</v>
      </c>
      <c r="H598">
        <f t="shared" ca="1" si="130"/>
        <v>1327000</v>
      </c>
      <c r="I598">
        <f t="shared" ca="1" si="129"/>
        <v>4</v>
      </c>
      <c r="J598" t="str">
        <f t="shared" ca="1" si="131"/>
        <v>64_2</v>
      </c>
      <c r="K598">
        <f ca="1">COUNTIF(J$1:J598,J598)</f>
        <v>4</v>
      </c>
      <c r="L598" t="str">
        <f t="shared" ca="1" si="132"/>
        <v>64_2_Premium</v>
      </c>
      <c r="M598">
        <f ca="1">COUNTIF(L$1:L598,L598)</f>
        <v>4</v>
      </c>
      <c r="N598" t="str">
        <f t="shared" ca="1" si="133"/>
        <v>Inforce</v>
      </c>
      <c r="O598" t="str">
        <f t="shared" ca="1" si="134"/>
        <v>64_2_Inforce</v>
      </c>
      <c r="P598" s="1">
        <f t="shared" ca="1" si="135"/>
        <v>42921.634344757258</v>
      </c>
      <c r="Q598" s="1" t="e">
        <f ca="1">VLOOKUP(J598,Sheet2!$F:$I,4,FALSE)</f>
        <v>#N/A</v>
      </c>
      <c r="R598" t="str">
        <f t="shared" ca="1" si="136"/>
        <v>Inforce</v>
      </c>
      <c r="S598" t="str">
        <f t="shared" ca="1" si="137"/>
        <v>64_2_Inforce</v>
      </c>
      <c r="T598">
        <f ca="1">COUNTIF(S$1:S598,S598)</f>
        <v>4</v>
      </c>
    </row>
    <row r="599" spans="1:20">
      <c r="A599">
        <f>A598+1</f>
        <v>598</v>
      </c>
      <c r="B599" s="1">
        <f ca="1">B598+RAND()</f>
        <v>42922.196898942726</v>
      </c>
      <c r="C599">
        <f t="shared" ca="1" si="127"/>
        <v>51</v>
      </c>
      <c r="D599">
        <f t="shared" ca="1" si="128"/>
        <v>3</v>
      </c>
      <c r="E599" t="str">
        <f ca="1">IF(COUNTIF(J$1:J599,J599)=1,"Premium",IF(I599&lt;6,"Premium","Claims"))</f>
        <v>Premium</v>
      </c>
      <c r="F599" t="str">
        <f ca="1">VLOOKUP(MOD(C599,D599),Sheet2!$A$2:$B$6,2,FALSE)</f>
        <v>Kidney Failure</v>
      </c>
      <c r="G599">
        <f ca="1">VLOOKUP(J599,Sheet2!$F:$H,IF(E599="Premium",2,3),FALSE)</f>
        <v>1000</v>
      </c>
      <c r="H599">
        <f ca="1">IF(E599="Premium",IFERROR(H598+G599,G599),IFERROR(H598-G599,-G599))</f>
        <v>1328000</v>
      </c>
      <c r="I599">
        <f t="shared" ca="1" si="129"/>
        <v>5</v>
      </c>
      <c r="J599" t="str">
        <f t="shared" ca="1" si="131"/>
        <v>51_3</v>
      </c>
      <c r="K599">
        <f ca="1">COUNTIF(J$1:J599,J599)</f>
        <v>1</v>
      </c>
      <c r="L599" t="str">
        <f t="shared" ca="1" si="132"/>
        <v>51_3_Premium</v>
      </c>
      <c r="M599">
        <f ca="1">COUNTIF(L$1:L599,L599)</f>
        <v>1</v>
      </c>
      <c r="N599" t="str">
        <f t="shared" ca="1" si="133"/>
        <v>Inforce</v>
      </c>
      <c r="O599" t="str">
        <f t="shared" ca="1" si="134"/>
        <v>51_3_Inforce</v>
      </c>
      <c r="P599" s="1">
        <f t="shared" ca="1" si="135"/>
        <v>42922.196898942726</v>
      </c>
      <c r="Q599" s="1" t="e">
        <f ca="1">VLOOKUP(J599,Sheet2!$F:$I,4,FALSE)</f>
        <v>#N/A</v>
      </c>
      <c r="R599" t="str">
        <f t="shared" ca="1" si="136"/>
        <v>Inforce</v>
      </c>
      <c r="S599" t="str">
        <f t="shared" ca="1" si="137"/>
        <v>51_3_Inforce</v>
      </c>
      <c r="T599">
        <f ca="1">COUNTIF(S$1:S599,S599)</f>
        <v>1</v>
      </c>
    </row>
    <row r="600" spans="1:20">
      <c r="A600">
        <f t="shared" si="138"/>
        <v>599</v>
      </c>
      <c r="B600" s="1">
        <f t="shared" ca="1" si="139"/>
        <v>42922.564385606172</v>
      </c>
      <c r="C600">
        <f t="shared" ca="1" si="127"/>
        <v>43</v>
      </c>
      <c r="D600">
        <f t="shared" ca="1" si="128"/>
        <v>2</v>
      </c>
      <c r="E600" t="str">
        <f ca="1">IF(COUNTIF(J$1:J600,J600)=1,"Premium",IF(I600&lt;6,"Premium","Claims"))</f>
        <v>Premium</v>
      </c>
      <c r="F600" t="str">
        <f ca="1">VLOOKUP(MOD(C600,D600),Sheet2!$A$2:$B$6,2,FALSE)</f>
        <v>Cancer</v>
      </c>
      <c r="G600">
        <f ca="1">VLOOKUP(J600,Sheet2!$F:$H,IF(E600="Premium",2,3),FALSE)</f>
        <v>1000</v>
      </c>
      <c r="H600">
        <f t="shared" ca="1" si="130"/>
        <v>1329000</v>
      </c>
      <c r="I600">
        <f t="shared" ca="1" si="129"/>
        <v>6</v>
      </c>
      <c r="J600" t="str">
        <f t="shared" ca="1" si="131"/>
        <v>43_2</v>
      </c>
      <c r="K600">
        <f ca="1">COUNTIF(J$1:J600,J600)</f>
        <v>1</v>
      </c>
      <c r="L600" t="str">
        <f t="shared" ca="1" si="132"/>
        <v>43_2_Premium</v>
      </c>
      <c r="M600">
        <f ca="1">COUNTIF(L$1:L600,L600)</f>
        <v>1</v>
      </c>
      <c r="N600" t="str">
        <f t="shared" ca="1" si="133"/>
        <v>Inforce</v>
      </c>
      <c r="O600" t="str">
        <f t="shared" ca="1" si="134"/>
        <v>43_2_Inforce</v>
      </c>
      <c r="P600" s="1">
        <f t="shared" ca="1" si="135"/>
        <v>42922.564385606172</v>
      </c>
      <c r="Q600" s="1">
        <f ca="1">VLOOKUP(J600,Sheet2!$F:$I,4,FALSE)</f>
        <v>43065.998904000553</v>
      </c>
      <c r="R600" t="str">
        <f t="shared" ca="1" si="136"/>
        <v>Inforce</v>
      </c>
      <c r="S600" t="str">
        <f t="shared" ca="1" si="137"/>
        <v>43_2_Inforce</v>
      </c>
      <c r="T600">
        <f ca="1">COUNTIF(S$1:S600,S600)</f>
        <v>1</v>
      </c>
    </row>
    <row r="601" spans="1:20">
      <c r="A601">
        <f t="shared" si="138"/>
        <v>600</v>
      </c>
      <c r="B601" s="1">
        <f t="shared" ca="1" si="139"/>
        <v>42922.610203756056</v>
      </c>
      <c r="C601">
        <f t="shared" ca="1" si="127"/>
        <v>92</v>
      </c>
      <c r="D601">
        <f t="shared" ca="1" si="128"/>
        <v>2</v>
      </c>
      <c r="E601" t="str">
        <f ca="1">IF(COUNTIF(J$1:J601,J601)=1,"Premium",IF(I601&lt;6,"Premium","Claims"))</f>
        <v>Premium</v>
      </c>
      <c r="F601" t="str">
        <f ca="1">VLOOKUP(MOD(C601,D601),Sheet2!$A$2:$B$6,2,FALSE)</f>
        <v>Kidney Failure</v>
      </c>
      <c r="G601">
        <f ca="1">VLOOKUP(J601,Sheet2!$F:$H,IF(E601="Premium",2,3),FALSE)</f>
        <v>5000</v>
      </c>
      <c r="H601">
        <f t="shared" ca="1" si="130"/>
        <v>1334000</v>
      </c>
      <c r="I601">
        <f t="shared" ca="1" si="129"/>
        <v>1</v>
      </c>
      <c r="J601" t="str">
        <f t="shared" ca="1" si="131"/>
        <v>92_2</v>
      </c>
      <c r="K601">
        <f ca="1">COUNTIF(J$1:J601,J601)</f>
        <v>2</v>
      </c>
      <c r="L601" t="str">
        <f t="shared" ca="1" si="132"/>
        <v>92_2_Premium</v>
      </c>
      <c r="M601">
        <f ca="1">COUNTIF(L$1:L601,L601)</f>
        <v>2</v>
      </c>
      <c r="N601" t="str">
        <f t="shared" ca="1" si="133"/>
        <v>Inforce</v>
      </c>
      <c r="O601" t="str">
        <f t="shared" ca="1" si="134"/>
        <v>92_2_Inforce</v>
      </c>
      <c r="P601" s="1">
        <f t="shared" ca="1" si="135"/>
        <v>42922.610203756056</v>
      </c>
      <c r="Q601" s="1" t="e">
        <f ca="1">VLOOKUP(J601,Sheet2!$F:$I,4,FALSE)</f>
        <v>#N/A</v>
      </c>
      <c r="R601" t="str">
        <f t="shared" ca="1" si="136"/>
        <v>Inforce</v>
      </c>
      <c r="S601" t="str">
        <f t="shared" ca="1" si="137"/>
        <v>92_2_Inforce</v>
      </c>
      <c r="T601">
        <f ca="1">COUNTIF(S$1:S601,S601)</f>
        <v>2</v>
      </c>
    </row>
    <row r="602" spans="1:20">
      <c r="A602">
        <f>A601+1</f>
        <v>601</v>
      </c>
      <c r="B602" s="1">
        <f ca="1">B601+RAND()</f>
        <v>42922.994008141519</v>
      </c>
      <c r="C602">
        <f t="shared" ca="1" si="127"/>
        <v>3</v>
      </c>
      <c r="D602">
        <f t="shared" ca="1" si="128"/>
        <v>3</v>
      </c>
      <c r="E602" t="str">
        <f ca="1">IF(COUNTIF(J$1:J602,J602)=1,"Premium",IF(I602&lt;6,"Premium","Claims"))</f>
        <v>Premium</v>
      </c>
      <c r="F602" t="str">
        <f ca="1">VLOOKUP(MOD(C602,D602),Sheet2!$A$2:$B$6,2,FALSE)</f>
        <v>Kidney Failure</v>
      </c>
      <c r="G602">
        <f ca="1">VLOOKUP(J602,Sheet2!$F:$H,IF(E602="Premium",2,3),FALSE)</f>
        <v>4000</v>
      </c>
      <c r="H602">
        <f ca="1">IF(E602="Premium",IFERROR(H601+G602,G602),IFERROR(H601-G602,-G602))</f>
        <v>1338000</v>
      </c>
      <c r="I602">
        <f t="shared" ca="1" si="129"/>
        <v>4</v>
      </c>
      <c r="J602" t="str">
        <f t="shared" ca="1" si="131"/>
        <v>3_3</v>
      </c>
      <c r="K602">
        <f ca="1">COUNTIF(J$1:J602,J602)</f>
        <v>1</v>
      </c>
      <c r="L602" t="str">
        <f t="shared" ca="1" si="132"/>
        <v>3_3_Premium</v>
      </c>
      <c r="M602">
        <f ca="1">COUNTIF(L$1:L602,L602)</f>
        <v>1</v>
      </c>
      <c r="N602" t="str">
        <f t="shared" ca="1" si="133"/>
        <v>Inforce</v>
      </c>
      <c r="O602" t="str">
        <f t="shared" ca="1" si="134"/>
        <v>3_3_Inforce</v>
      </c>
      <c r="P602" s="1">
        <f t="shared" ca="1" si="135"/>
        <v>42922.994008141519</v>
      </c>
      <c r="Q602" s="1" t="e">
        <f ca="1">VLOOKUP(J602,Sheet2!$F:$I,4,FALSE)</f>
        <v>#N/A</v>
      </c>
      <c r="R602" t="str">
        <f t="shared" ca="1" si="136"/>
        <v>Inforce</v>
      </c>
      <c r="S602" t="str">
        <f t="shared" ca="1" si="137"/>
        <v>3_3_Inforce</v>
      </c>
      <c r="T602">
        <f ca="1">COUNTIF(S$1:S602,S602)</f>
        <v>1</v>
      </c>
    </row>
    <row r="603" spans="1:20">
      <c r="A603">
        <f t="shared" si="138"/>
        <v>602</v>
      </c>
      <c r="B603" s="1">
        <f t="shared" ca="1" si="139"/>
        <v>42923.695867233204</v>
      </c>
      <c r="C603">
        <f t="shared" ca="1" si="127"/>
        <v>33</v>
      </c>
      <c r="D603">
        <f t="shared" ca="1" si="128"/>
        <v>1</v>
      </c>
      <c r="E603" t="str">
        <f ca="1">IF(COUNTIF(J$1:J603,J603)=1,"Premium",IF(I603&lt;6,"Premium","Claims"))</f>
        <v>Premium</v>
      </c>
      <c r="F603" t="str">
        <f ca="1">VLOOKUP(MOD(C603,D603),Sheet2!$A$2:$B$6,2,FALSE)</f>
        <v>Kidney Failure</v>
      </c>
      <c r="G603">
        <f ca="1">VLOOKUP(J603,Sheet2!$F:$H,IF(E603="Premium",2,3),FALSE)</f>
        <v>3000</v>
      </c>
      <c r="H603">
        <f t="shared" ca="1" si="130"/>
        <v>1341000</v>
      </c>
      <c r="I603">
        <f t="shared" ca="1" si="129"/>
        <v>2</v>
      </c>
      <c r="J603" t="str">
        <f t="shared" ca="1" si="131"/>
        <v>33_1</v>
      </c>
      <c r="K603">
        <f ca="1">COUNTIF(J$1:J603,J603)</f>
        <v>1</v>
      </c>
      <c r="L603" t="str">
        <f t="shared" ca="1" si="132"/>
        <v>33_1_Premium</v>
      </c>
      <c r="M603">
        <f ca="1">COUNTIF(L$1:L603,L603)</f>
        <v>1</v>
      </c>
      <c r="N603" t="str">
        <f t="shared" ca="1" si="133"/>
        <v>Inforce</v>
      </c>
      <c r="O603" t="str">
        <f t="shared" ca="1" si="134"/>
        <v>33_1_Inforce</v>
      </c>
      <c r="P603" s="1">
        <f t="shared" ca="1" si="135"/>
        <v>42923.695867233204</v>
      </c>
      <c r="Q603" s="1" t="e">
        <f ca="1">VLOOKUP(J603,Sheet2!$F:$I,4,FALSE)</f>
        <v>#N/A</v>
      </c>
      <c r="R603" t="str">
        <f t="shared" ca="1" si="136"/>
        <v>Inforce</v>
      </c>
      <c r="S603" t="str">
        <f t="shared" ca="1" si="137"/>
        <v>33_1_Inforce</v>
      </c>
      <c r="T603">
        <f ca="1">COUNTIF(S$1:S603,S603)</f>
        <v>1</v>
      </c>
    </row>
    <row r="604" spans="1:20">
      <c r="A604">
        <f t="shared" si="138"/>
        <v>603</v>
      </c>
      <c r="B604" s="1">
        <f t="shared" ca="1" si="139"/>
        <v>42924.511264230641</v>
      </c>
      <c r="C604">
        <f t="shared" ca="1" si="127"/>
        <v>3</v>
      </c>
      <c r="D604">
        <f t="shared" ca="1" si="128"/>
        <v>3</v>
      </c>
      <c r="E604" t="str">
        <f ca="1">IF(COUNTIF(J$1:J604,J604)=1,"Premium",IF(I604&lt;6,"Premium","Claims"))</f>
        <v>Premium</v>
      </c>
      <c r="F604" t="str">
        <f ca="1">VLOOKUP(MOD(C604,D604),Sheet2!$A$2:$B$6,2,FALSE)</f>
        <v>Kidney Failure</v>
      </c>
      <c r="G604">
        <f ca="1">VLOOKUP(J604,Sheet2!$F:$H,IF(E604="Premium",2,3),FALSE)</f>
        <v>4000</v>
      </c>
      <c r="H604">
        <f t="shared" ca="1" si="130"/>
        <v>1345000</v>
      </c>
      <c r="I604">
        <f t="shared" ca="1" si="129"/>
        <v>4</v>
      </c>
      <c r="J604" t="str">
        <f t="shared" ca="1" si="131"/>
        <v>3_3</v>
      </c>
      <c r="K604">
        <f ca="1">COUNTIF(J$1:J604,J604)</f>
        <v>2</v>
      </c>
      <c r="L604" t="str">
        <f t="shared" ca="1" si="132"/>
        <v>3_3_Premium</v>
      </c>
      <c r="M604">
        <f ca="1">COUNTIF(L$1:L604,L604)</f>
        <v>2</v>
      </c>
      <c r="N604" t="str">
        <f t="shared" ca="1" si="133"/>
        <v>Inforce</v>
      </c>
      <c r="O604" t="str">
        <f t="shared" ca="1" si="134"/>
        <v>3_3_Inforce</v>
      </c>
      <c r="P604" s="1">
        <f t="shared" ca="1" si="135"/>
        <v>42924.511264230641</v>
      </c>
      <c r="Q604" s="1" t="e">
        <f ca="1">VLOOKUP(J604,Sheet2!$F:$I,4,FALSE)</f>
        <v>#N/A</v>
      </c>
      <c r="R604" t="str">
        <f t="shared" ca="1" si="136"/>
        <v>Inforce</v>
      </c>
      <c r="S604" t="str">
        <f t="shared" ca="1" si="137"/>
        <v>3_3_Inforce</v>
      </c>
      <c r="T604">
        <f ca="1">COUNTIF(S$1:S604,S604)</f>
        <v>2</v>
      </c>
    </row>
    <row r="605" spans="1:20">
      <c r="A605">
        <f>A604+1</f>
        <v>604</v>
      </c>
      <c r="B605" s="1">
        <f ca="1">B604+RAND()</f>
        <v>42924.741752949441</v>
      </c>
      <c r="C605">
        <f t="shared" ca="1" si="127"/>
        <v>121</v>
      </c>
      <c r="D605">
        <f t="shared" ca="1" si="128"/>
        <v>1</v>
      </c>
      <c r="E605" t="str">
        <f ca="1">IF(COUNTIF(J$1:J605,J605)=1,"Premium",IF(I605&lt;6,"Premium","Claims"))</f>
        <v>Premium</v>
      </c>
      <c r="F605" t="str">
        <f ca="1">VLOOKUP(MOD(C605,D605),Sheet2!$A$2:$B$6,2,FALSE)</f>
        <v>Kidney Failure</v>
      </c>
      <c r="G605">
        <f ca="1">VLOOKUP(J605,Sheet2!$F:$H,IF(E605="Premium",2,3),FALSE)</f>
        <v>5000</v>
      </c>
      <c r="H605">
        <f ca="1">IF(E605="Premium",IFERROR(H604+G605,G605),IFERROR(H604-G605,-G605))</f>
        <v>1350000</v>
      </c>
      <c r="I605">
        <f t="shared" ca="1" si="129"/>
        <v>4</v>
      </c>
      <c r="J605" t="str">
        <f t="shared" ca="1" si="131"/>
        <v>121_1</v>
      </c>
      <c r="K605">
        <f ca="1">COUNTIF(J$1:J605,J605)</f>
        <v>2</v>
      </c>
      <c r="L605" t="str">
        <f t="shared" ca="1" si="132"/>
        <v>121_1_Premium</v>
      </c>
      <c r="M605">
        <f ca="1">COUNTIF(L$1:L605,L605)</f>
        <v>2</v>
      </c>
      <c r="N605" t="str">
        <f t="shared" ca="1" si="133"/>
        <v>Inforce</v>
      </c>
      <c r="O605" t="str">
        <f t="shared" ca="1" si="134"/>
        <v>121_1_Inforce</v>
      </c>
      <c r="P605" s="1">
        <f t="shared" ca="1" si="135"/>
        <v>42924.741752949441</v>
      </c>
      <c r="Q605" s="1">
        <f ca="1">VLOOKUP(J605,Sheet2!$F:$I,4,FALSE)</f>
        <v>43092.666566855318</v>
      </c>
      <c r="R605" t="str">
        <f t="shared" ca="1" si="136"/>
        <v>Inforce</v>
      </c>
      <c r="S605" t="str">
        <f t="shared" ca="1" si="137"/>
        <v>121_1_Inforce</v>
      </c>
      <c r="T605">
        <f ca="1">COUNTIF(S$1:S605,S605)</f>
        <v>2</v>
      </c>
    </row>
    <row r="606" spans="1:20">
      <c r="A606">
        <f t="shared" si="138"/>
        <v>605</v>
      </c>
      <c r="B606" s="1">
        <f t="shared" ca="1" si="139"/>
        <v>42925.173121812593</v>
      </c>
      <c r="C606">
        <f t="shared" ca="1" si="127"/>
        <v>8</v>
      </c>
      <c r="D606">
        <f t="shared" ca="1" si="128"/>
        <v>3</v>
      </c>
      <c r="E606" t="str">
        <f ca="1">IF(COUNTIF(J$1:J606,J606)=1,"Premium",IF(I606&lt;6,"Premium","Claims"))</f>
        <v>Premium</v>
      </c>
      <c r="F606" t="str">
        <f ca="1">VLOOKUP(MOD(C606,D606),Sheet2!$A$2:$B$6,2,FALSE)</f>
        <v>Stroke</v>
      </c>
      <c r="G606">
        <f ca="1">VLOOKUP(J606,Sheet2!$F:$H,IF(E606="Premium",2,3),FALSE)</f>
        <v>4000</v>
      </c>
      <c r="H606">
        <f t="shared" ca="1" si="130"/>
        <v>1354000</v>
      </c>
      <c r="I606">
        <f t="shared" ca="1" si="129"/>
        <v>5</v>
      </c>
      <c r="J606" t="str">
        <f t="shared" ca="1" si="131"/>
        <v>8_3</v>
      </c>
      <c r="K606">
        <f ca="1">COUNTIF(J$1:J606,J606)</f>
        <v>2</v>
      </c>
      <c r="L606" t="str">
        <f t="shared" ca="1" si="132"/>
        <v>8_3_Premium</v>
      </c>
      <c r="M606">
        <f ca="1">COUNTIF(L$1:L606,L606)</f>
        <v>2</v>
      </c>
      <c r="N606" t="str">
        <f t="shared" ca="1" si="133"/>
        <v>Inforce</v>
      </c>
      <c r="O606" t="str">
        <f t="shared" ca="1" si="134"/>
        <v>8_3_Inforce</v>
      </c>
      <c r="P606" s="1">
        <f t="shared" ca="1" si="135"/>
        <v>42925.173121812593</v>
      </c>
      <c r="Q606" s="1" t="e">
        <f ca="1">VLOOKUP(J606,Sheet2!$F:$I,4,FALSE)</f>
        <v>#N/A</v>
      </c>
      <c r="R606" t="str">
        <f t="shared" ca="1" si="136"/>
        <v>Inforce</v>
      </c>
      <c r="S606" t="str">
        <f t="shared" ca="1" si="137"/>
        <v>8_3_Inforce</v>
      </c>
      <c r="T606">
        <f ca="1">COUNTIF(S$1:S606,S606)</f>
        <v>2</v>
      </c>
    </row>
    <row r="607" spans="1:20">
      <c r="A607">
        <f t="shared" si="138"/>
        <v>606</v>
      </c>
      <c r="B607" s="1">
        <f t="shared" ca="1" si="139"/>
        <v>42926.00652312841</v>
      </c>
      <c r="C607">
        <f t="shared" ca="1" si="127"/>
        <v>117</v>
      </c>
      <c r="D607">
        <f t="shared" ca="1" si="128"/>
        <v>2</v>
      </c>
      <c r="E607" t="str">
        <f ca="1">IF(COUNTIF(J$1:J607,J607)=1,"Premium",IF(I607&lt;6,"Premium","Claims"))</f>
        <v>Premium</v>
      </c>
      <c r="F607" t="str">
        <f ca="1">VLOOKUP(MOD(C607,D607),Sheet2!$A$2:$B$6,2,FALSE)</f>
        <v>Cancer</v>
      </c>
      <c r="G607">
        <f ca="1">VLOOKUP(J607,Sheet2!$F:$H,IF(E607="Premium",2,3),FALSE)</f>
        <v>1000</v>
      </c>
      <c r="H607">
        <f t="shared" ca="1" si="130"/>
        <v>1355000</v>
      </c>
      <c r="I607">
        <f t="shared" ca="1" si="129"/>
        <v>3</v>
      </c>
      <c r="J607" t="str">
        <f t="shared" ca="1" si="131"/>
        <v>117_2</v>
      </c>
      <c r="K607">
        <f ca="1">COUNTIF(J$1:J607,J607)</f>
        <v>1</v>
      </c>
      <c r="L607" t="str">
        <f t="shared" ca="1" si="132"/>
        <v>117_2_Premium</v>
      </c>
      <c r="M607">
        <f ca="1">COUNTIF(L$1:L607,L607)</f>
        <v>1</v>
      </c>
      <c r="N607" t="str">
        <f t="shared" ca="1" si="133"/>
        <v>Inforce</v>
      </c>
      <c r="O607" t="str">
        <f t="shared" ca="1" si="134"/>
        <v>117_2_Inforce</v>
      </c>
      <c r="P607" s="1">
        <f t="shared" ca="1" si="135"/>
        <v>42926.00652312841</v>
      </c>
      <c r="Q607" s="1" t="e">
        <f ca="1">VLOOKUP(J607,Sheet2!$F:$I,4,FALSE)</f>
        <v>#N/A</v>
      </c>
      <c r="R607" t="str">
        <f t="shared" ca="1" si="136"/>
        <v>Inforce</v>
      </c>
      <c r="S607" t="str">
        <f t="shared" ca="1" si="137"/>
        <v>117_2_Inforce</v>
      </c>
      <c r="T607">
        <f ca="1">COUNTIF(S$1:S607,S607)</f>
        <v>1</v>
      </c>
    </row>
    <row r="608" spans="1:20">
      <c r="A608">
        <f>A607+1</f>
        <v>607</v>
      </c>
      <c r="B608" s="1">
        <f ca="1">B607+RAND()</f>
        <v>42926.530844511733</v>
      </c>
      <c r="C608">
        <f t="shared" ca="1" si="127"/>
        <v>97</v>
      </c>
      <c r="D608">
        <f t="shared" ca="1" si="128"/>
        <v>4</v>
      </c>
      <c r="E608" t="str">
        <f ca="1">IF(COUNTIF(J$1:J608,J608)=1,"Premium",IF(I608&lt;6,"Premium","Claims"))</f>
        <v>Premium</v>
      </c>
      <c r="F608" t="str">
        <f ca="1">VLOOKUP(MOD(C608,D608),Sheet2!$A$2:$B$6,2,FALSE)</f>
        <v>Cancer</v>
      </c>
      <c r="G608">
        <f ca="1">VLOOKUP(J608,Sheet2!$F:$H,IF(E608="Premium",2,3),FALSE)</f>
        <v>5000</v>
      </c>
      <c r="H608">
        <f ca="1">IF(E608="Premium",IFERROR(H607+G608,G608),IFERROR(H607-G608,-G608))</f>
        <v>1360000</v>
      </c>
      <c r="I608">
        <f t="shared" ca="1" si="129"/>
        <v>5</v>
      </c>
      <c r="J608" t="str">
        <f t="shared" ca="1" si="131"/>
        <v>97_4</v>
      </c>
      <c r="K608">
        <f ca="1">COUNTIF(J$1:J608,J608)</f>
        <v>2</v>
      </c>
      <c r="L608" t="str">
        <f t="shared" ca="1" si="132"/>
        <v>97_4_Premium</v>
      </c>
      <c r="M608">
        <f ca="1">COUNTIF(L$1:L608,L608)</f>
        <v>2</v>
      </c>
      <c r="N608" t="str">
        <f t="shared" ca="1" si="133"/>
        <v>Inforce</v>
      </c>
      <c r="O608" t="str">
        <f t="shared" ca="1" si="134"/>
        <v>97_4_Inforce</v>
      </c>
      <c r="P608" s="1">
        <f t="shared" ca="1" si="135"/>
        <v>42926.530844511733</v>
      </c>
      <c r="Q608" s="1" t="e">
        <f ca="1">VLOOKUP(J608,Sheet2!$F:$I,4,FALSE)</f>
        <v>#N/A</v>
      </c>
      <c r="R608" t="str">
        <f t="shared" ca="1" si="136"/>
        <v>Inforce</v>
      </c>
      <c r="S608" t="str">
        <f t="shared" ca="1" si="137"/>
        <v>97_4_Inforce</v>
      </c>
      <c r="T608">
        <f ca="1">COUNTIF(S$1:S608,S608)</f>
        <v>2</v>
      </c>
    </row>
    <row r="609" spans="1:20">
      <c r="A609">
        <f t="shared" si="138"/>
        <v>608</v>
      </c>
      <c r="B609" s="1">
        <f t="shared" ca="1" si="139"/>
        <v>42926.828572709863</v>
      </c>
      <c r="C609">
        <f t="shared" ca="1" si="127"/>
        <v>29</v>
      </c>
      <c r="D609">
        <f t="shared" ca="1" si="128"/>
        <v>1</v>
      </c>
      <c r="E609" t="str">
        <f ca="1">IF(COUNTIF(J$1:J609,J609)=1,"Premium",IF(I609&lt;6,"Premium","Claims"))</f>
        <v>Premium</v>
      </c>
      <c r="F609" t="str">
        <f ca="1">VLOOKUP(MOD(C609,D609),Sheet2!$A$2:$B$6,2,FALSE)</f>
        <v>Kidney Failure</v>
      </c>
      <c r="G609">
        <f ca="1">VLOOKUP(J609,Sheet2!$F:$H,IF(E609="Premium",2,3),FALSE)</f>
        <v>3000</v>
      </c>
      <c r="H609">
        <f t="shared" ca="1" si="130"/>
        <v>1363000</v>
      </c>
      <c r="I609">
        <f t="shared" ca="1" si="129"/>
        <v>4</v>
      </c>
      <c r="J609" t="str">
        <f t="shared" ca="1" si="131"/>
        <v>29_1</v>
      </c>
      <c r="K609">
        <f ca="1">COUNTIF(J$1:J609,J609)</f>
        <v>6</v>
      </c>
      <c r="L609" t="str">
        <f t="shared" ca="1" si="132"/>
        <v>29_1_Premium</v>
      </c>
      <c r="M609">
        <f ca="1">COUNTIF(L$1:L609,L609)</f>
        <v>6</v>
      </c>
      <c r="N609" t="str">
        <f t="shared" ca="1" si="133"/>
        <v>Inforce</v>
      </c>
      <c r="O609" t="str">
        <f t="shared" ca="1" si="134"/>
        <v>29_1_Inforce</v>
      </c>
      <c r="P609" s="1">
        <f t="shared" ca="1" si="135"/>
        <v>42926.828572709863</v>
      </c>
      <c r="Q609" s="1">
        <f ca="1">VLOOKUP(J609,Sheet2!$F:$I,4,FALSE)</f>
        <v>43000.851277025497</v>
      </c>
      <c r="R609" t="str">
        <f t="shared" ca="1" si="136"/>
        <v>Inforce</v>
      </c>
      <c r="S609" t="str">
        <f t="shared" ca="1" si="137"/>
        <v>29_1_Inforce</v>
      </c>
      <c r="T609">
        <f ca="1">COUNTIF(S$1:S609,S609)</f>
        <v>6</v>
      </c>
    </row>
    <row r="610" spans="1:20">
      <c r="A610">
        <f t="shared" si="138"/>
        <v>609</v>
      </c>
      <c r="B610" s="1">
        <f t="shared" ca="1" si="139"/>
        <v>42926.829962952994</v>
      </c>
      <c r="C610">
        <f t="shared" ca="1" si="127"/>
        <v>1</v>
      </c>
      <c r="D610">
        <f t="shared" ca="1" si="128"/>
        <v>4</v>
      </c>
      <c r="E610" t="str">
        <f ca="1">IF(COUNTIF(J$1:J610,J610)=1,"Premium",IF(I610&lt;6,"Premium","Claims"))</f>
        <v>Claims</v>
      </c>
      <c r="F610" t="str">
        <f ca="1">VLOOKUP(MOD(C610,D610),Sheet2!$A$2:$B$6,2,FALSE)</f>
        <v>Cancer</v>
      </c>
      <c r="G610">
        <f ca="1">VLOOKUP(J610,Sheet2!$F:$H,IF(E610="Premium",2,3),FALSE)</f>
        <v>4000</v>
      </c>
      <c r="H610">
        <f t="shared" ca="1" si="130"/>
        <v>1359000</v>
      </c>
      <c r="I610">
        <f t="shared" ca="1" si="129"/>
        <v>6</v>
      </c>
      <c r="J610" t="str">
        <f t="shared" ca="1" si="131"/>
        <v>1_4</v>
      </c>
      <c r="K610">
        <f ca="1">COUNTIF(J$1:J610,J610)</f>
        <v>2</v>
      </c>
      <c r="L610" t="str">
        <f t="shared" ca="1" si="132"/>
        <v>1_4_Claims</v>
      </c>
      <c r="M610">
        <f ca="1">COUNTIF(L$1:L610,L610)</f>
        <v>1</v>
      </c>
      <c r="N610" t="str">
        <f t="shared" ca="1" si="133"/>
        <v>Lapse</v>
      </c>
      <c r="O610" t="str">
        <f t="shared" ca="1" si="134"/>
        <v>1_4_Lapse</v>
      </c>
      <c r="P610" s="1">
        <f t="shared" ca="1" si="135"/>
        <v>42926.829962952994</v>
      </c>
      <c r="Q610" s="1">
        <f ca="1">VLOOKUP(J610,Sheet2!$F:$I,4,FALSE)</f>
        <v>42926.829962952994</v>
      </c>
      <c r="R610" t="str">
        <f t="shared" ca="1" si="136"/>
        <v>Lapse</v>
      </c>
      <c r="S610" t="str">
        <f t="shared" ca="1" si="137"/>
        <v>1_4_Lapse</v>
      </c>
      <c r="T610">
        <f ca="1">COUNTIF(S$1:S610,S610)</f>
        <v>1</v>
      </c>
    </row>
    <row r="611" spans="1:20">
      <c r="A611">
        <f t="shared" si="138"/>
        <v>610</v>
      </c>
      <c r="B611" s="1">
        <f t="shared" ca="1" si="139"/>
        <v>42926.830557986323</v>
      </c>
      <c r="C611">
        <f t="shared" ca="1" si="127"/>
        <v>44</v>
      </c>
      <c r="D611">
        <f t="shared" ca="1" si="128"/>
        <v>1</v>
      </c>
      <c r="E611" t="str">
        <f ca="1">IF(COUNTIF(J$1:J611,J611)=1,"Premium",IF(I611&lt;6,"Premium","Claims"))</f>
        <v>Premium</v>
      </c>
      <c r="F611" t="str">
        <f ca="1">VLOOKUP(MOD(C611,D611),Sheet2!$A$2:$B$6,2,FALSE)</f>
        <v>Kidney Failure</v>
      </c>
      <c r="G611">
        <f ca="1">VLOOKUP(J611,Sheet2!$F:$H,IF(E611="Premium",2,3),FALSE)</f>
        <v>5000</v>
      </c>
      <c r="H611">
        <f t="shared" ca="1" si="130"/>
        <v>1364000</v>
      </c>
      <c r="I611">
        <f t="shared" ca="1" si="129"/>
        <v>1</v>
      </c>
      <c r="J611" t="str">
        <f t="shared" ca="1" si="131"/>
        <v>44_1</v>
      </c>
      <c r="K611">
        <f ca="1">COUNTIF(J$1:J611,J611)</f>
        <v>2</v>
      </c>
      <c r="L611" t="str">
        <f t="shared" ca="1" si="132"/>
        <v>44_1_Premium</v>
      </c>
      <c r="M611">
        <f ca="1">COUNTIF(L$1:L611,L611)</f>
        <v>2</v>
      </c>
      <c r="N611" t="str">
        <f t="shared" ca="1" si="133"/>
        <v>Inforce</v>
      </c>
      <c r="O611" t="str">
        <f t="shared" ca="1" si="134"/>
        <v>44_1_Inforce</v>
      </c>
      <c r="P611" s="1">
        <f t="shared" ca="1" si="135"/>
        <v>42926.830557986323</v>
      </c>
      <c r="Q611" s="1" t="e">
        <f ca="1">VLOOKUP(J611,Sheet2!$F:$I,4,FALSE)</f>
        <v>#N/A</v>
      </c>
      <c r="R611" t="str">
        <f t="shared" ca="1" si="136"/>
        <v>Inforce</v>
      </c>
      <c r="S611" t="str">
        <f t="shared" ca="1" si="137"/>
        <v>44_1_Inforce</v>
      </c>
      <c r="T611">
        <f ca="1">COUNTIF(S$1:S611,S611)</f>
        <v>2</v>
      </c>
    </row>
    <row r="612" spans="1:20">
      <c r="A612">
        <f t="shared" si="138"/>
        <v>611</v>
      </c>
      <c r="B612" s="1">
        <f t="shared" ca="1" si="139"/>
        <v>42927.734954090607</v>
      </c>
      <c r="C612">
        <f t="shared" ca="1" si="127"/>
        <v>87</v>
      </c>
      <c r="D612">
        <f t="shared" ca="1" si="128"/>
        <v>1</v>
      </c>
      <c r="E612" t="str">
        <f ca="1">IF(COUNTIF(J$1:J612,J612)=1,"Premium",IF(I612&lt;6,"Premium","Claims"))</f>
        <v>Premium</v>
      </c>
      <c r="F612" t="str">
        <f ca="1">VLOOKUP(MOD(C612,D612),Sheet2!$A$2:$B$6,2,FALSE)</f>
        <v>Kidney Failure</v>
      </c>
      <c r="G612">
        <f ca="1">VLOOKUP(J612,Sheet2!$F:$H,IF(E612="Premium",2,3),FALSE)</f>
        <v>5000</v>
      </c>
      <c r="H612">
        <f t="shared" ca="1" si="130"/>
        <v>1369000</v>
      </c>
      <c r="I612">
        <f t="shared" ca="1" si="129"/>
        <v>2</v>
      </c>
      <c r="J612" t="str">
        <f t="shared" ca="1" si="131"/>
        <v>87_1</v>
      </c>
      <c r="K612">
        <f ca="1">COUNTIF(J$1:J612,J612)</f>
        <v>1</v>
      </c>
      <c r="L612" t="str">
        <f t="shared" ca="1" si="132"/>
        <v>87_1_Premium</v>
      </c>
      <c r="M612">
        <f ca="1">COUNTIF(L$1:L612,L612)</f>
        <v>1</v>
      </c>
      <c r="N612" t="str">
        <f t="shared" ca="1" si="133"/>
        <v>Inforce</v>
      </c>
      <c r="O612" t="str">
        <f t="shared" ca="1" si="134"/>
        <v>87_1_Inforce</v>
      </c>
      <c r="P612" s="1">
        <f t="shared" ca="1" si="135"/>
        <v>42927.734954090607</v>
      </c>
      <c r="Q612" s="1" t="e">
        <f ca="1">VLOOKUP(J612,Sheet2!$F:$I,4,FALSE)</f>
        <v>#N/A</v>
      </c>
      <c r="R612" t="str">
        <f t="shared" ca="1" si="136"/>
        <v>Inforce</v>
      </c>
      <c r="S612" t="str">
        <f t="shared" ca="1" si="137"/>
        <v>87_1_Inforce</v>
      </c>
      <c r="T612">
        <f ca="1">COUNTIF(S$1:S612,S612)</f>
        <v>1</v>
      </c>
    </row>
    <row r="613" spans="1:20">
      <c r="A613">
        <f t="shared" si="138"/>
        <v>612</v>
      </c>
      <c r="B613" s="1">
        <f t="shared" ca="1" si="139"/>
        <v>42927.907703642311</v>
      </c>
      <c r="C613">
        <f t="shared" ca="1" si="127"/>
        <v>84</v>
      </c>
      <c r="D613">
        <f t="shared" ca="1" si="128"/>
        <v>1</v>
      </c>
      <c r="E613" t="str">
        <f ca="1">IF(COUNTIF(J$1:J613,J613)=1,"Premium",IF(I613&lt;6,"Premium","Claims"))</f>
        <v>Premium</v>
      </c>
      <c r="F613" t="str">
        <f ca="1">VLOOKUP(MOD(C613,D613),Sheet2!$A$2:$B$6,2,FALSE)</f>
        <v>Kidney Failure</v>
      </c>
      <c r="G613">
        <f ca="1">VLOOKUP(J613,Sheet2!$F:$H,IF(E613="Premium",2,3),FALSE)</f>
        <v>2000</v>
      </c>
      <c r="H613">
        <f t="shared" ca="1" si="130"/>
        <v>1371000</v>
      </c>
      <c r="I613">
        <f t="shared" ca="1" si="129"/>
        <v>2</v>
      </c>
      <c r="J613" t="str">
        <f t="shared" ca="1" si="131"/>
        <v>84_1</v>
      </c>
      <c r="K613">
        <f ca="1">COUNTIF(J$1:J613,J613)</f>
        <v>4</v>
      </c>
      <c r="L613" t="str">
        <f t="shared" ca="1" si="132"/>
        <v>84_1_Premium</v>
      </c>
      <c r="M613">
        <f ca="1">COUNTIF(L$1:L613,L613)</f>
        <v>4</v>
      </c>
      <c r="N613" t="str">
        <f t="shared" ca="1" si="133"/>
        <v>Inforce</v>
      </c>
      <c r="O613" t="str">
        <f t="shared" ca="1" si="134"/>
        <v>84_1_Inforce</v>
      </c>
      <c r="P613" s="1">
        <f t="shared" ca="1" si="135"/>
        <v>42927.907703642311</v>
      </c>
      <c r="Q613" s="1" t="e">
        <f ca="1">VLOOKUP(J613,Sheet2!$F:$I,4,FALSE)</f>
        <v>#N/A</v>
      </c>
      <c r="R613" t="str">
        <f t="shared" ca="1" si="136"/>
        <v>Inforce</v>
      </c>
      <c r="S613" t="str">
        <f t="shared" ca="1" si="137"/>
        <v>84_1_Inforce</v>
      </c>
      <c r="T613">
        <f ca="1">COUNTIF(S$1:S613,S613)</f>
        <v>4</v>
      </c>
    </row>
    <row r="614" spans="1:20">
      <c r="A614">
        <f t="shared" si="138"/>
        <v>613</v>
      </c>
      <c r="B614" s="1">
        <f t="shared" ca="1" si="139"/>
        <v>42928.600144860626</v>
      </c>
      <c r="C614">
        <f t="shared" ca="1" si="127"/>
        <v>50</v>
      </c>
      <c r="D614">
        <f t="shared" ca="1" si="128"/>
        <v>4</v>
      </c>
      <c r="E614" t="str">
        <f ca="1">IF(COUNTIF(J$1:J614,J614)=1,"Premium",IF(I614&lt;6,"Premium","Claims"))</f>
        <v>Premium</v>
      </c>
      <c r="F614" t="str">
        <f ca="1">VLOOKUP(MOD(C614,D614),Sheet2!$A$2:$B$6,2,FALSE)</f>
        <v>Stroke</v>
      </c>
      <c r="G614">
        <f ca="1">VLOOKUP(J614,Sheet2!$F:$H,IF(E614="Premium",2,3),FALSE)</f>
        <v>5000</v>
      </c>
      <c r="H614">
        <f t="shared" ca="1" si="130"/>
        <v>1376000</v>
      </c>
      <c r="I614">
        <f t="shared" ca="1" si="129"/>
        <v>5</v>
      </c>
      <c r="J614" t="str">
        <f t="shared" ca="1" si="131"/>
        <v>50_4</v>
      </c>
      <c r="K614">
        <f ca="1">COUNTIF(J$1:J614,J614)</f>
        <v>2</v>
      </c>
      <c r="L614" t="str">
        <f t="shared" ca="1" si="132"/>
        <v>50_4_Premium</v>
      </c>
      <c r="M614">
        <f ca="1">COUNTIF(L$1:L614,L614)</f>
        <v>2</v>
      </c>
      <c r="N614" t="str">
        <f t="shared" ca="1" si="133"/>
        <v>Inforce</v>
      </c>
      <c r="O614" t="str">
        <f t="shared" ca="1" si="134"/>
        <v>50_4_Inforce</v>
      </c>
      <c r="P614" s="1">
        <f t="shared" ca="1" si="135"/>
        <v>42928.600144860626</v>
      </c>
      <c r="Q614" s="1">
        <f ca="1">VLOOKUP(J614,Sheet2!$F:$I,4,FALSE)</f>
        <v>43194.166531070819</v>
      </c>
      <c r="R614" t="str">
        <f t="shared" ca="1" si="136"/>
        <v>Inforce</v>
      </c>
      <c r="S614" t="str">
        <f t="shared" ca="1" si="137"/>
        <v>50_4_Inforce</v>
      </c>
      <c r="T614">
        <f ca="1">COUNTIF(S$1:S614,S614)</f>
        <v>2</v>
      </c>
    </row>
    <row r="615" spans="1:20">
      <c r="A615">
        <f t="shared" si="138"/>
        <v>614</v>
      </c>
      <c r="B615" s="1">
        <f t="shared" ca="1" si="139"/>
        <v>42929.589171190033</v>
      </c>
      <c r="C615">
        <f t="shared" ca="1" si="127"/>
        <v>59</v>
      </c>
      <c r="D615">
        <f t="shared" ca="1" si="128"/>
        <v>2</v>
      </c>
      <c r="E615" t="str">
        <f ca="1">IF(COUNTIF(J$1:J615,J615)=1,"Premium",IF(I615&lt;6,"Premium","Claims"))</f>
        <v>Premium</v>
      </c>
      <c r="F615" t="str">
        <f ca="1">VLOOKUP(MOD(C615,D615),Sheet2!$A$2:$B$6,2,FALSE)</f>
        <v>Cancer</v>
      </c>
      <c r="G615">
        <f ca="1">VLOOKUP(J615,Sheet2!$F:$H,IF(E615="Premium",2,3),FALSE)</f>
        <v>3000</v>
      </c>
      <c r="H615">
        <f t="shared" ca="1" si="130"/>
        <v>1379000</v>
      </c>
      <c r="I615">
        <f t="shared" ca="1" si="129"/>
        <v>3</v>
      </c>
      <c r="J615" t="str">
        <f t="shared" ca="1" si="131"/>
        <v>59_2</v>
      </c>
      <c r="K615">
        <f ca="1">COUNTIF(J$1:J615,J615)</f>
        <v>2</v>
      </c>
      <c r="L615" t="str">
        <f t="shared" ca="1" si="132"/>
        <v>59_2_Premium</v>
      </c>
      <c r="M615">
        <f ca="1">COUNTIF(L$1:L615,L615)</f>
        <v>2</v>
      </c>
      <c r="N615" t="str">
        <f t="shared" ca="1" si="133"/>
        <v>Inforce</v>
      </c>
      <c r="O615" t="str">
        <f t="shared" ca="1" si="134"/>
        <v>59_2_Inforce</v>
      </c>
      <c r="P615" s="1">
        <f t="shared" ca="1" si="135"/>
        <v>42929.589171190033</v>
      </c>
      <c r="Q615" s="1" t="e">
        <f ca="1">VLOOKUP(J615,Sheet2!$F:$I,4,FALSE)</f>
        <v>#N/A</v>
      </c>
      <c r="R615" t="str">
        <f t="shared" ca="1" si="136"/>
        <v>Inforce</v>
      </c>
      <c r="S615" t="str">
        <f t="shared" ca="1" si="137"/>
        <v>59_2_Inforce</v>
      </c>
      <c r="T615">
        <f ca="1">COUNTIF(S$1:S615,S615)</f>
        <v>2</v>
      </c>
    </row>
    <row r="616" spans="1:20">
      <c r="A616">
        <f t="shared" si="138"/>
        <v>615</v>
      </c>
      <c r="B616" s="1">
        <f t="shared" ca="1" si="139"/>
        <v>42929.904252499342</v>
      </c>
      <c r="C616">
        <f t="shared" ca="1" si="127"/>
        <v>119</v>
      </c>
      <c r="D616">
        <f t="shared" ca="1" si="128"/>
        <v>2</v>
      </c>
      <c r="E616" t="str">
        <f ca="1">IF(COUNTIF(J$1:J616,J616)=1,"Premium",IF(I616&lt;6,"Premium","Claims"))</f>
        <v>Premium</v>
      </c>
      <c r="F616" t="str">
        <f ca="1">VLOOKUP(MOD(C616,D616),Sheet2!$A$2:$B$6,2,FALSE)</f>
        <v>Cancer</v>
      </c>
      <c r="G616">
        <f ca="1">VLOOKUP(J616,Sheet2!$F:$H,IF(E616="Premium",2,3),FALSE)</f>
        <v>1000</v>
      </c>
      <c r="H616">
        <f t="shared" ca="1" si="130"/>
        <v>1380000</v>
      </c>
      <c r="I616">
        <f t="shared" ca="1" si="129"/>
        <v>5</v>
      </c>
      <c r="J616" t="str">
        <f t="shared" ca="1" si="131"/>
        <v>119_2</v>
      </c>
      <c r="K616">
        <f ca="1">COUNTIF(J$1:J616,J616)</f>
        <v>1</v>
      </c>
      <c r="L616" t="str">
        <f t="shared" ca="1" si="132"/>
        <v>119_2_Premium</v>
      </c>
      <c r="M616">
        <f ca="1">COUNTIF(L$1:L616,L616)</f>
        <v>1</v>
      </c>
      <c r="N616" t="str">
        <f t="shared" ca="1" si="133"/>
        <v>Inforce</v>
      </c>
      <c r="O616" t="str">
        <f t="shared" ca="1" si="134"/>
        <v>119_2_Inforce</v>
      </c>
      <c r="P616" s="1">
        <f t="shared" ca="1" si="135"/>
        <v>42929.904252499342</v>
      </c>
      <c r="Q616" s="1" t="e">
        <f ca="1">VLOOKUP(J616,Sheet2!$F:$I,4,FALSE)</f>
        <v>#N/A</v>
      </c>
      <c r="R616" t="str">
        <f t="shared" ca="1" si="136"/>
        <v>Inforce</v>
      </c>
      <c r="S616" t="str">
        <f t="shared" ca="1" si="137"/>
        <v>119_2_Inforce</v>
      </c>
      <c r="T616">
        <f ca="1">COUNTIF(S$1:S616,S616)</f>
        <v>1</v>
      </c>
    </row>
    <row r="617" spans="1:20">
      <c r="A617">
        <f>A616+1</f>
        <v>616</v>
      </c>
      <c r="B617" s="1">
        <f ca="1">B616+RAND()</f>
        <v>42930.799372982823</v>
      </c>
      <c r="C617">
        <f t="shared" ca="1" si="127"/>
        <v>43</v>
      </c>
      <c r="D617">
        <f t="shared" ca="1" si="128"/>
        <v>4</v>
      </c>
      <c r="E617" t="str">
        <f ca="1">IF(COUNTIF(J$1:J617,J617)=1,"Premium",IF(I617&lt;6,"Premium","Claims"))</f>
        <v>Premium</v>
      </c>
      <c r="F617" t="str">
        <f ca="1">VLOOKUP(MOD(C617,D617),Sheet2!$A$2:$B$6,2,FALSE)</f>
        <v>Heart Attack</v>
      </c>
      <c r="G617">
        <f ca="1">VLOOKUP(J617,Sheet2!$F:$H,IF(E617="Premium",2,3),FALSE)</f>
        <v>1000</v>
      </c>
      <c r="H617">
        <f ca="1">IF(E617="Premium",IFERROR(H616+G617,G617),IFERROR(H616-G617,-G617))</f>
        <v>1381000</v>
      </c>
      <c r="I617">
        <f t="shared" ca="1" si="129"/>
        <v>1</v>
      </c>
      <c r="J617" t="str">
        <f t="shared" ca="1" si="131"/>
        <v>43_4</v>
      </c>
      <c r="K617">
        <f ca="1">COUNTIF(J$1:J617,J617)</f>
        <v>4</v>
      </c>
      <c r="L617" t="str">
        <f t="shared" ca="1" si="132"/>
        <v>43_4_Premium</v>
      </c>
      <c r="M617">
        <f ca="1">COUNTIF(L$1:L617,L617)</f>
        <v>4</v>
      </c>
      <c r="N617" t="str">
        <f t="shared" ca="1" si="133"/>
        <v>Inforce</v>
      </c>
      <c r="O617" t="str">
        <f t="shared" ca="1" si="134"/>
        <v>43_4_Inforce</v>
      </c>
      <c r="P617" s="1">
        <f t="shared" ca="1" si="135"/>
        <v>42930.799372982823</v>
      </c>
      <c r="Q617" s="1" t="e">
        <f ca="1">VLOOKUP(J617,Sheet2!$F:$I,4,FALSE)</f>
        <v>#N/A</v>
      </c>
      <c r="R617" t="str">
        <f t="shared" ca="1" si="136"/>
        <v>Inforce</v>
      </c>
      <c r="S617" t="str">
        <f t="shared" ca="1" si="137"/>
        <v>43_4_Inforce</v>
      </c>
      <c r="T617">
        <f ca="1">COUNTIF(S$1:S617,S617)</f>
        <v>4</v>
      </c>
    </row>
    <row r="618" spans="1:20">
      <c r="A618">
        <f t="shared" si="138"/>
        <v>617</v>
      </c>
      <c r="B618" s="1">
        <f t="shared" ca="1" si="139"/>
        <v>42930.853794178438</v>
      </c>
      <c r="C618">
        <f t="shared" ca="1" si="127"/>
        <v>3</v>
      </c>
      <c r="D618">
        <f t="shared" ca="1" si="128"/>
        <v>4</v>
      </c>
      <c r="E618" t="str">
        <f ca="1">IF(COUNTIF(J$1:J618,J618)=1,"Premium",IF(I618&lt;6,"Premium","Claims"))</f>
        <v>Premium</v>
      </c>
      <c r="F618" t="str">
        <f ca="1">VLOOKUP(MOD(C618,D618),Sheet2!$A$2:$B$6,2,FALSE)</f>
        <v>Heart Attack</v>
      </c>
      <c r="G618">
        <f ca="1">VLOOKUP(J618,Sheet2!$F:$H,IF(E618="Premium",2,3),FALSE)</f>
        <v>1000</v>
      </c>
      <c r="H618">
        <f t="shared" ca="1" si="130"/>
        <v>1382000</v>
      </c>
      <c r="I618">
        <f t="shared" ca="1" si="129"/>
        <v>3</v>
      </c>
      <c r="J618" t="str">
        <f t="shared" ca="1" si="131"/>
        <v>3_4</v>
      </c>
      <c r="K618">
        <f ca="1">COUNTIF(J$1:J618,J618)</f>
        <v>4</v>
      </c>
      <c r="L618" t="str">
        <f t="shared" ca="1" si="132"/>
        <v>3_4_Premium</v>
      </c>
      <c r="M618">
        <f ca="1">COUNTIF(L$1:L618,L618)</f>
        <v>4</v>
      </c>
      <c r="N618" t="str">
        <f t="shared" ca="1" si="133"/>
        <v>Inforce</v>
      </c>
      <c r="O618" t="str">
        <f t="shared" ca="1" si="134"/>
        <v>3_4_Inforce</v>
      </c>
      <c r="P618" s="1">
        <f t="shared" ca="1" si="135"/>
        <v>42930.853794178438</v>
      </c>
      <c r="Q618" s="1" t="e">
        <f ca="1">VLOOKUP(J618,Sheet2!$F:$I,4,FALSE)</f>
        <v>#N/A</v>
      </c>
      <c r="R618" t="str">
        <f t="shared" ca="1" si="136"/>
        <v>Inforce</v>
      </c>
      <c r="S618" t="str">
        <f t="shared" ca="1" si="137"/>
        <v>3_4_Inforce</v>
      </c>
      <c r="T618">
        <f ca="1">COUNTIF(S$1:S618,S618)</f>
        <v>4</v>
      </c>
    </row>
    <row r="619" spans="1:20">
      <c r="A619">
        <f t="shared" si="138"/>
        <v>618</v>
      </c>
      <c r="B619" s="1">
        <f t="shared" ca="1" si="139"/>
        <v>42930.893045692421</v>
      </c>
      <c r="C619">
        <f t="shared" ca="1" si="127"/>
        <v>107</v>
      </c>
      <c r="D619">
        <f t="shared" ca="1" si="128"/>
        <v>3</v>
      </c>
      <c r="E619" t="str">
        <f ca="1">IF(COUNTIF(J$1:J619,J619)=1,"Premium",IF(I619&lt;6,"Premium","Claims"))</f>
        <v>Premium</v>
      </c>
      <c r="F619" t="str">
        <f ca="1">VLOOKUP(MOD(C619,D619),Sheet2!$A$2:$B$6,2,FALSE)</f>
        <v>Stroke</v>
      </c>
      <c r="G619">
        <f ca="1">VLOOKUP(J619,Sheet2!$F:$H,IF(E619="Premium",2,3),FALSE)</f>
        <v>5000</v>
      </c>
      <c r="H619">
        <f t="shared" ca="1" si="130"/>
        <v>1387000</v>
      </c>
      <c r="I619">
        <f t="shared" ca="1" si="129"/>
        <v>4</v>
      </c>
      <c r="J619" t="str">
        <f t="shared" ca="1" si="131"/>
        <v>107_3</v>
      </c>
      <c r="K619">
        <f ca="1">COUNTIF(J$1:J619,J619)</f>
        <v>2</v>
      </c>
      <c r="L619" t="str">
        <f t="shared" ca="1" si="132"/>
        <v>107_3_Premium</v>
      </c>
      <c r="M619">
        <f ca="1">COUNTIF(L$1:L619,L619)</f>
        <v>2</v>
      </c>
      <c r="N619" t="str">
        <f t="shared" ca="1" si="133"/>
        <v>Inforce</v>
      </c>
      <c r="O619" t="str">
        <f t="shared" ca="1" si="134"/>
        <v>107_3_Inforce</v>
      </c>
      <c r="P619" s="1">
        <f t="shared" ca="1" si="135"/>
        <v>42930.893045692421</v>
      </c>
      <c r="Q619" s="1" t="e">
        <f ca="1">VLOOKUP(J619,Sheet2!$F:$I,4,FALSE)</f>
        <v>#N/A</v>
      </c>
      <c r="R619" t="str">
        <f t="shared" ca="1" si="136"/>
        <v>Inforce</v>
      </c>
      <c r="S619" t="str">
        <f t="shared" ca="1" si="137"/>
        <v>107_3_Inforce</v>
      </c>
      <c r="T619">
        <f ca="1">COUNTIF(S$1:S619,S619)</f>
        <v>2</v>
      </c>
    </row>
    <row r="620" spans="1:20">
      <c r="A620">
        <f>A619+1</f>
        <v>619</v>
      </c>
      <c r="B620" s="1">
        <f ca="1">B619+RAND()</f>
        <v>42931.803311951837</v>
      </c>
      <c r="C620">
        <f t="shared" ca="1" si="127"/>
        <v>108</v>
      </c>
      <c r="D620">
        <f t="shared" ca="1" si="128"/>
        <v>4</v>
      </c>
      <c r="E620" t="str">
        <f ca="1">IF(COUNTIF(J$1:J620,J620)=1,"Premium",IF(I620&lt;6,"Premium","Claims"))</f>
        <v>Premium</v>
      </c>
      <c r="F620" t="str">
        <f ca="1">VLOOKUP(MOD(C620,D620),Sheet2!$A$2:$B$6,2,FALSE)</f>
        <v>Kidney Failure</v>
      </c>
      <c r="G620">
        <f ca="1">VLOOKUP(J620,Sheet2!$F:$H,IF(E620="Premium",2,3),FALSE)</f>
        <v>4000</v>
      </c>
      <c r="H620">
        <f ca="1">IF(E620="Premium",IFERROR(H619+G620,G620),IFERROR(H619-G620,-G620))</f>
        <v>1391000</v>
      </c>
      <c r="I620">
        <f t="shared" ca="1" si="129"/>
        <v>1</v>
      </c>
      <c r="J620" t="str">
        <f t="shared" ca="1" si="131"/>
        <v>108_4</v>
      </c>
      <c r="K620">
        <f ca="1">COUNTIF(J$1:J620,J620)</f>
        <v>2</v>
      </c>
      <c r="L620" t="str">
        <f t="shared" ca="1" si="132"/>
        <v>108_4_Premium</v>
      </c>
      <c r="M620">
        <f ca="1">COUNTIF(L$1:L620,L620)</f>
        <v>2</v>
      </c>
      <c r="N620" t="str">
        <f t="shared" ca="1" si="133"/>
        <v>Inforce</v>
      </c>
      <c r="O620" t="str">
        <f t="shared" ca="1" si="134"/>
        <v>108_4_Inforce</v>
      </c>
      <c r="P620" s="1">
        <f t="shared" ca="1" si="135"/>
        <v>42931.803311951837</v>
      </c>
      <c r="Q620" s="1" t="e">
        <f ca="1">VLOOKUP(J620,Sheet2!$F:$I,4,FALSE)</f>
        <v>#N/A</v>
      </c>
      <c r="R620" t="str">
        <f t="shared" ca="1" si="136"/>
        <v>Inforce</v>
      </c>
      <c r="S620" t="str">
        <f t="shared" ca="1" si="137"/>
        <v>108_4_Inforce</v>
      </c>
      <c r="T620">
        <f ca="1">COUNTIF(S$1:S620,S620)</f>
        <v>2</v>
      </c>
    </row>
    <row r="621" spans="1:20">
      <c r="A621">
        <f t="shared" si="138"/>
        <v>620</v>
      </c>
      <c r="B621" s="1">
        <f t="shared" ca="1" si="139"/>
        <v>42932.358756643291</v>
      </c>
      <c r="C621">
        <f t="shared" ca="1" si="127"/>
        <v>129</v>
      </c>
      <c r="D621">
        <f t="shared" ca="1" si="128"/>
        <v>3</v>
      </c>
      <c r="E621" t="str">
        <f ca="1">IF(COUNTIF(J$1:J621,J621)=1,"Premium",IF(I621&lt;6,"Premium","Claims"))</f>
        <v>Premium</v>
      </c>
      <c r="F621" t="str">
        <f ca="1">VLOOKUP(MOD(C621,D621),Sheet2!$A$2:$B$6,2,FALSE)</f>
        <v>Kidney Failure</v>
      </c>
      <c r="G621">
        <f ca="1">VLOOKUP(J621,Sheet2!$F:$H,IF(E621="Premium",2,3),FALSE)</f>
        <v>4000</v>
      </c>
      <c r="H621">
        <f t="shared" ca="1" si="130"/>
        <v>1395000</v>
      </c>
      <c r="I621">
        <f t="shared" ca="1" si="129"/>
        <v>3</v>
      </c>
      <c r="J621" t="str">
        <f t="shared" ca="1" si="131"/>
        <v>129_3</v>
      </c>
      <c r="K621">
        <f ca="1">COUNTIF(J$1:J621,J621)</f>
        <v>2</v>
      </c>
      <c r="L621" t="str">
        <f t="shared" ca="1" si="132"/>
        <v>129_3_Premium</v>
      </c>
      <c r="M621">
        <f ca="1">COUNTIF(L$1:L621,L621)</f>
        <v>2</v>
      </c>
      <c r="N621" t="str">
        <f t="shared" ca="1" si="133"/>
        <v>Inforce</v>
      </c>
      <c r="O621" t="str">
        <f t="shared" ca="1" si="134"/>
        <v>129_3_Inforce</v>
      </c>
      <c r="P621" s="1">
        <f t="shared" ca="1" si="135"/>
        <v>42932.358756643291</v>
      </c>
      <c r="Q621" s="1">
        <f ca="1">VLOOKUP(J621,Sheet2!$F:$I,4,FALSE)</f>
        <v>42979.684205322927</v>
      </c>
      <c r="R621" t="str">
        <f t="shared" ca="1" si="136"/>
        <v>Inforce</v>
      </c>
      <c r="S621" t="str">
        <f t="shared" ca="1" si="137"/>
        <v>129_3_Inforce</v>
      </c>
      <c r="T621">
        <f ca="1">COUNTIF(S$1:S621,S621)</f>
        <v>2</v>
      </c>
    </row>
    <row r="622" spans="1:20">
      <c r="A622">
        <f>A621+1</f>
        <v>621</v>
      </c>
      <c r="B622" s="1">
        <f ca="1">B621+RAND()</f>
        <v>42932.795359655553</v>
      </c>
      <c r="C622">
        <f t="shared" ca="1" si="127"/>
        <v>107</v>
      </c>
      <c r="D622">
        <f t="shared" ca="1" si="128"/>
        <v>2</v>
      </c>
      <c r="E622" t="str">
        <f ca="1">IF(COUNTIF(J$1:J622,J622)=1,"Premium",IF(I622&lt;6,"Premium","Claims"))</f>
        <v>Premium</v>
      </c>
      <c r="F622" t="str">
        <f ca="1">VLOOKUP(MOD(C622,D622),Sheet2!$A$2:$B$6,2,FALSE)</f>
        <v>Cancer</v>
      </c>
      <c r="G622">
        <f ca="1">VLOOKUP(J622,Sheet2!$F:$H,IF(E622="Premium",2,3),FALSE)</f>
        <v>1000</v>
      </c>
      <c r="H622">
        <f ca="1">IF(E622="Premium",IFERROR(H621+G622,G622),IFERROR(H621-G622,-G622))</f>
        <v>1396000</v>
      </c>
      <c r="I622">
        <f t="shared" ca="1" si="129"/>
        <v>1</v>
      </c>
      <c r="J622" t="str">
        <f t="shared" ca="1" si="131"/>
        <v>107_2</v>
      </c>
      <c r="K622">
        <f ca="1">COUNTIF(J$1:J622,J622)</f>
        <v>2</v>
      </c>
      <c r="L622" t="str">
        <f t="shared" ca="1" si="132"/>
        <v>107_2_Premium</v>
      </c>
      <c r="M622">
        <f ca="1">COUNTIF(L$1:L622,L622)</f>
        <v>2</v>
      </c>
      <c r="N622" t="str">
        <f t="shared" ca="1" si="133"/>
        <v>Inforce</v>
      </c>
      <c r="O622" t="str">
        <f t="shared" ca="1" si="134"/>
        <v>107_2_Inforce</v>
      </c>
      <c r="P622" s="1">
        <f t="shared" ca="1" si="135"/>
        <v>42932.795359655553</v>
      </c>
      <c r="Q622" s="1" t="e">
        <f ca="1">VLOOKUP(J622,Sheet2!$F:$I,4,FALSE)</f>
        <v>#N/A</v>
      </c>
      <c r="R622" t="str">
        <f t="shared" ca="1" si="136"/>
        <v>Inforce</v>
      </c>
      <c r="S622" t="str">
        <f t="shared" ca="1" si="137"/>
        <v>107_2_Inforce</v>
      </c>
      <c r="T622">
        <f ca="1">COUNTIF(S$1:S622,S622)</f>
        <v>2</v>
      </c>
    </row>
    <row r="623" spans="1:20">
      <c r="A623">
        <f t="shared" si="138"/>
        <v>622</v>
      </c>
      <c r="B623" s="1">
        <f t="shared" ca="1" si="139"/>
        <v>42933.276540198014</v>
      </c>
      <c r="C623">
        <f t="shared" ca="1" si="127"/>
        <v>112</v>
      </c>
      <c r="D623">
        <f t="shared" ca="1" si="128"/>
        <v>4</v>
      </c>
      <c r="E623" t="str">
        <f ca="1">IF(COUNTIF(J$1:J623,J623)=1,"Premium",IF(I623&lt;6,"Premium","Claims"))</f>
        <v>Premium</v>
      </c>
      <c r="F623" t="str">
        <f ca="1">VLOOKUP(MOD(C623,D623),Sheet2!$A$2:$B$6,2,FALSE)</f>
        <v>Kidney Failure</v>
      </c>
      <c r="G623">
        <f ca="1">VLOOKUP(J623,Sheet2!$F:$H,IF(E623="Premium",2,3),FALSE)</f>
        <v>5000</v>
      </c>
      <c r="H623">
        <f t="shared" ca="1" si="130"/>
        <v>1401000</v>
      </c>
      <c r="I623">
        <f t="shared" ca="1" si="129"/>
        <v>1</v>
      </c>
      <c r="J623" t="str">
        <f t="shared" ca="1" si="131"/>
        <v>112_4</v>
      </c>
      <c r="K623">
        <f ca="1">COUNTIF(J$1:J623,J623)</f>
        <v>2</v>
      </c>
      <c r="L623" t="str">
        <f t="shared" ca="1" si="132"/>
        <v>112_4_Premium</v>
      </c>
      <c r="M623">
        <f ca="1">COUNTIF(L$1:L623,L623)</f>
        <v>2</v>
      </c>
      <c r="N623" t="str">
        <f t="shared" ca="1" si="133"/>
        <v>Inforce</v>
      </c>
      <c r="O623" t="str">
        <f t="shared" ca="1" si="134"/>
        <v>112_4_Inforce</v>
      </c>
      <c r="P623" s="1">
        <f t="shared" ca="1" si="135"/>
        <v>42933.276540198014</v>
      </c>
      <c r="Q623" s="1" t="e">
        <f ca="1">VLOOKUP(J623,Sheet2!$F:$I,4,FALSE)</f>
        <v>#N/A</v>
      </c>
      <c r="R623" t="str">
        <f t="shared" ca="1" si="136"/>
        <v>Inforce</v>
      </c>
      <c r="S623" t="str">
        <f t="shared" ca="1" si="137"/>
        <v>112_4_Inforce</v>
      </c>
      <c r="T623">
        <f ca="1">COUNTIF(S$1:S623,S623)</f>
        <v>2</v>
      </c>
    </row>
    <row r="624" spans="1:20">
      <c r="A624">
        <f t="shared" si="138"/>
        <v>623</v>
      </c>
      <c r="B624" s="1">
        <f t="shared" ca="1" si="139"/>
        <v>42933.926337438068</v>
      </c>
      <c r="C624">
        <f t="shared" ca="1" si="127"/>
        <v>118</v>
      </c>
      <c r="D624">
        <f t="shared" ca="1" si="128"/>
        <v>2</v>
      </c>
      <c r="E624" t="str">
        <f ca="1">IF(COUNTIF(J$1:J624,J624)=1,"Premium",IF(I624&lt;6,"Premium","Claims"))</f>
        <v>Premium</v>
      </c>
      <c r="F624" t="str">
        <f ca="1">VLOOKUP(MOD(C624,D624),Sheet2!$A$2:$B$6,2,FALSE)</f>
        <v>Kidney Failure</v>
      </c>
      <c r="G624">
        <f ca="1">VLOOKUP(J624,Sheet2!$F:$H,IF(E624="Premium",2,3),FALSE)</f>
        <v>4000</v>
      </c>
      <c r="H624">
        <f t="shared" ca="1" si="130"/>
        <v>1405000</v>
      </c>
      <c r="I624">
        <f t="shared" ca="1" si="129"/>
        <v>2</v>
      </c>
      <c r="J624" t="str">
        <f t="shared" ca="1" si="131"/>
        <v>118_2</v>
      </c>
      <c r="K624">
        <f ca="1">COUNTIF(J$1:J624,J624)</f>
        <v>1</v>
      </c>
      <c r="L624" t="str">
        <f t="shared" ca="1" si="132"/>
        <v>118_2_Premium</v>
      </c>
      <c r="M624">
        <f ca="1">COUNTIF(L$1:L624,L624)</f>
        <v>1</v>
      </c>
      <c r="N624" t="str">
        <f t="shared" ca="1" si="133"/>
        <v>Inforce</v>
      </c>
      <c r="O624" t="str">
        <f t="shared" ca="1" si="134"/>
        <v>118_2_Inforce</v>
      </c>
      <c r="P624" s="1">
        <f t="shared" ca="1" si="135"/>
        <v>42933.926337438068</v>
      </c>
      <c r="Q624" s="1" t="e">
        <f ca="1">VLOOKUP(J624,Sheet2!$F:$I,4,FALSE)</f>
        <v>#N/A</v>
      </c>
      <c r="R624" t="str">
        <f t="shared" ca="1" si="136"/>
        <v>Inforce</v>
      </c>
      <c r="S624" t="str">
        <f t="shared" ca="1" si="137"/>
        <v>118_2_Inforce</v>
      </c>
      <c r="T624">
        <f ca="1">COUNTIF(S$1:S624,S624)</f>
        <v>1</v>
      </c>
    </row>
    <row r="625" spans="1:20">
      <c r="A625">
        <f t="shared" si="138"/>
        <v>624</v>
      </c>
      <c r="B625" s="1">
        <f t="shared" ca="1" si="139"/>
        <v>42934.483850120887</v>
      </c>
      <c r="C625">
        <f t="shared" ca="1" si="127"/>
        <v>63</v>
      </c>
      <c r="D625">
        <f t="shared" ca="1" si="128"/>
        <v>3</v>
      </c>
      <c r="E625" t="str">
        <f ca="1">IF(COUNTIF(J$1:J625,J625)=1,"Premium",IF(I625&lt;6,"Premium","Claims"))</f>
        <v>Premium</v>
      </c>
      <c r="F625" t="str">
        <f ca="1">VLOOKUP(MOD(C625,D625),Sheet2!$A$2:$B$6,2,FALSE)</f>
        <v>Kidney Failure</v>
      </c>
      <c r="G625">
        <f ca="1">VLOOKUP(J625,Sheet2!$F:$H,IF(E625="Premium",2,3),FALSE)</f>
        <v>1000</v>
      </c>
      <c r="H625">
        <f t="shared" ca="1" si="130"/>
        <v>1406000</v>
      </c>
      <c r="I625">
        <f t="shared" ca="1" si="129"/>
        <v>2</v>
      </c>
      <c r="J625" t="str">
        <f t="shared" ca="1" si="131"/>
        <v>63_3</v>
      </c>
      <c r="K625">
        <f ca="1">COUNTIF(J$1:J625,J625)</f>
        <v>2</v>
      </c>
      <c r="L625" t="str">
        <f t="shared" ca="1" si="132"/>
        <v>63_3_Premium</v>
      </c>
      <c r="M625">
        <f ca="1">COUNTIF(L$1:L625,L625)</f>
        <v>2</v>
      </c>
      <c r="N625" t="str">
        <f t="shared" ca="1" si="133"/>
        <v>Inforce</v>
      </c>
      <c r="O625" t="str">
        <f t="shared" ca="1" si="134"/>
        <v>63_3_Inforce</v>
      </c>
      <c r="P625" s="1">
        <f t="shared" ca="1" si="135"/>
        <v>42934.483850120887</v>
      </c>
      <c r="Q625" s="1">
        <f ca="1">VLOOKUP(J625,Sheet2!$F:$I,4,FALSE)</f>
        <v>43033.812382850097</v>
      </c>
      <c r="R625" t="str">
        <f t="shared" ca="1" si="136"/>
        <v>Inforce</v>
      </c>
      <c r="S625" t="str">
        <f t="shared" ca="1" si="137"/>
        <v>63_3_Inforce</v>
      </c>
      <c r="T625">
        <f ca="1">COUNTIF(S$1:S625,S625)</f>
        <v>2</v>
      </c>
    </row>
    <row r="626" spans="1:20">
      <c r="A626">
        <f t="shared" si="138"/>
        <v>625</v>
      </c>
      <c r="B626" s="1">
        <f t="shared" ca="1" si="139"/>
        <v>42935.216262780916</v>
      </c>
      <c r="C626">
        <f t="shared" ca="1" si="127"/>
        <v>100</v>
      </c>
      <c r="D626">
        <f t="shared" ca="1" si="128"/>
        <v>3</v>
      </c>
      <c r="E626" t="str">
        <f ca="1">IF(COUNTIF(J$1:J626,J626)=1,"Premium",IF(I626&lt;6,"Premium","Claims"))</f>
        <v>Premium</v>
      </c>
      <c r="F626" t="str">
        <f ca="1">VLOOKUP(MOD(C626,D626),Sheet2!$A$2:$B$6,2,FALSE)</f>
        <v>Cancer</v>
      </c>
      <c r="G626">
        <f ca="1">VLOOKUP(J626,Sheet2!$F:$H,IF(E626="Premium",2,3),FALSE)</f>
        <v>1000</v>
      </c>
      <c r="H626">
        <f t="shared" ca="1" si="130"/>
        <v>1407000</v>
      </c>
      <c r="I626">
        <f t="shared" ca="1" si="129"/>
        <v>4</v>
      </c>
      <c r="J626" t="str">
        <f t="shared" ca="1" si="131"/>
        <v>100_3</v>
      </c>
      <c r="K626">
        <f ca="1">COUNTIF(J$1:J626,J626)</f>
        <v>1</v>
      </c>
      <c r="L626" t="str">
        <f t="shared" ca="1" si="132"/>
        <v>100_3_Premium</v>
      </c>
      <c r="M626">
        <f ca="1">COUNTIF(L$1:L626,L626)</f>
        <v>1</v>
      </c>
      <c r="N626" t="str">
        <f t="shared" ca="1" si="133"/>
        <v>Inforce</v>
      </c>
      <c r="O626" t="str">
        <f t="shared" ca="1" si="134"/>
        <v>100_3_Inforce</v>
      </c>
      <c r="P626" s="1">
        <f t="shared" ca="1" si="135"/>
        <v>42935.216262780916</v>
      </c>
      <c r="Q626" s="1">
        <f ca="1">VLOOKUP(J626,Sheet2!$F:$I,4,FALSE)</f>
        <v>42955.0240956993</v>
      </c>
      <c r="R626" t="str">
        <f t="shared" ca="1" si="136"/>
        <v>Inforce</v>
      </c>
      <c r="S626" t="str">
        <f t="shared" ca="1" si="137"/>
        <v>100_3_Inforce</v>
      </c>
      <c r="T626">
        <f ca="1">COUNTIF(S$1:S626,S626)</f>
        <v>1</v>
      </c>
    </row>
    <row r="627" spans="1:20">
      <c r="A627">
        <f t="shared" si="138"/>
        <v>626</v>
      </c>
      <c r="B627" s="1">
        <f t="shared" ca="1" si="139"/>
        <v>42935.712026796216</v>
      </c>
      <c r="C627">
        <f t="shared" ca="1" si="127"/>
        <v>14</v>
      </c>
      <c r="D627">
        <f t="shared" ca="1" si="128"/>
        <v>4</v>
      </c>
      <c r="E627" t="str">
        <f ca="1">IF(COUNTIF(J$1:J627,J627)=1,"Premium",IF(I627&lt;6,"Premium","Claims"))</f>
        <v>Claims</v>
      </c>
      <c r="F627" t="str">
        <f ca="1">VLOOKUP(MOD(C627,D627),Sheet2!$A$2:$B$6,2,FALSE)</f>
        <v>Stroke</v>
      </c>
      <c r="G627">
        <f ca="1">VLOOKUP(J627,Sheet2!$F:$H,IF(E627="Premium",2,3),FALSE)</f>
        <v>12000</v>
      </c>
      <c r="H627">
        <f t="shared" ca="1" si="130"/>
        <v>1395000</v>
      </c>
      <c r="I627">
        <f t="shared" ca="1" si="129"/>
        <v>6</v>
      </c>
      <c r="J627" t="str">
        <f t="shared" ca="1" si="131"/>
        <v>14_4</v>
      </c>
      <c r="K627">
        <f ca="1">COUNTIF(J$1:J627,J627)</f>
        <v>3</v>
      </c>
      <c r="L627" t="str">
        <f t="shared" ca="1" si="132"/>
        <v>14_4_Claims</v>
      </c>
      <c r="M627">
        <f ca="1">COUNTIF(L$1:L627,L627)</f>
        <v>2</v>
      </c>
      <c r="N627" t="str">
        <f t="shared" ca="1" si="133"/>
        <v>Lapse</v>
      </c>
      <c r="O627" t="str">
        <f t="shared" ca="1" si="134"/>
        <v>14_4_Lapse</v>
      </c>
      <c r="P627" s="1">
        <f t="shared" ca="1" si="135"/>
        <v>42935.712026796216</v>
      </c>
      <c r="Q627" s="1">
        <f ca="1">VLOOKUP(J627,Sheet2!$F:$I,4,FALSE)</f>
        <v>42799.171714118333</v>
      </c>
      <c r="R627" t="str">
        <f t="shared" ca="1" si="136"/>
        <v>Lapse</v>
      </c>
      <c r="S627" t="str">
        <f t="shared" ca="1" si="137"/>
        <v>14_4_Lapse</v>
      </c>
      <c r="T627">
        <f ca="1">COUNTIF(S$1:S627,S627)</f>
        <v>2</v>
      </c>
    </row>
    <row r="628" spans="1:20">
      <c r="A628">
        <f t="shared" si="138"/>
        <v>627</v>
      </c>
      <c r="B628" s="1">
        <f t="shared" ca="1" si="139"/>
        <v>42935.883499631469</v>
      </c>
      <c r="C628">
        <f t="shared" ca="1" si="127"/>
        <v>1</v>
      </c>
      <c r="D628">
        <f t="shared" ca="1" si="128"/>
        <v>2</v>
      </c>
      <c r="E628" t="str">
        <f ca="1">IF(COUNTIF(J$1:J628,J628)=1,"Premium",IF(I628&lt;6,"Premium","Claims"))</f>
        <v>Premium</v>
      </c>
      <c r="F628" t="str">
        <f ca="1">VLOOKUP(MOD(C628,D628),Sheet2!$A$2:$B$6,2,FALSE)</f>
        <v>Cancer</v>
      </c>
      <c r="G628">
        <f ca="1">VLOOKUP(J628,Sheet2!$F:$H,IF(E628="Premium",2,3),FALSE)</f>
        <v>1000</v>
      </c>
      <c r="H628">
        <f t="shared" ca="1" si="130"/>
        <v>1396000</v>
      </c>
      <c r="I628">
        <f t="shared" ca="1" si="129"/>
        <v>5</v>
      </c>
      <c r="J628" t="str">
        <f t="shared" ca="1" si="131"/>
        <v>1_2</v>
      </c>
      <c r="K628">
        <f ca="1">COUNTIF(J$1:J628,J628)</f>
        <v>1</v>
      </c>
      <c r="L628" t="str">
        <f t="shared" ca="1" si="132"/>
        <v>1_2_Premium</v>
      </c>
      <c r="M628">
        <f ca="1">COUNTIF(L$1:L628,L628)</f>
        <v>1</v>
      </c>
      <c r="N628" t="str">
        <f t="shared" ca="1" si="133"/>
        <v>Inforce</v>
      </c>
      <c r="O628" t="str">
        <f t="shared" ca="1" si="134"/>
        <v>1_2_Inforce</v>
      </c>
      <c r="P628" s="1">
        <f t="shared" ca="1" si="135"/>
        <v>42935.883499631469</v>
      </c>
      <c r="Q628" s="1" t="e">
        <f ca="1">VLOOKUP(J628,Sheet2!$F:$I,4,FALSE)</f>
        <v>#N/A</v>
      </c>
      <c r="R628" t="str">
        <f t="shared" ca="1" si="136"/>
        <v>Inforce</v>
      </c>
      <c r="S628" t="str">
        <f t="shared" ca="1" si="137"/>
        <v>1_2_Inforce</v>
      </c>
      <c r="T628">
        <f ca="1">COUNTIF(S$1:S628,S628)</f>
        <v>1</v>
      </c>
    </row>
    <row r="629" spans="1:20">
      <c r="A629">
        <f>A628+1</f>
        <v>628</v>
      </c>
      <c r="B629" s="1">
        <f ca="1">B628+RAND()</f>
        <v>42936.091762758355</v>
      </c>
      <c r="C629">
        <f t="shared" ca="1" si="127"/>
        <v>64</v>
      </c>
      <c r="D629">
        <f t="shared" ca="1" si="128"/>
        <v>3</v>
      </c>
      <c r="E629" t="str">
        <f ca="1">IF(COUNTIF(J$1:J629,J629)=1,"Premium",IF(I629&lt;6,"Premium","Claims"))</f>
        <v>Premium</v>
      </c>
      <c r="F629" t="str">
        <f ca="1">VLOOKUP(MOD(C629,D629),Sheet2!$A$2:$B$6,2,FALSE)</f>
        <v>Cancer</v>
      </c>
      <c r="G629">
        <f ca="1">VLOOKUP(J629,Sheet2!$F:$H,IF(E629="Premium",2,3),FALSE)</f>
        <v>2000</v>
      </c>
      <c r="H629">
        <f ca="1">IF(E629="Premium",IFERROR(H628+G629,G629),IFERROR(H628-G629,-G629))</f>
        <v>1398000</v>
      </c>
      <c r="I629">
        <f t="shared" ca="1" si="129"/>
        <v>3</v>
      </c>
      <c r="J629" t="str">
        <f t="shared" ca="1" si="131"/>
        <v>64_3</v>
      </c>
      <c r="K629">
        <f ca="1">COUNTIF(J$1:J629,J629)</f>
        <v>2</v>
      </c>
      <c r="L629" t="str">
        <f t="shared" ca="1" si="132"/>
        <v>64_3_Premium</v>
      </c>
      <c r="M629">
        <f ca="1">COUNTIF(L$1:L629,L629)</f>
        <v>2</v>
      </c>
      <c r="N629" t="str">
        <f t="shared" ca="1" si="133"/>
        <v>Inforce</v>
      </c>
      <c r="O629" t="str">
        <f t="shared" ca="1" si="134"/>
        <v>64_3_Inforce</v>
      </c>
      <c r="P629" s="1">
        <f t="shared" ca="1" si="135"/>
        <v>42936.091762758355</v>
      </c>
      <c r="Q629" s="1" t="e">
        <f ca="1">VLOOKUP(J629,Sheet2!$F:$I,4,FALSE)</f>
        <v>#N/A</v>
      </c>
      <c r="R629" t="str">
        <f t="shared" ca="1" si="136"/>
        <v>Inforce</v>
      </c>
      <c r="S629" t="str">
        <f t="shared" ca="1" si="137"/>
        <v>64_3_Inforce</v>
      </c>
      <c r="T629">
        <f ca="1">COUNTIF(S$1:S629,S629)</f>
        <v>2</v>
      </c>
    </row>
    <row r="630" spans="1:20">
      <c r="A630">
        <f t="shared" si="138"/>
        <v>629</v>
      </c>
      <c r="B630" s="1">
        <f t="shared" ca="1" si="139"/>
        <v>42936.969158345782</v>
      </c>
      <c r="C630">
        <f t="shared" ca="1" si="127"/>
        <v>108</v>
      </c>
      <c r="D630">
        <f t="shared" ca="1" si="128"/>
        <v>1</v>
      </c>
      <c r="E630" t="str">
        <f ca="1">IF(COUNTIF(J$1:J630,J630)=1,"Premium",IF(I630&lt;6,"Premium","Claims"))</f>
        <v>Premium</v>
      </c>
      <c r="F630" t="str">
        <f ca="1">VLOOKUP(MOD(C630,D630),Sheet2!$A$2:$B$6,2,FALSE)</f>
        <v>Kidney Failure</v>
      </c>
      <c r="G630">
        <f ca="1">VLOOKUP(J630,Sheet2!$F:$H,IF(E630="Premium",2,3),FALSE)</f>
        <v>3000</v>
      </c>
      <c r="H630">
        <f t="shared" ca="1" si="130"/>
        <v>1401000</v>
      </c>
      <c r="I630">
        <f t="shared" ca="1" si="129"/>
        <v>5</v>
      </c>
      <c r="J630" t="str">
        <f t="shared" ca="1" si="131"/>
        <v>108_1</v>
      </c>
      <c r="K630">
        <f ca="1">COUNTIF(J$1:J630,J630)</f>
        <v>1</v>
      </c>
      <c r="L630" t="str">
        <f t="shared" ca="1" si="132"/>
        <v>108_1_Premium</v>
      </c>
      <c r="M630">
        <f ca="1">COUNTIF(L$1:L630,L630)</f>
        <v>1</v>
      </c>
      <c r="N630" t="str">
        <f t="shared" ca="1" si="133"/>
        <v>Inforce</v>
      </c>
      <c r="O630" t="str">
        <f t="shared" ca="1" si="134"/>
        <v>108_1_Inforce</v>
      </c>
      <c r="P630" s="1">
        <f t="shared" ca="1" si="135"/>
        <v>42936.969158345782</v>
      </c>
      <c r="Q630" s="1">
        <f ca="1">VLOOKUP(J630,Sheet2!$F:$I,4,FALSE)</f>
        <v>43002.079438432724</v>
      </c>
      <c r="R630" t="str">
        <f t="shared" ca="1" si="136"/>
        <v>Inforce</v>
      </c>
      <c r="S630" t="str">
        <f t="shared" ca="1" si="137"/>
        <v>108_1_Inforce</v>
      </c>
      <c r="T630">
        <f ca="1">COUNTIF(S$1:S630,S630)</f>
        <v>1</v>
      </c>
    </row>
    <row r="631" spans="1:20">
      <c r="A631">
        <f t="shared" si="138"/>
        <v>630</v>
      </c>
      <c r="B631" s="1">
        <f t="shared" ca="1" si="139"/>
        <v>42937.571448261107</v>
      </c>
      <c r="C631">
        <f t="shared" ca="1" si="127"/>
        <v>28</v>
      </c>
      <c r="D631">
        <f t="shared" ca="1" si="128"/>
        <v>4</v>
      </c>
      <c r="E631" t="str">
        <f ca="1">IF(COUNTIF(J$1:J631,J631)=1,"Premium",IF(I631&lt;6,"Premium","Claims"))</f>
        <v>Premium</v>
      </c>
      <c r="F631" t="str">
        <f ca="1">VLOOKUP(MOD(C631,D631),Sheet2!$A$2:$B$6,2,FALSE)</f>
        <v>Kidney Failure</v>
      </c>
      <c r="G631">
        <f ca="1">VLOOKUP(J631,Sheet2!$F:$H,IF(E631="Premium",2,3),FALSE)</f>
        <v>5000</v>
      </c>
      <c r="H631">
        <f t="shared" ca="1" si="130"/>
        <v>1406000</v>
      </c>
      <c r="I631">
        <f t="shared" ca="1" si="129"/>
        <v>5</v>
      </c>
      <c r="J631" t="str">
        <f t="shared" ca="1" si="131"/>
        <v>28_4</v>
      </c>
      <c r="K631">
        <f ca="1">COUNTIF(J$1:J631,J631)</f>
        <v>4</v>
      </c>
      <c r="L631" t="str">
        <f t="shared" ca="1" si="132"/>
        <v>28_4_Premium</v>
      </c>
      <c r="M631">
        <f ca="1">COUNTIF(L$1:L631,L631)</f>
        <v>4</v>
      </c>
      <c r="N631" t="str">
        <f t="shared" ca="1" si="133"/>
        <v>Inforce</v>
      </c>
      <c r="O631" t="str">
        <f t="shared" ca="1" si="134"/>
        <v>28_4_Inforce</v>
      </c>
      <c r="P631" s="1">
        <f t="shared" ca="1" si="135"/>
        <v>42937.571448261107</v>
      </c>
      <c r="Q631" s="1">
        <f ca="1">VLOOKUP(J631,Sheet2!$F:$I,4,FALSE)</f>
        <v>43047.287175138728</v>
      </c>
      <c r="R631" t="str">
        <f t="shared" ca="1" si="136"/>
        <v>Inforce</v>
      </c>
      <c r="S631" t="str">
        <f t="shared" ca="1" si="137"/>
        <v>28_4_Inforce</v>
      </c>
      <c r="T631">
        <f ca="1">COUNTIF(S$1:S631,S631)</f>
        <v>4</v>
      </c>
    </row>
    <row r="632" spans="1:20">
      <c r="A632">
        <f t="shared" si="138"/>
        <v>631</v>
      </c>
      <c r="B632" s="1">
        <f t="shared" ca="1" si="139"/>
        <v>42937.745530065498</v>
      </c>
      <c r="C632">
        <f t="shared" ca="1" si="127"/>
        <v>122</v>
      </c>
      <c r="D632">
        <f t="shared" ca="1" si="128"/>
        <v>1</v>
      </c>
      <c r="E632" t="str">
        <f ca="1">IF(COUNTIF(J$1:J632,J632)=1,"Premium",IF(I632&lt;6,"Premium","Claims"))</f>
        <v>Claims</v>
      </c>
      <c r="F632" t="str">
        <f ca="1">VLOOKUP(MOD(C632,D632),Sheet2!$A$2:$B$6,2,FALSE)</f>
        <v>Kidney Failure</v>
      </c>
      <c r="G632">
        <f ca="1">VLOOKUP(J632,Sheet2!$F:$H,IF(E632="Premium",2,3),FALSE)</f>
        <v>8000</v>
      </c>
      <c r="H632">
        <f t="shared" ca="1" si="130"/>
        <v>1398000</v>
      </c>
      <c r="I632">
        <f t="shared" ca="1" si="129"/>
        <v>6</v>
      </c>
      <c r="J632" t="str">
        <f t="shared" ca="1" si="131"/>
        <v>122_1</v>
      </c>
      <c r="K632">
        <f ca="1">COUNTIF(J$1:J632,J632)</f>
        <v>2</v>
      </c>
      <c r="L632" t="str">
        <f t="shared" ca="1" si="132"/>
        <v>122_1_Claims</v>
      </c>
      <c r="M632">
        <f ca="1">COUNTIF(L$1:L632,L632)</f>
        <v>1</v>
      </c>
      <c r="N632" t="str">
        <f t="shared" ca="1" si="133"/>
        <v>Lapse</v>
      </c>
      <c r="O632" t="str">
        <f t="shared" ca="1" si="134"/>
        <v>122_1_Lapse</v>
      </c>
      <c r="P632" s="1">
        <f t="shared" ca="1" si="135"/>
        <v>42937.745530065498</v>
      </c>
      <c r="Q632" s="1">
        <f ca="1">VLOOKUP(J632,Sheet2!$F:$I,4,FALSE)</f>
        <v>42937.745530065498</v>
      </c>
      <c r="R632" t="str">
        <f t="shared" ca="1" si="136"/>
        <v>Lapse</v>
      </c>
      <c r="S632" t="str">
        <f t="shared" ca="1" si="137"/>
        <v>122_1_Lapse</v>
      </c>
      <c r="T632">
        <f ca="1">COUNTIF(S$1:S632,S632)</f>
        <v>1</v>
      </c>
    </row>
    <row r="633" spans="1:20">
      <c r="A633">
        <f>A632+1</f>
        <v>632</v>
      </c>
      <c r="B633" s="1">
        <f ca="1">B632+RAND()</f>
        <v>42938.049260489628</v>
      </c>
      <c r="C633">
        <f t="shared" ca="1" si="127"/>
        <v>113</v>
      </c>
      <c r="D633">
        <f t="shared" ca="1" si="128"/>
        <v>1</v>
      </c>
      <c r="E633" t="str">
        <f ca="1">IF(COUNTIF(J$1:J633,J633)=1,"Premium",IF(I633&lt;6,"Premium","Claims"))</f>
        <v>Premium</v>
      </c>
      <c r="F633" t="str">
        <f ca="1">VLOOKUP(MOD(C633,D633),Sheet2!$A$2:$B$6,2,FALSE)</f>
        <v>Kidney Failure</v>
      </c>
      <c r="G633">
        <f ca="1">VLOOKUP(J633,Sheet2!$F:$H,IF(E633="Premium",2,3),FALSE)</f>
        <v>3000</v>
      </c>
      <c r="H633">
        <f ca="1">IF(E633="Premium",IFERROR(H632+G633,G633),IFERROR(H632-G633,-G633))</f>
        <v>1401000</v>
      </c>
      <c r="I633">
        <f t="shared" ca="1" si="129"/>
        <v>3</v>
      </c>
      <c r="J633" t="str">
        <f t="shared" ca="1" si="131"/>
        <v>113_1</v>
      </c>
      <c r="K633">
        <f ca="1">COUNTIF(J$1:J633,J633)</f>
        <v>3</v>
      </c>
      <c r="L633" t="str">
        <f t="shared" ca="1" si="132"/>
        <v>113_1_Premium</v>
      </c>
      <c r="M633">
        <f ca="1">COUNTIF(L$1:L633,L633)</f>
        <v>3</v>
      </c>
      <c r="N633" t="str">
        <f t="shared" ca="1" si="133"/>
        <v>Inforce</v>
      </c>
      <c r="O633" t="str">
        <f t="shared" ca="1" si="134"/>
        <v>113_1_Inforce</v>
      </c>
      <c r="P633" s="1">
        <f t="shared" ca="1" si="135"/>
        <v>42938.049260489628</v>
      </c>
      <c r="Q633" s="1" t="e">
        <f ca="1">VLOOKUP(J633,Sheet2!$F:$I,4,FALSE)</f>
        <v>#N/A</v>
      </c>
      <c r="R633" t="str">
        <f t="shared" ca="1" si="136"/>
        <v>Inforce</v>
      </c>
      <c r="S633" t="str">
        <f t="shared" ca="1" si="137"/>
        <v>113_1_Inforce</v>
      </c>
      <c r="T633">
        <f ca="1">COUNTIF(S$1:S633,S633)</f>
        <v>3</v>
      </c>
    </row>
    <row r="634" spans="1:20">
      <c r="A634">
        <f t="shared" si="138"/>
        <v>633</v>
      </c>
      <c r="B634" s="1">
        <f t="shared" ca="1" si="139"/>
        <v>42938.475641329002</v>
      </c>
      <c r="C634">
        <f t="shared" ca="1" si="127"/>
        <v>132</v>
      </c>
      <c r="D634">
        <f t="shared" ca="1" si="128"/>
        <v>1</v>
      </c>
      <c r="E634" t="str">
        <f ca="1">IF(COUNTIF(J$1:J634,J634)=1,"Premium",IF(I634&lt;6,"Premium","Claims"))</f>
        <v>Premium</v>
      </c>
      <c r="F634" t="str">
        <f ca="1">VLOOKUP(MOD(C634,D634),Sheet2!$A$2:$B$6,2,FALSE)</f>
        <v>Kidney Failure</v>
      </c>
      <c r="G634">
        <f ca="1">VLOOKUP(J634,Sheet2!$F:$H,IF(E634="Premium",2,3),FALSE)</f>
        <v>2000</v>
      </c>
      <c r="H634">
        <f t="shared" ca="1" si="130"/>
        <v>1403000</v>
      </c>
      <c r="I634">
        <f t="shared" ca="1" si="129"/>
        <v>1</v>
      </c>
      <c r="J634" t="str">
        <f t="shared" ca="1" si="131"/>
        <v>132_1</v>
      </c>
      <c r="K634">
        <f ca="1">COUNTIF(J$1:J634,J634)</f>
        <v>2</v>
      </c>
      <c r="L634" t="str">
        <f t="shared" ca="1" si="132"/>
        <v>132_1_Premium</v>
      </c>
      <c r="M634">
        <f ca="1">COUNTIF(L$1:L634,L634)</f>
        <v>2</v>
      </c>
      <c r="N634" t="str">
        <f t="shared" ca="1" si="133"/>
        <v>Inforce</v>
      </c>
      <c r="O634" t="str">
        <f t="shared" ca="1" si="134"/>
        <v>132_1_Inforce</v>
      </c>
      <c r="P634" s="1">
        <f t="shared" ca="1" si="135"/>
        <v>42938.475641329002</v>
      </c>
      <c r="Q634" s="1" t="e">
        <f ca="1">VLOOKUP(J634,Sheet2!$F:$I,4,FALSE)</f>
        <v>#N/A</v>
      </c>
      <c r="R634" t="str">
        <f t="shared" ca="1" si="136"/>
        <v>Inforce</v>
      </c>
      <c r="S634" t="str">
        <f t="shared" ca="1" si="137"/>
        <v>132_1_Inforce</v>
      </c>
      <c r="T634">
        <f ca="1">COUNTIF(S$1:S634,S634)</f>
        <v>2</v>
      </c>
    </row>
    <row r="635" spans="1:20">
      <c r="A635">
        <f>A634+1</f>
        <v>634</v>
      </c>
      <c r="B635" s="1">
        <f ca="1">B634+RAND()</f>
        <v>42939.190815807167</v>
      </c>
      <c r="C635">
        <f t="shared" ca="1" si="127"/>
        <v>72</v>
      </c>
      <c r="D635">
        <f t="shared" ca="1" si="128"/>
        <v>1</v>
      </c>
      <c r="E635" t="str">
        <f ca="1">IF(COUNTIF(J$1:J635,J635)=1,"Premium",IF(I635&lt;6,"Premium","Claims"))</f>
        <v>Premium</v>
      </c>
      <c r="F635" t="str">
        <f ca="1">VLOOKUP(MOD(C635,D635),Sheet2!$A$2:$B$6,2,FALSE)</f>
        <v>Kidney Failure</v>
      </c>
      <c r="G635">
        <f ca="1">VLOOKUP(J635,Sheet2!$F:$H,IF(E635="Premium",2,3),FALSE)</f>
        <v>4000</v>
      </c>
      <c r="H635">
        <f ca="1">IF(E635="Premium",IFERROR(H634+G635,G635),IFERROR(H634-G635,-G635))</f>
        <v>1407000</v>
      </c>
      <c r="I635">
        <f t="shared" ca="1" si="129"/>
        <v>3</v>
      </c>
      <c r="J635" t="str">
        <f t="shared" ca="1" si="131"/>
        <v>72_1</v>
      </c>
      <c r="K635">
        <f ca="1">COUNTIF(J$1:J635,J635)</f>
        <v>1</v>
      </c>
      <c r="L635" t="str">
        <f t="shared" ca="1" si="132"/>
        <v>72_1_Premium</v>
      </c>
      <c r="M635">
        <f ca="1">COUNTIF(L$1:L635,L635)</f>
        <v>1</v>
      </c>
      <c r="N635" t="str">
        <f t="shared" ca="1" si="133"/>
        <v>Inforce</v>
      </c>
      <c r="O635" t="str">
        <f t="shared" ca="1" si="134"/>
        <v>72_1_Inforce</v>
      </c>
      <c r="P635" s="1">
        <f t="shared" ca="1" si="135"/>
        <v>42939.190815807167</v>
      </c>
      <c r="Q635" s="1" t="e">
        <f ca="1">VLOOKUP(J635,Sheet2!$F:$I,4,FALSE)</f>
        <v>#N/A</v>
      </c>
      <c r="R635" t="str">
        <f t="shared" ca="1" si="136"/>
        <v>Inforce</v>
      </c>
      <c r="S635" t="str">
        <f t="shared" ca="1" si="137"/>
        <v>72_1_Inforce</v>
      </c>
      <c r="T635">
        <f ca="1">COUNTIF(S$1:S635,S635)</f>
        <v>1</v>
      </c>
    </row>
    <row r="636" spans="1:20">
      <c r="A636">
        <f t="shared" si="138"/>
        <v>635</v>
      </c>
      <c r="B636" s="1">
        <f t="shared" ca="1" si="139"/>
        <v>42939.410068362522</v>
      </c>
      <c r="C636">
        <f t="shared" ca="1" si="127"/>
        <v>140</v>
      </c>
      <c r="D636">
        <f t="shared" ca="1" si="128"/>
        <v>2</v>
      </c>
      <c r="E636" t="str">
        <f ca="1">IF(COUNTIF(J$1:J636,J636)=1,"Premium",IF(I636&lt;6,"Premium","Claims"))</f>
        <v>Premium</v>
      </c>
      <c r="F636" t="str">
        <f ca="1">VLOOKUP(MOD(C636,D636),Sheet2!$A$2:$B$6,2,FALSE)</f>
        <v>Kidney Failure</v>
      </c>
      <c r="G636">
        <f ca="1">VLOOKUP(J636,Sheet2!$F:$H,IF(E636="Premium",2,3),FALSE)</f>
        <v>4000</v>
      </c>
      <c r="H636">
        <f t="shared" ca="1" si="130"/>
        <v>1411000</v>
      </c>
      <c r="I636">
        <f t="shared" ca="1" si="129"/>
        <v>1</v>
      </c>
      <c r="J636" t="str">
        <f t="shared" ca="1" si="131"/>
        <v>140_2</v>
      </c>
      <c r="K636">
        <f ca="1">COUNTIF(J$1:J636,J636)</f>
        <v>1</v>
      </c>
      <c r="L636" t="str">
        <f t="shared" ca="1" si="132"/>
        <v>140_2_Premium</v>
      </c>
      <c r="M636">
        <f ca="1">COUNTIF(L$1:L636,L636)</f>
        <v>1</v>
      </c>
      <c r="N636" t="str">
        <f t="shared" ca="1" si="133"/>
        <v>Inforce</v>
      </c>
      <c r="O636" t="str">
        <f t="shared" ca="1" si="134"/>
        <v>140_2_Inforce</v>
      </c>
      <c r="P636" s="1">
        <f t="shared" ca="1" si="135"/>
        <v>42939.410068362522</v>
      </c>
      <c r="Q636" s="1" t="e">
        <f ca="1">VLOOKUP(J636,Sheet2!$F:$I,4,FALSE)</f>
        <v>#N/A</v>
      </c>
      <c r="R636" t="str">
        <f t="shared" ca="1" si="136"/>
        <v>Inforce</v>
      </c>
      <c r="S636" t="str">
        <f t="shared" ca="1" si="137"/>
        <v>140_2_Inforce</v>
      </c>
      <c r="T636">
        <f ca="1">COUNTIF(S$1:S636,S636)</f>
        <v>1</v>
      </c>
    </row>
    <row r="637" spans="1:20">
      <c r="A637">
        <f t="shared" si="138"/>
        <v>636</v>
      </c>
      <c r="B637" s="1">
        <f t="shared" ca="1" si="139"/>
        <v>42939.606456545305</v>
      </c>
      <c r="C637">
        <f t="shared" ca="1" si="127"/>
        <v>61</v>
      </c>
      <c r="D637">
        <f t="shared" ca="1" si="128"/>
        <v>3</v>
      </c>
      <c r="E637" t="str">
        <f ca="1">IF(COUNTIF(J$1:J637,J637)=1,"Premium",IF(I637&lt;6,"Premium","Claims"))</f>
        <v>Premium</v>
      </c>
      <c r="F637" t="str">
        <f ca="1">VLOOKUP(MOD(C637,D637),Sheet2!$A$2:$B$6,2,FALSE)</f>
        <v>Cancer</v>
      </c>
      <c r="G637">
        <f ca="1">VLOOKUP(J637,Sheet2!$F:$H,IF(E637="Premium",2,3),FALSE)</f>
        <v>2000</v>
      </c>
      <c r="H637">
        <f t="shared" ca="1" si="130"/>
        <v>1413000</v>
      </c>
      <c r="I637">
        <f t="shared" ca="1" si="129"/>
        <v>1</v>
      </c>
      <c r="J637" t="str">
        <f t="shared" ca="1" si="131"/>
        <v>61_3</v>
      </c>
      <c r="K637">
        <f ca="1">COUNTIF(J$1:J637,J637)</f>
        <v>1</v>
      </c>
      <c r="L637" t="str">
        <f t="shared" ca="1" si="132"/>
        <v>61_3_Premium</v>
      </c>
      <c r="M637">
        <f ca="1">COUNTIF(L$1:L637,L637)</f>
        <v>1</v>
      </c>
      <c r="N637" t="str">
        <f t="shared" ca="1" si="133"/>
        <v>Inforce</v>
      </c>
      <c r="O637" t="str">
        <f t="shared" ca="1" si="134"/>
        <v>61_3_Inforce</v>
      </c>
      <c r="P637" s="1">
        <f t="shared" ca="1" si="135"/>
        <v>42939.606456545305</v>
      </c>
      <c r="Q637" s="1" t="e">
        <f ca="1">VLOOKUP(J637,Sheet2!$F:$I,4,FALSE)</f>
        <v>#N/A</v>
      </c>
      <c r="R637" t="str">
        <f t="shared" ca="1" si="136"/>
        <v>Inforce</v>
      </c>
      <c r="S637" t="str">
        <f t="shared" ca="1" si="137"/>
        <v>61_3_Inforce</v>
      </c>
      <c r="T637">
        <f ca="1">COUNTIF(S$1:S637,S637)</f>
        <v>1</v>
      </c>
    </row>
    <row r="638" spans="1:20">
      <c r="A638">
        <f t="shared" si="138"/>
        <v>637</v>
      </c>
      <c r="B638" s="1">
        <f t="shared" ca="1" si="139"/>
        <v>42939.851838767914</v>
      </c>
      <c r="C638">
        <f t="shared" ca="1" si="127"/>
        <v>92</v>
      </c>
      <c r="D638">
        <f t="shared" ca="1" si="128"/>
        <v>3</v>
      </c>
      <c r="E638" t="str">
        <f ca="1">IF(COUNTIF(J$1:J638,J638)=1,"Premium",IF(I638&lt;6,"Premium","Claims"))</f>
        <v>Premium</v>
      </c>
      <c r="F638" t="str">
        <f ca="1">VLOOKUP(MOD(C638,D638),Sheet2!$A$2:$B$6,2,FALSE)</f>
        <v>Stroke</v>
      </c>
      <c r="G638">
        <f ca="1">VLOOKUP(J638,Sheet2!$F:$H,IF(E638="Premium",2,3),FALSE)</f>
        <v>1000</v>
      </c>
      <c r="H638">
        <f t="shared" ca="1" si="130"/>
        <v>1414000</v>
      </c>
      <c r="I638">
        <f t="shared" ca="1" si="129"/>
        <v>6</v>
      </c>
      <c r="J638" t="str">
        <f t="shared" ca="1" si="131"/>
        <v>92_3</v>
      </c>
      <c r="K638">
        <f ca="1">COUNTIF(J$1:J638,J638)</f>
        <v>1</v>
      </c>
      <c r="L638" t="str">
        <f t="shared" ca="1" si="132"/>
        <v>92_3_Premium</v>
      </c>
      <c r="M638">
        <f ca="1">COUNTIF(L$1:L638,L638)</f>
        <v>1</v>
      </c>
      <c r="N638" t="str">
        <f t="shared" ca="1" si="133"/>
        <v>Inforce</v>
      </c>
      <c r="O638" t="str">
        <f t="shared" ca="1" si="134"/>
        <v>92_3_Inforce</v>
      </c>
      <c r="P638" s="1">
        <f t="shared" ca="1" si="135"/>
        <v>42939.851838767914</v>
      </c>
      <c r="Q638" s="1" t="e">
        <f ca="1">VLOOKUP(J638,Sheet2!$F:$I,4,FALSE)</f>
        <v>#N/A</v>
      </c>
      <c r="R638" t="str">
        <f t="shared" ca="1" si="136"/>
        <v>Inforce</v>
      </c>
      <c r="S638" t="str">
        <f t="shared" ca="1" si="137"/>
        <v>92_3_Inforce</v>
      </c>
      <c r="T638">
        <f ca="1">COUNTIF(S$1:S638,S638)</f>
        <v>1</v>
      </c>
    </row>
    <row r="639" spans="1:20">
      <c r="A639">
        <f t="shared" si="138"/>
        <v>638</v>
      </c>
      <c r="B639" s="1">
        <f t="shared" ca="1" si="139"/>
        <v>42940.540873935228</v>
      </c>
      <c r="C639">
        <f t="shared" ca="1" si="127"/>
        <v>120</v>
      </c>
      <c r="D639">
        <f t="shared" ca="1" si="128"/>
        <v>4</v>
      </c>
      <c r="E639" t="str">
        <f ca="1">IF(COUNTIF(J$1:J639,J639)=1,"Premium",IF(I639&lt;6,"Premium","Claims"))</f>
        <v>Premium</v>
      </c>
      <c r="F639" t="str">
        <f ca="1">VLOOKUP(MOD(C639,D639),Sheet2!$A$2:$B$6,2,FALSE)</f>
        <v>Kidney Failure</v>
      </c>
      <c r="G639">
        <f ca="1">VLOOKUP(J639,Sheet2!$F:$H,IF(E639="Premium",2,3),FALSE)</f>
        <v>5000</v>
      </c>
      <c r="H639">
        <f t="shared" ca="1" si="130"/>
        <v>1419000</v>
      </c>
      <c r="I639">
        <f t="shared" ca="1" si="129"/>
        <v>5</v>
      </c>
      <c r="J639" t="str">
        <f t="shared" ca="1" si="131"/>
        <v>120_4</v>
      </c>
      <c r="K639">
        <f ca="1">COUNTIF(J$1:J639,J639)</f>
        <v>2</v>
      </c>
      <c r="L639" t="str">
        <f t="shared" ca="1" si="132"/>
        <v>120_4_Premium</v>
      </c>
      <c r="M639">
        <f ca="1">COUNTIF(L$1:L639,L639)</f>
        <v>2</v>
      </c>
      <c r="N639" t="str">
        <f t="shared" ca="1" si="133"/>
        <v>Inforce</v>
      </c>
      <c r="O639" t="str">
        <f t="shared" ca="1" si="134"/>
        <v>120_4_Inforce</v>
      </c>
      <c r="P639" s="1">
        <f t="shared" ca="1" si="135"/>
        <v>42940.540873935228</v>
      </c>
      <c r="Q639" s="1" t="e">
        <f ca="1">VLOOKUP(J639,Sheet2!$F:$I,4,FALSE)</f>
        <v>#N/A</v>
      </c>
      <c r="R639" t="str">
        <f t="shared" ca="1" si="136"/>
        <v>Inforce</v>
      </c>
      <c r="S639" t="str">
        <f t="shared" ca="1" si="137"/>
        <v>120_4_Inforce</v>
      </c>
      <c r="T639">
        <f ca="1">COUNTIF(S$1:S639,S639)</f>
        <v>2</v>
      </c>
    </row>
    <row r="640" spans="1:20">
      <c r="A640">
        <f t="shared" si="138"/>
        <v>639</v>
      </c>
      <c r="B640" s="1">
        <f t="shared" ca="1" si="139"/>
        <v>42940.67340051724</v>
      </c>
      <c r="C640">
        <f t="shared" ca="1" si="127"/>
        <v>63</v>
      </c>
      <c r="D640">
        <f t="shared" ca="1" si="128"/>
        <v>4</v>
      </c>
      <c r="E640" t="str">
        <f ca="1">IF(COUNTIF(J$1:J640,J640)=1,"Premium",IF(I640&lt;6,"Premium","Claims"))</f>
        <v>Premium</v>
      </c>
      <c r="F640" t="str">
        <f ca="1">VLOOKUP(MOD(C640,D640),Sheet2!$A$2:$B$6,2,FALSE)</f>
        <v>Heart Attack</v>
      </c>
      <c r="G640">
        <f ca="1">VLOOKUP(J640,Sheet2!$F:$H,IF(E640="Premium",2,3),FALSE)</f>
        <v>4000</v>
      </c>
      <c r="H640">
        <f t="shared" ca="1" si="130"/>
        <v>1423000</v>
      </c>
      <c r="I640">
        <f t="shared" ca="1" si="129"/>
        <v>1</v>
      </c>
      <c r="J640" t="str">
        <f t="shared" ca="1" si="131"/>
        <v>63_4</v>
      </c>
      <c r="K640">
        <f ca="1">COUNTIF(J$1:J640,J640)</f>
        <v>3</v>
      </c>
      <c r="L640" t="str">
        <f t="shared" ca="1" si="132"/>
        <v>63_4_Premium</v>
      </c>
      <c r="M640">
        <f ca="1">COUNTIF(L$1:L640,L640)</f>
        <v>2</v>
      </c>
      <c r="N640" t="str">
        <f t="shared" ca="1" si="133"/>
        <v>Inforce</v>
      </c>
      <c r="O640" t="str">
        <f t="shared" ca="1" si="134"/>
        <v>63_4_Inforce</v>
      </c>
      <c r="P640" s="1">
        <f t="shared" ca="1" si="135"/>
        <v>42940.67340051724</v>
      </c>
      <c r="Q640" s="1">
        <f ca="1">VLOOKUP(J640,Sheet2!$F:$I,4,FALSE)</f>
        <v>42910.944295392088</v>
      </c>
      <c r="R640" t="str">
        <f t="shared" ca="1" si="136"/>
        <v>Lapse</v>
      </c>
      <c r="S640" t="str">
        <f t="shared" ca="1" si="137"/>
        <v>63_4_Lapse</v>
      </c>
      <c r="T640">
        <f ca="1">COUNTIF(S$1:S640,S640)</f>
        <v>2</v>
      </c>
    </row>
    <row r="641" spans="1:20">
      <c r="A641">
        <f t="shared" si="138"/>
        <v>640</v>
      </c>
      <c r="B641" s="1">
        <f t="shared" ca="1" si="139"/>
        <v>42941.108130294786</v>
      </c>
      <c r="C641">
        <f t="shared" ca="1" si="127"/>
        <v>19</v>
      </c>
      <c r="D641">
        <f t="shared" ca="1" si="128"/>
        <v>1</v>
      </c>
      <c r="E641" t="str">
        <f ca="1">IF(COUNTIF(J$1:J641,J641)=1,"Premium",IF(I641&lt;6,"Premium","Claims"))</f>
        <v>Premium</v>
      </c>
      <c r="F641" t="str">
        <f ca="1">VLOOKUP(MOD(C641,D641),Sheet2!$A$2:$B$6,2,FALSE)</f>
        <v>Kidney Failure</v>
      </c>
      <c r="G641">
        <f ca="1">VLOOKUP(J641,Sheet2!$F:$H,IF(E641="Premium",2,3),FALSE)</f>
        <v>2000</v>
      </c>
      <c r="H641">
        <f t="shared" ca="1" si="130"/>
        <v>1425000</v>
      </c>
      <c r="I641">
        <f t="shared" ca="1" si="129"/>
        <v>2</v>
      </c>
      <c r="J641" t="str">
        <f t="shared" ca="1" si="131"/>
        <v>19_1</v>
      </c>
      <c r="K641">
        <f ca="1">COUNTIF(J$1:J641,J641)</f>
        <v>2</v>
      </c>
      <c r="L641" t="str">
        <f t="shared" ca="1" si="132"/>
        <v>19_1_Premium</v>
      </c>
      <c r="M641">
        <f ca="1">COUNTIF(L$1:L641,L641)</f>
        <v>2</v>
      </c>
      <c r="N641" t="str">
        <f t="shared" ca="1" si="133"/>
        <v>Inforce</v>
      </c>
      <c r="O641" t="str">
        <f t="shared" ca="1" si="134"/>
        <v>19_1_Inforce</v>
      </c>
      <c r="P641" s="1">
        <f t="shared" ca="1" si="135"/>
        <v>42941.108130294786</v>
      </c>
      <c r="Q641" s="1" t="e">
        <f ca="1">VLOOKUP(J641,Sheet2!$F:$I,4,FALSE)</f>
        <v>#N/A</v>
      </c>
      <c r="R641" t="str">
        <f t="shared" ca="1" si="136"/>
        <v>Inforce</v>
      </c>
      <c r="S641" t="str">
        <f t="shared" ca="1" si="137"/>
        <v>19_1_Inforce</v>
      </c>
      <c r="T641">
        <f ca="1">COUNTIF(S$1:S641,S641)</f>
        <v>2</v>
      </c>
    </row>
    <row r="642" spans="1:20">
      <c r="A642">
        <f t="shared" si="138"/>
        <v>641</v>
      </c>
      <c r="B642" s="1">
        <f t="shared" ca="1" si="139"/>
        <v>42941.259242165623</v>
      </c>
      <c r="C642">
        <f t="shared" ca="1" si="127"/>
        <v>106</v>
      </c>
      <c r="D642">
        <f t="shared" ca="1" si="128"/>
        <v>1</v>
      </c>
      <c r="E642" t="str">
        <f ca="1">IF(COUNTIF(J$1:J642,J642)=1,"Premium",IF(I642&lt;6,"Premium","Claims"))</f>
        <v>Premium</v>
      </c>
      <c r="F642" t="str">
        <f ca="1">VLOOKUP(MOD(C642,D642),Sheet2!$A$2:$B$6,2,FALSE)</f>
        <v>Kidney Failure</v>
      </c>
      <c r="G642">
        <f ca="1">VLOOKUP(J642,Sheet2!$F:$H,IF(E642="Premium",2,3),FALSE)</f>
        <v>4000</v>
      </c>
      <c r="H642">
        <f t="shared" ref="H642:H705" ca="1" si="140">IF(E642="Premium",IFERROR(H641+G642,G642),IFERROR(H641-G642,-G642))</f>
        <v>1429000</v>
      </c>
      <c r="I642">
        <f t="shared" ca="1" si="129"/>
        <v>5</v>
      </c>
      <c r="J642" t="str">
        <f t="shared" ref="J642:J705" ca="1" si="141">C642&amp;"_"&amp;D642</f>
        <v>106_1</v>
      </c>
      <c r="K642">
        <f ca="1">COUNTIF(J$1:J642,J642)</f>
        <v>2</v>
      </c>
      <c r="L642" t="str">
        <f t="shared" ref="L642:L705" ca="1" si="142">J642&amp;"_"&amp;E642</f>
        <v>106_1_Premium</v>
      </c>
      <c r="M642">
        <f ca="1">COUNTIF(L$1:L642,L642)</f>
        <v>2</v>
      </c>
      <c r="N642" t="str">
        <f t="shared" ref="N642:N705" ca="1" si="143">IF(E642="Claims","Lapse","Inforce")</f>
        <v>Inforce</v>
      </c>
      <c r="O642" t="str">
        <f t="shared" ref="O642:O705" ca="1" si="144">J642&amp;"_"&amp;N642</f>
        <v>106_1_Inforce</v>
      </c>
      <c r="P642" s="1">
        <f t="shared" ref="P642:P705" ca="1" si="145">B642</f>
        <v>42941.259242165623</v>
      </c>
      <c r="Q642" s="1" t="e">
        <f ca="1">VLOOKUP(J642,Sheet2!$F:$I,4,FALSE)</f>
        <v>#N/A</v>
      </c>
      <c r="R642" t="str">
        <f t="shared" ref="R642:R705" ca="1" si="146">IF(ISERROR(Q642),"Inforce",IF(Q642-P642&gt;0,"Inforce","Lapse"))</f>
        <v>Inforce</v>
      </c>
      <c r="S642" t="str">
        <f t="shared" ref="S642:S705" ca="1" si="147">J642&amp;"_"&amp;R642</f>
        <v>106_1_Inforce</v>
      </c>
      <c r="T642">
        <f ca="1">COUNTIF(S$1:S642,S642)</f>
        <v>2</v>
      </c>
    </row>
    <row r="643" spans="1:20">
      <c r="A643">
        <f t="shared" si="138"/>
        <v>642</v>
      </c>
      <c r="B643" s="1">
        <f t="shared" ca="1" si="139"/>
        <v>42942.111574219751</v>
      </c>
      <c r="C643">
        <f t="shared" ref="C643:C706" ca="1" si="148">RANDBETWEEN(1,141)</f>
        <v>9</v>
      </c>
      <c r="D643">
        <f t="shared" ref="D643:D706" ca="1" si="149">RANDBETWEEN(1,4)</f>
        <v>1</v>
      </c>
      <c r="E643" t="str">
        <f ca="1">IF(COUNTIF(J$1:J643,J643)=1,"Premium",IF(I643&lt;6,"Premium","Claims"))</f>
        <v>Premium</v>
      </c>
      <c r="F643" t="str">
        <f ca="1">VLOOKUP(MOD(C643,D643),Sheet2!$A$2:$B$6,2,FALSE)</f>
        <v>Kidney Failure</v>
      </c>
      <c r="G643">
        <f ca="1">VLOOKUP(J643,Sheet2!$F:$H,IF(E643="Premium",2,3),FALSE)</f>
        <v>3000</v>
      </c>
      <c r="H643">
        <f t="shared" ca="1" si="140"/>
        <v>1432000</v>
      </c>
      <c r="I643">
        <f t="shared" ref="I643:I706" ca="1" si="150">RANDBETWEEN(1,6)</f>
        <v>2</v>
      </c>
      <c r="J643" t="str">
        <f t="shared" ca="1" si="141"/>
        <v>9_1</v>
      </c>
      <c r="K643">
        <f ca="1">COUNTIF(J$1:J643,J643)</f>
        <v>2</v>
      </c>
      <c r="L643" t="str">
        <f t="shared" ca="1" si="142"/>
        <v>9_1_Premium</v>
      </c>
      <c r="M643">
        <f ca="1">COUNTIF(L$1:L643,L643)</f>
        <v>2</v>
      </c>
      <c r="N643" t="str">
        <f t="shared" ca="1" si="143"/>
        <v>Inforce</v>
      </c>
      <c r="O643" t="str">
        <f t="shared" ca="1" si="144"/>
        <v>9_1_Inforce</v>
      </c>
      <c r="P643" s="1">
        <f t="shared" ca="1" si="145"/>
        <v>42942.111574219751</v>
      </c>
      <c r="Q643" s="1" t="e">
        <f ca="1">VLOOKUP(J643,Sheet2!$F:$I,4,FALSE)</f>
        <v>#N/A</v>
      </c>
      <c r="R643" t="str">
        <f t="shared" ca="1" si="146"/>
        <v>Inforce</v>
      </c>
      <c r="S643" t="str">
        <f t="shared" ca="1" si="147"/>
        <v>9_1_Inforce</v>
      </c>
      <c r="T643">
        <f ca="1">COUNTIF(S$1:S643,S643)</f>
        <v>2</v>
      </c>
    </row>
    <row r="644" spans="1:20">
      <c r="A644">
        <f t="shared" si="138"/>
        <v>643</v>
      </c>
      <c r="B644" s="1">
        <f t="shared" ca="1" si="139"/>
        <v>42942.792636865823</v>
      </c>
      <c r="C644">
        <f t="shared" ca="1" si="148"/>
        <v>129</v>
      </c>
      <c r="D644">
        <f t="shared" ca="1" si="149"/>
        <v>3</v>
      </c>
      <c r="E644" t="str">
        <f ca="1">IF(COUNTIF(J$1:J644,J644)=1,"Premium",IF(I644&lt;6,"Premium","Claims"))</f>
        <v>Premium</v>
      </c>
      <c r="F644" t="str">
        <f ca="1">VLOOKUP(MOD(C644,D644),Sheet2!$A$2:$B$6,2,FALSE)</f>
        <v>Kidney Failure</v>
      </c>
      <c r="G644">
        <f ca="1">VLOOKUP(J644,Sheet2!$F:$H,IF(E644="Premium",2,3),FALSE)</f>
        <v>4000</v>
      </c>
      <c r="H644">
        <f t="shared" ca="1" si="140"/>
        <v>1436000</v>
      </c>
      <c r="I644">
        <f t="shared" ca="1" si="150"/>
        <v>5</v>
      </c>
      <c r="J644" t="str">
        <f t="shared" ca="1" si="141"/>
        <v>129_3</v>
      </c>
      <c r="K644">
        <f ca="1">COUNTIF(J$1:J644,J644)</f>
        <v>3</v>
      </c>
      <c r="L644" t="str">
        <f t="shared" ca="1" si="142"/>
        <v>129_3_Premium</v>
      </c>
      <c r="M644">
        <f ca="1">COUNTIF(L$1:L644,L644)</f>
        <v>3</v>
      </c>
      <c r="N644" t="str">
        <f t="shared" ca="1" si="143"/>
        <v>Inforce</v>
      </c>
      <c r="O644" t="str">
        <f t="shared" ca="1" si="144"/>
        <v>129_3_Inforce</v>
      </c>
      <c r="P644" s="1">
        <f t="shared" ca="1" si="145"/>
        <v>42942.792636865823</v>
      </c>
      <c r="Q644" s="1">
        <f ca="1">VLOOKUP(J644,Sheet2!$F:$I,4,FALSE)</f>
        <v>42979.684205322927</v>
      </c>
      <c r="R644" t="str">
        <f t="shared" ca="1" si="146"/>
        <v>Inforce</v>
      </c>
      <c r="S644" t="str">
        <f t="shared" ca="1" si="147"/>
        <v>129_3_Inforce</v>
      </c>
      <c r="T644">
        <f ca="1">COUNTIF(S$1:S644,S644)</f>
        <v>3</v>
      </c>
    </row>
    <row r="645" spans="1:20">
      <c r="A645">
        <f t="shared" si="138"/>
        <v>644</v>
      </c>
      <c r="B645" s="1">
        <f t="shared" ca="1" si="139"/>
        <v>42943.011074546041</v>
      </c>
      <c r="C645">
        <f t="shared" ca="1" si="148"/>
        <v>50</v>
      </c>
      <c r="D645">
        <f t="shared" ca="1" si="149"/>
        <v>3</v>
      </c>
      <c r="E645" t="str">
        <f ca="1">IF(COUNTIF(J$1:J645,J645)=1,"Premium",IF(I645&lt;6,"Premium","Claims"))</f>
        <v>Premium</v>
      </c>
      <c r="F645" t="str">
        <f ca="1">VLOOKUP(MOD(C645,D645),Sheet2!$A$2:$B$6,2,FALSE)</f>
        <v>Stroke</v>
      </c>
      <c r="G645">
        <f ca="1">VLOOKUP(J645,Sheet2!$F:$H,IF(E645="Premium",2,3),FALSE)</f>
        <v>5000</v>
      </c>
      <c r="H645">
        <f t="shared" ca="1" si="140"/>
        <v>1441000</v>
      </c>
      <c r="I645">
        <f t="shared" ca="1" si="150"/>
        <v>4</v>
      </c>
      <c r="J645" t="str">
        <f t="shared" ca="1" si="141"/>
        <v>50_3</v>
      </c>
      <c r="K645">
        <f ca="1">COUNTIF(J$1:J645,J645)</f>
        <v>2</v>
      </c>
      <c r="L645" t="str">
        <f t="shared" ca="1" si="142"/>
        <v>50_3_Premium</v>
      </c>
      <c r="M645">
        <f ca="1">COUNTIF(L$1:L645,L645)</f>
        <v>2</v>
      </c>
      <c r="N645" t="str">
        <f t="shared" ca="1" si="143"/>
        <v>Inforce</v>
      </c>
      <c r="O645" t="str">
        <f t="shared" ca="1" si="144"/>
        <v>50_3_Inforce</v>
      </c>
      <c r="P645" s="1">
        <f t="shared" ca="1" si="145"/>
        <v>42943.011074546041</v>
      </c>
      <c r="Q645" s="1" t="e">
        <f ca="1">VLOOKUP(J645,Sheet2!$F:$I,4,FALSE)</f>
        <v>#N/A</v>
      </c>
      <c r="R645" t="str">
        <f t="shared" ca="1" si="146"/>
        <v>Inforce</v>
      </c>
      <c r="S645" t="str">
        <f t="shared" ca="1" si="147"/>
        <v>50_3_Inforce</v>
      </c>
      <c r="T645">
        <f ca="1">COUNTIF(S$1:S645,S645)</f>
        <v>2</v>
      </c>
    </row>
    <row r="646" spans="1:20">
      <c r="A646">
        <f t="shared" si="138"/>
        <v>645</v>
      </c>
      <c r="B646" s="1">
        <f t="shared" ca="1" si="139"/>
        <v>42943.058203596898</v>
      </c>
      <c r="C646">
        <f t="shared" ca="1" si="148"/>
        <v>109</v>
      </c>
      <c r="D646">
        <f t="shared" ca="1" si="149"/>
        <v>2</v>
      </c>
      <c r="E646" t="str">
        <f ca="1">IF(COUNTIF(J$1:J646,J646)=1,"Premium",IF(I646&lt;6,"Premium","Claims"))</f>
        <v>Premium</v>
      </c>
      <c r="F646" t="str">
        <f ca="1">VLOOKUP(MOD(C646,D646),Sheet2!$A$2:$B$6,2,FALSE)</f>
        <v>Cancer</v>
      </c>
      <c r="G646">
        <f ca="1">VLOOKUP(J646,Sheet2!$F:$H,IF(E646="Premium",2,3),FALSE)</f>
        <v>4000</v>
      </c>
      <c r="H646">
        <f t="shared" ca="1" si="140"/>
        <v>1445000</v>
      </c>
      <c r="I646">
        <f t="shared" ca="1" si="150"/>
        <v>3</v>
      </c>
      <c r="J646" t="str">
        <f t="shared" ca="1" si="141"/>
        <v>109_2</v>
      </c>
      <c r="K646">
        <f ca="1">COUNTIF(J$1:J646,J646)</f>
        <v>4</v>
      </c>
      <c r="L646" t="str">
        <f t="shared" ca="1" si="142"/>
        <v>109_2_Premium</v>
      </c>
      <c r="M646">
        <f ca="1">COUNTIF(L$1:L646,L646)</f>
        <v>4</v>
      </c>
      <c r="N646" t="str">
        <f t="shared" ca="1" si="143"/>
        <v>Inforce</v>
      </c>
      <c r="O646" t="str">
        <f t="shared" ca="1" si="144"/>
        <v>109_2_Inforce</v>
      </c>
      <c r="P646" s="1">
        <f t="shared" ca="1" si="145"/>
        <v>42943.058203596898</v>
      </c>
      <c r="Q646" s="1">
        <f ca="1">VLOOKUP(J646,Sheet2!$F:$I,4,FALSE)</f>
        <v>43205.595817911497</v>
      </c>
      <c r="R646" t="str">
        <f t="shared" ca="1" si="146"/>
        <v>Inforce</v>
      </c>
      <c r="S646" t="str">
        <f t="shared" ca="1" si="147"/>
        <v>109_2_Inforce</v>
      </c>
      <c r="T646">
        <f ca="1">COUNTIF(S$1:S646,S646)</f>
        <v>4</v>
      </c>
    </row>
    <row r="647" spans="1:20">
      <c r="A647">
        <f t="shared" si="138"/>
        <v>646</v>
      </c>
      <c r="B647" s="1">
        <f t="shared" ca="1" si="139"/>
        <v>42943.148564234856</v>
      </c>
      <c r="C647">
        <f t="shared" ca="1" si="148"/>
        <v>16</v>
      </c>
      <c r="D647">
        <f t="shared" ca="1" si="149"/>
        <v>3</v>
      </c>
      <c r="E647" t="str">
        <f ca="1">IF(COUNTIF(J$1:J647,J647)=1,"Premium",IF(I647&lt;6,"Premium","Claims"))</f>
        <v>Premium</v>
      </c>
      <c r="F647" t="str">
        <f ca="1">VLOOKUP(MOD(C647,D647),Sheet2!$A$2:$B$6,2,FALSE)</f>
        <v>Cancer</v>
      </c>
      <c r="G647">
        <f ca="1">VLOOKUP(J647,Sheet2!$F:$H,IF(E647="Premium",2,3),FALSE)</f>
        <v>1000</v>
      </c>
      <c r="H647">
        <f t="shared" ca="1" si="140"/>
        <v>1446000</v>
      </c>
      <c r="I647">
        <f t="shared" ca="1" si="150"/>
        <v>4</v>
      </c>
      <c r="J647" t="str">
        <f t="shared" ca="1" si="141"/>
        <v>16_3</v>
      </c>
      <c r="K647">
        <f ca="1">COUNTIF(J$1:J647,J647)</f>
        <v>1</v>
      </c>
      <c r="L647" t="str">
        <f t="shared" ca="1" si="142"/>
        <v>16_3_Premium</v>
      </c>
      <c r="M647">
        <f ca="1">COUNTIF(L$1:L647,L647)</f>
        <v>1</v>
      </c>
      <c r="N647" t="str">
        <f t="shared" ca="1" si="143"/>
        <v>Inforce</v>
      </c>
      <c r="O647" t="str">
        <f t="shared" ca="1" si="144"/>
        <v>16_3_Inforce</v>
      </c>
      <c r="P647" s="1">
        <f t="shared" ca="1" si="145"/>
        <v>42943.148564234856</v>
      </c>
      <c r="Q647" s="1">
        <f ca="1">VLOOKUP(J647,Sheet2!$F:$I,4,FALSE)</f>
        <v>42952.333934212416</v>
      </c>
      <c r="R647" t="str">
        <f t="shared" ca="1" si="146"/>
        <v>Inforce</v>
      </c>
      <c r="S647" t="str">
        <f t="shared" ca="1" si="147"/>
        <v>16_3_Inforce</v>
      </c>
      <c r="T647">
        <f ca="1">COUNTIF(S$1:S647,S647)</f>
        <v>1</v>
      </c>
    </row>
    <row r="648" spans="1:20">
      <c r="A648">
        <f t="shared" si="138"/>
        <v>647</v>
      </c>
      <c r="B648" s="1">
        <f t="shared" ca="1" si="139"/>
        <v>42943.635360577144</v>
      </c>
      <c r="C648">
        <f t="shared" ca="1" si="148"/>
        <v>62</v>
      </c>
      <c r="D648">
        <f t="shared" ca="1" si="149"/>
        <v>3</v>
      </c>
      <c r="E648" t="str">
        <f ca="1">IF(COUNTIF(J$1:J648,J648)=1,"Premium",IF(I648&lt;6,"Premium","Claims"))</f>
        <v>Claims</v>
      </c>
      <c r="F648" t="str">
        <f ca="1">VLOOKUP(MOD(C648,D648),Sheet2!$A$2:$B$6,2,FALSE)</f>
        <v>Stroke</v>
      </c>
      <c r="G648">
        <f ca="1">VLOOKUP(J648,Sheet2!$F:$H,IF(E648="Premium",2,3),FALSE)</f>
        <v>8000</v>
      </c>
      <c r="H648">
        <f t="shared" ca="1" si="140"/>
        <v>1438000</v>
      </c>
      <c r="I648">
        <f t="shared" ca="1" si="150"/>
        <v>6</v>
      </c>
      <c r="J648" t="str">
        <f t="shared" ca="1" si="141"/>
        <v>62_3</v>
      </c>
      <c r="K648">
        <f ca="1">COUNTIF(J$1:J648,J648)</f>
        <v>2</v>
      </c>
      <c r="L648" t="str">
        <f t="shared" ca="1" si="142"/>
        <v>62_3_Claims</v>
      </c>
      <c r="M648">
        <f ca="1">COUNTIF(L$1:L648,L648)</f>
        <v>1</v>
      </c>
      <c r="N648" t="str">
        <f t="shared" ca="1" si="143"/>
        <v>Lapse</v>
      </c>
      <c r="O648" t="str">
        <f t="shared" ca="1" si="144"/>
        <v>62_3_Lapse</v>
      </c>
      <c r="P648" s="1">
        <f t="shared" ca="1" si="145"/>
        <v>42943.635360577144</v>
      </c>
      <c r="Q648" s="1">
        <f ca="1">VLOOKUP(J648,Sheet2!$F:$I,4,FALSE)</f>
        <v>42943.635360577144</v>
      </c>
      <c r="R648" t="str">
        <f t="shared" ca="1" si="146"/>
        <v>Lapse</v>
      </c>
      <c r="S648" t="str">
        <f t="shared" ca="1" si="147"/>
        <v>62_3_Lapse</v>
      </c>
      <c r="T648">
        <f ca="1">COUNTIF(S$1:S648,S648)</f>
        <v>1</v>
      </c>
    </row>
    <row r="649" spans="1:20">
      <c r="A649">
        <f t="shared" si="138"/>
        <v>648</v>
      </c>
      <c r="B649" s="1">
        <f t="shared" ca="1" si="139"/>
        <v>42943.84357326883</v>
      </c>
      <c r="C649">
        <f t="shared" ca="1" si="148"/>
        <v>14</v>
      </c>
      <c r="D649">
        <f t="shared" ca="1" si="149"/>
        <v>2</v>
      </c>
      <c r="E649" t="str">
        <f ca="1">IF(COUNTIF(J$1:J649,J649)=1,"Premium",IF(I649&lt;6,"Premium","Claims"))</f>
        <v>Premium</v>
      </c>
      <c r="F649" t="str">
        <f ca="1">VLOOKUP(MOD(C649,D649),Sheet2!$A$2:$B$6,2,FALSE)</f>
        <v>Kidney Failure</v>
      </c>
      <c r="G649">
        <f ca="1">VLOOKUP(J649,Sheet2!$F:$H,IF(E649="Premium",2,3),FALSE)</f>
        <v>4000</v>
      </c>
      <c r="H649">
        <f t="shared" ca="1" si="140"/>
        <v>1442000</v>
      </c>
      <c r="I649">
        <f t="shared" ca="1" si="150"/>
        <v>2</v>
      </c>
      <c r="J649" t="str">
        <f t="shared" ca="1" si="141"/>
        <v>14_2</v>
      </c>
      <c r="K649">
        <f ca="1">COUNTIF(J$1:J649,J649)</f>
        <v>2</v>
      </c>
      <c r="L649" t="str">
        <f t="shared" ca="1" si="142"/>
        <v>14_2_Premium</v>
      </c>
      <c r="M649">
        <f ca="1">COUNTIF(L$1:L649,L649)</f>
        <v>2</v>
      </c>
      <c r="N649" t="str">
        <f t="shared" ca="1" si="143"/>
        <v>Inforce</v>
      </c>
      <c r="O649" t="str">
        <f t="shared" ca="1" si="144"/>
        <v>14_2_Inforce</v>
      </c>
      <c r="P649" s="1">
        <f t="shared" ca="1" si="145"/>
        <v>42943.84357326883</v>
      </c>
      <c r="Q649" s="1">
        <f ca="1">VLOOKUP(J649,Sheet2!$F:$I,4,FALSE)</f>
        <v>43127.796656169005</v>
      </c>
      <c r="R649" t="str">
        <f t="shared" ca="1" si="146"/>
        <v>Inforce</v>
      </c>
      <c r="S649" t="str">
        <f t="shared" ca="1" si="147"/>
        <v>14_2_Inforce</v>
      </c>
      <c r="T649">
        <f ca="1">COUNTIF(S$1:S649,S649)</f>
        <v>2</v>
      </c>
    </row>
    <row r="650" spans="1:20">
      <c r="A650">
        <f t="shared" si="138"/>
        <v>649</v>
      </c>
      <c r="B650" s="1">
        <f t="shared" ca="1" si="139"/>
        <v>42944.251352866442</v>
      </c>
      <c r="C650">
        <f t="shared" ca="1" si="148"/>
        <v>50</v>
      </c>
      <c r="D650">
        <f t="shared" ca="1" si="149"/>
        <v>1</v>
      </c>
      <c r="E650" t="str">
        <f ca="1">IF(COUNTIF(J$1:J650,J650)=1,"Premium",IF(I650&lt;6,"Premium","Claims"))</f>
        <v>Premium</v>
      </c>
      <c r="F650" t="str">
        <f ca="1">VLOOKUP(MOD(C650,D650),Sheet2!$A$2:$B$6,2,FALSE)</f>
        <v>Kidney Failure</v>
      </c>
      <c r="G650">
        <f ca="1">VLOOKUP(J650,Sheet2!$F:$H,IF(E650="Premium",2,3),FALSE)</f>
        <v>2000</v>
      </c>
      <c r="H650">
        <f t="shared" ca="1" si="140"/>
        <v>1444000</v>
      </c>
      <c r="I650">
        <f t="shared" ca="1" si="150"/>
        <v>1</v>
      </c>
      <c r="J650" t="str">
        <f t="shared" ca="1" si="141"/>
        <v>50_1</v>
      </c>
      <c r="K650">
        <f ca="1">COUNTIF(J$1:J650,J650)</f>
        <v>4</v>
      </c>
      <c r="L650" t="str">
        <f t="shared" ca="1" si="142"/>
        <v>50_1_Premium</v>
      </c>
      <c r="M650">
        <f ca="1">COUNTIF(L$1:L650,L650)</f>
        <v>4</v>
      </c>
      <c r="N650" t="str">
        <f t="shared" ca="1" si="143"/>
        <v>Inforce</v>
      </c>
      <c r="O650" t="str">
        <f t="shared" ca="1" si="144"/>
        <v>50_1_Inforce</v>
      </c>
      <c r="P650" s="1">
        <f t="shared" ca="1" si="145"/>
        <v>42944.251352866442</v>
      </c>
      <c r="Q650" s="1" t="e">
        <f ca="1">VLOOKUP(J650,Sheet2!$F:$I,4,FALSE)</f>
        <v>#N/A</v>
      </c>
      <c r="R650" t="str">
        <f t="shared" ca="1" si="146"/>
        <v>Inforce</v>
      </c>
      <c r="S650" t="str">
        <f t="shared" ca="1" si="147"/>
        <v>50_1_Inforce</v>
      </c>
      <c r="T650">
        <f ca="1">COUNTIF(S$1:S650,S650)</f>
        <v>4</v>
      </c>
    </row>
    <row r="651" spans="1:20">
      <c r="A651">
        <f t="shared" si="138"/>
        <v>650</v>
      </c>
      <c r="B651" s="1">
        <f t="shared" ca="1" si="139"/>
        <v>42944.737470219632</v>
      </c>
      <c r="C651">
        <f t="shared" ca="1" si="148"/>
        <v>77</v>
      </c>
      <c r="D651">
        <f t="shared" ca="1" si="149"/>
        <v>2</v>
      </c>
      <c r="E651" t="str">
        <f ca="1">IF(COUNTIF(J$1:J651,J651)=1,"Premium",IF(I651&lt;6,"Premium","Claims"))</f>
        <v>Claims</v>
      </c>
      <c r="F651" t="str">
        <f ca="1">VLOOKUP(MOD(C651,D651),Sheet2!$A$2:$B$6,2,FALSE)</f>
        <v>Cancer</v>
      </c>
      <c r="G651">
        <f ca="1">VLOOKUP(J651,Sheet2!$F:$H,IF(E651="Premium",2,3),FALSE)</f>
        <v>20000</v>
      </c>
      <c r="H651">
        <f t="shared" ca="1" si="140"/>
        <v>1424000</v>
      </c>
      <c r="I651">
        <f t="shared" ca="1" si="150"/>
        <v>6</v>
      </c>
      <c r="J651" t="str">
        <f t="shared" ca="1" si="141"/>
        <v>77_2</v>
      </c>
      <c r="K651">
        <f ca="1">COUNTIF(J$1:J651,J651)</f>
        <v>2</v>
      </c>
      <c r="L651" t="str">
        <f t="shared" ca="1" si="142"/>
        <v>77_2_Claims</v>
      </c>
      <c r="M651">
        <f ca="1">COUNTIF(L$1:L651,L651)</f>
        <v>1</v>
      </c>
      <c r="N651" t="str">
        <f t="shared" ca="1" si="143"/>
        <v>Lapse</v>
      </c>
      <c r="O651" t="str">
        <f t="shared" ca="1" si="144"/>
        <v>77_2_Lapse</v>
      </c>
      <c r="P651" s="1">
        <f t="shared" ca="1" si="145"/>
        <v>42944.737470219632</v>
      </c>
      <c r="Q651" s="1">
        <f ca="1">VLOOKUP(J651,Sheet2!$F:$I,4,FALSE)</f>
        <v>42944.737470219632</v>
      </c>
      <c r="R651" t="str">
        <f t="shared" ca="1" si="146"/>
        <v>Lapse</v>
      </c>
      <c r="S651" t="str">
        <f t="shared" ca="1" si="147"/>
        <v>77_2_Lapse</v>
      </c>
      <c r="T651">
        <f ca="1">COUNTIF(S$1:S651,S651)</f>
        <v>1</v>
      </c>
    </row>
    <row r="652" spans="1:20">
      <c r="A652">
        <f t="shared" si="138"/>
        <v>651</v>
      </c>
      <c r="B652" s="1">
        <f t="shared" ca="1" si="139"/>
        <v>42944.886723953714</v>
      </c>
      <c r="C652">
        <f t="shared" ca="1" si="148"/>
        <v>116</v>
      </c>
      <c r="D652">
        <f t="shared" ca="1" si="149"/>
        <v>2</v>
      </c>
      <c r="E652" t="str">
        <f ca="1">IF(COUNTIF(J$1:J652,J652)=1,"Premium",IF(I652&lt;6,"Premium","Claims"))</f>
        <v>Premium</v>
      </c>
      <c r="F652" t="str">
        <f ca="1">VLOOKUP(MOD(C652,D652),Sheet2!$A$2:$B$6,2,FALSE)</f>
        <v>Kidney Failure</v>
      </c>
      <c r="G652">
        <f ca="1">VLOOKUP(J652,Sheet2!$F:$H,IF(E652="Premium",2,3),FALSE)</f>
        <v>3000</v>
      </c>
      <c r="H652">
        <f t="shared" ca="1" si="140"/>
        <v>1427000</v>
      </c>
      <c r="I652">
        <f t="shared" ca="1" si="150"/>
        <v>4</v>
      </c>
      <c r="J652" t="str">
        <f t="shared" ca="1" si="141"/>
        <v>116_2</v>
      </c>
      <c r="K652">
        <f ca="1">COUNTIF(J$1:J652,J652)</f>
        <v>2</v>
      </c>
      <c r="L652" t="str">
        <f t="shared" ca="1" si="142"/>
        <v>116_2_Premium</v>
      </c>
      <c r="M652">
        <f ca="1">COUNTIF(L$1:L652,L652)</f>
        <v>2</v>
      </c>
      <c r="N652" t="str">
        <f t="shared" ca="1" si="143"/>
        <v>Inforce</v>
      </c>
      <c r="O652" t="str">
        <f t="shared" ca="1" si="144"/>
        <v>116_2_Inforce</v>
      </c>
      <c r="P652" s="1">
        <f t="shared" ca="1" si="145"/>
        <v>42944.886723953714</v>
      </c>
      <c r="Q652" s="1" t="e">
        <f ca="1">VLOOKUP(J652,Sheet2!$F:$I,4,FALSE)</f>
        <v>#N/A</v>
      </c>
      <c r="R652" t="str">
        <f t="shared" ca="1" si="146"/>
        <v>Inforce</v>
      </c>
      <c r="S652" t="str">
        <f t="shared" ca="1" si="147"/>
        <v>116_2_Inforce</v>
      </c>
      <c r="T652">
        <f ca="1">COUNTIF(S$1:S652,S652)</f>
        <v>2</v>
      </c>
    </row>
    <row r="653" spans="1:20">
      <c r="A653">
        <f t="shared" si="138"/>
        <v>652</v>
      </c>
      <c r="B653" s="1">
        <f t="shared" ca="1" si="139"/>
        <v>42945.619821137319</v>
      </c>
      <c r="C653">
        <f t="shared" ca="1" si="148"/>
        <v>9</v>
      </c>
      <c r="D653">
        <f t="shared" ca="1" si="149"/>
        <v>4</v>
      </c>
      <c r="E653" t="str">
        <f ca="1">IF(COUNTIF(J$1:J653,J653)=1,"Premium",IF(I653&lt;6,"Premium","Claims"))</f>
        <v>Premium</v>
      </c>
      <c r="F653" t="str">
        <f ca="1">VLOOKUP(MOD(C653,D653),Sheet2!$A$2:$B$6,2,FALSE)</f>
        <v>Cancer</v>
      </c>
      <c r="G653">
        <f ca="1">VLOOKUP(J653,Sheet2!$F:$H,IF(E653="Premium",2,3),FALSE)</f>
        <v>3000</v>
      </c>
      <c r="H653">
        <f t="shared" ca="1" si="140"/>
        <v>1430000</v>
      </c>
      <c r="I653">
        <f t="shared" ca="1" si="150"/>
        <v>1</v>
      </c>
      <c r="J653" t="str">
        <f t="shared" ca="1" si="141"/>
        <v>9_4</v>
      </c>
      <c r="K653">
        <f ca="1">COUNTIF(J$1:J653,J653)</f>
        <v>1</v>
      </c>
      <c r="L653" t="str">
        <f t="shared" ca="1" si="142"/>
        <v>9_4_Premium</v>
      </c>
      <c r="M653">
        <f ca="1">COUNTIF(L$1:L653,L653)</f>
        <v>1</v>
      </c>
      <c r="N653" t="str">
        <f t="shared" ca="1" si="143"/>
        <v>Inforce</v>
      </c>
      <c r="O653" t="str">
        <f t="shared" ca="1" si="144"/>
        <v>9_4_Inforce</v>
      </c>
      <c r="P653" s="1">
        <f t="shared" ca="1" si="145"/>
        <v>42945.619821137319</v>
      </c>
      <c r="Q653" s="1" t="e">
        <f ca="1">VLOOKUP(J653,Sheet2!$F:$I,4,FALSE)</f>
        <v>#N/A</v>
      </c>
      <c r="R653" t="str">
        <f t="shared" ca="1" si="146"/>
        <v>Inforce</v>
      </c>
      <c r="S653" t="str">
        <f t="shared" ca="1" si="147"/>
        <v>9_4_Inforce</v>
      </c>
      <c r="T653">
        <f ca="1">COUNTIF(S$1:S653,S653)</f>
        <v>1</v>
      </c>
    </row>
    <row r="654" spans="1:20">
      <c r="A654">
        <f t="shared" si="138"/>
        <v>653</v>
      </c>
      <c r="B654" s="1">
        <f t="shared" ca="1" si="139"/>
        <v>42946.287160634936</v>
      </c>
      <c r="C654">
        <f t="shared" ca="1" si="148"/>
        <v>15</v>
      </c>
      <c r="D654">
        <f t="shared" ca="1" si="149"/>
        <v>3</v>
      </c>
      <c r="E654" t="str">
        <f ca="1">IF(COUNTIF(J$1:J654,J654)=1,"Premium",IF(I654&lt;6,"Premium","Claims"))</f>
        <v>Premium</v>
      </c>
      <c r="F654" t="str">
        <f ca="1">VLOOKUP(MOD(C654,D654),Sheet2!$A$2:$B$6,2,FALSE)</f>
        <v>Kidney Failure</v>
      </c>
      <c r="G654">
        <f ca="1">VLOOKUP(J654,Sheet2!$F:$H,IF(E654="Premium",2,3),FALSE)</f>
        <v>5000</v>
      </c>
      <c r="H654">
        <f t="shared" ca="1" si="140"/>
        <v>1435000</v>
      </c>
      <c r="I654">
        <f t="shared" ca="1" si="150"/>
        <v>4</v>
      </c>
      <c r="J654" t="str">
        <f t="shared" ca="1" si="141"/>
        <v>15_3</v>
      </c>
      <c r="K654">
        <f ca="1">COUNTIF(J$1:J654,J654)</f>
        <v>2</v>
      </c>
      <c r="L654" t="str">
        <f t="shared" ca="1" si="142"/>
        <v>15_3_Premium</v>
      </c>
      <c r="M654">
        <f ca="1">COUNTIF(L$1:L654,L654)</f>
        <v>2</v>
      </c>
      <c r="N654" t="str">
        <f t="shared" ca="1" si="143"/>
        <v>Inforce</v>
      </c>
      <c r="O654" t="str">
        <f t="shared" ca="1" si="144"/>
        <v>15_3_Inforce</v>
      </c>
      <c r="P654" s="1">
        <f t="shared" ca="1" si="145"/>
        <v>42946.287160634936</v>
      </c>
      <c r="Q654" s="1" t="e">
        <f ca="1">VLOOKUP(J654,Sheet2!$F:$I,4,FALSE)</f>
        <v>#N/A</v>
      </c>
      <c r="R654" t="str">
        <f t="shared" ca="1" si="146"/>
        <v>Inforce</v>
      </c>
      <c r="S654" t="str">
        <f t="shared" ca="1" si="147"/>
        <v>15_3_Inforce</v>
      </c>
      <c r="T654">
        <f ca="1">COUNTIF(S$1:S654,S654)</f>
        <v>2</v>
      </c>
    </row>
    <row r="655" spans="1:20">
      <c r="A655">
        <f t="shared" si="138"/>
        <v>654</v>
      </c>
      <c r="B655" s="1">
        <f t="shared" ca="1" si="139"/>
        <v>42946.672006554851</v>
      </c>
      <c r="C655">
        <f t="shared" ca="1" si="148"/>
        <v>90</v>
      </c>
      <c r="D655">
        <f t="shared" ca="1" si="149"/>
        <v>4</v>
      </c>
      <c r="E655" t="str">
        <f ca="1">IF(COUNTIF(J$1:J655,J655)=1,"Premium",IF(I655&lt;6,"Premium","Claims"))</f>
        <v>Premium</v>
      </c>
      <c r="F655" t="str">
        <f ca="1">VLOOKUP(MOD(C655,D655),Sheet2!$A$2:$B$6,2,FALSE)</f>
        <v>Stroke</v>
      </c>
      <c r="G655">
        <f ca="1">VLOOKUP(J655,Sheet2!$F:$H,IF(E655="Premium",2,3),FALSE)</f>
        <v>5000</v>
      </c>
      <c r="H655">
        <f t="shared" ca="1" si="140"/>
        <v>1440000</v>
      </c>
      <c r="I655">
        <f t="shared" ca="1" si="150"/>
        <v>4</v>
      </c>
      <c r="J655" t="str">
        <f t="shared" ca="1" si="141"/>
        <v>90_4</v>
      </c>
      <c r="K655">
        <f ca="1">COUNTIF(J$1:J655,J655)</f>
        <v>3</v>
      </c>
      <c r="L655" t="str">
        <f t="shared" ca="1" si="142"/>
        <v>90_4_Premium</v>
      </c>
      <c r="M655">
        <f ca="1">COUNTIF(L$1:L655,L655)</f>
        <v>3</v>
      </c>
      <c r="N655" t="str">
        <f t="shared" ca="1" si="143"/>
        <v>Inforce</v>
      </c>
      <c r="O655" t="str">
        <f t="shared" ca="1" si="144"/>
        <v>90_4_Inforce</v>
      </c>
      <c r="P655" s="1">
        <f t="shared" ca="1" si="145"/>
        <v>42946.672006554851</v>
      </c>
      <c r="Q655" s="1" t="e">
        <f ca="1">VLOOKUP(J655,Sheet2!$F:$I,4,FALSE)</f>
        <v>#N/A</v>
      </c>
      <c r="R655" t="str">
        <f t="shared" ca="1" si="146"/>
        <v>Inforce</v>
      </c>
      <c r="S655" t="str">
        <f t="shared" ca="1" si="147"/>
        <v>90_4_Inforce</v>
      </c>
      <c r="T655">
        <f ca="1">COUNTIF(S$1:S655,S655)</f>
        <v>3</v>
      </c>
    </row>
    <row r="656" spans="1:20">
      <c r="A656">
        <f t="shared" si="138"/>
        <v>655</v>
      </c>
      <c r="B656" s="1">
        <f t="shared" ca="1" si="139"/>
        <v>42946.743833130698</v>
      </c>
      <c r="C656">
        <f t="shared" ca="1" si="148"/>
        <v>136</v>
      </c>
      <c r="D656">
        <f t="shared" ca="1" si="149"/>
        <v>1</v>
      </c>
      <c r="E656" t="str">
        <f ca="1">IF(COUNTIF(J$1:J656,J656)=1,"Premium",IF(I656&lt;6,"Premium","Claims"))</f>
        <v>Premium</v>
      </c>
      <c r="F656" t="str">
        <f ca="1">VLOOKUP(MOD(C656,D656),Sheet2!$A$2:$B$6,2,FALSE)</f>
        <v>Kidney Failure</v>
      </c>
      <c r="G656">
        <f ca="1">VLOOKUP(J656,Sheet2!$F:$H,IF(E656="Premium",2,3),FALSE)</f>
        <v>5000</v>
      </c>
      <c r="H656">
        <f t="shared" ca="1" si="140"/>
        <v>1445000</v>
      </c>
      <c r="I656">
        <f t="shared" ca="1" si="150"/>
        <v>3</v>
      </c>
      <c r="J656" t="str">
        <f t="shared" ca="1" si="141"/>
        <v>136_1</v>
      </c>
      <c r="K656">
        <f ca="1">COUNTIF(J$1:J656,J656)</f>
        <v>1</v>
      </c>
      <c r="L656" t="str">
        <f t="shared" ca="1" si="142"/>
        <v>136_1_Premium</v>
      </c>
      <c r="M656">
        <f ca="1">COUNTIF(L$1:L656,L656)</f>
        <v>1</v>
      </c>
      <c r="N656" t="str">
        <f t="shared" ca="1" si="143"/>
        <v>Inforce</v>
      </c>
      <c r="O656" t="str">
        <f t="shared" ca="1" si="144"/>
        <v>136_1_Inforce</v>
      </c>
      <c r="P656" s="1">
        <f t="shared" ca="1" si="145"/>
        <v>42946.743833130698</v>
      </c>
      <c r="Q656" s="1">
        <f ca="1">VLOOKUP(J656,Sheet2!$F:$I,4,FALSE)</f>
        <v>43051.43332997879</v>
      </c>
      <c r="R656" t="str">
        <f t="shared" ca="1" si="146"/>
        <v>Inforce</v>
      </c>
      <c r="S656" t="str">
        <f t="shared" ca="1" si="147"/>
        <v>136_1_Inforce</v>
      </c>
      <c r="T656">
        <f ca="1">COUNTIF(S$1:S656,S656)</f>
        <v>1</v>
      </c>
    </row>
    <row r="657" spans="1:20">
      <c r="A657">
        <f t="shared" si="138"/>
        <v>656</v>
      </c>
      <c r="B657" s="1">
        <f t="shared" ca="1" si="139"/>
        <v>42947.026939398282</v>
      </c>
      <c r="C657">
        <f t="shared" ca="1" si="148"/>
        <v>68</v>
      </c>
      <c r="D657">
        <f t="shared" ca="1" si="149"/>
        <v>3</v>
      </c>
      <c r="E657" t="str">
        <f ca="1">IF(COUNTIF(J$1:J657,J657)=1,"Premium",IF(I657&lt;6,"Premium","Claims"))</f>
        <v>Premium</v>
      </c>
      <c r="F657" t="str">
        <f ca="1">VLOOKUP(MOD(C657,D657),Sheet2!$A$2:$B$6,2,FALSE)</f>
        <v>Stroke</v>
      </c>
      <c r="G657">
        <f ca="1">VLOOKUP(J657,Sheet2!$F:$H,IF(E657="Premium",2,3),FALSE)</f>
        <v>4000</v>
      </c>
      <c r="H657">
        <f t="shared" ca="1" si="140"/>
        <v>1449000</v>
      </c>
      <c r="I657">
        <f t="shared" ca="1" si="150"/>
        <v>2</v>
      </c>
      <c r="J657" t="str">
        <f t="shared" ca="1" si="141"/>
        <v>68_3</v>
      </c>
      <c r="K657">
        <f ca="1">COUNTIF(J$1:J657,J657)</f>
        <v>3</v>
      </c>
      <c r="L657" t="str">
        <f t="shared" ca="1" si="142"/>
        <v>68_3_Premium</v>
      </c>
      <c r="M657">
        <f ca="1">COUNTIF(L$1:L657,L657)</f>
        <v>3</v>
      </c>
      <c r="N657" t="str">
        <f t="shared" ca="1" si="143"/>
        <v>Inforce</v>
      </c>
      <c r="O657" t="str">
        <f t="shared" ca="1" si="144"/>
        <v>68_3_Inforce</v>
      </c>
      <c r="P657" s="1">
        <f t="shared" ca="1" si="145"/>
        <v>42947.026939398282</v>
      </c>
      <c r="Q657" s="1" t="e">
        <f ca="1">VLOOKUP(J657,Sheet2!$F:$I,4,FALSE)</f>
        <v>#N/A</v>
      </c>
      <c r="R657" t="str">
        <f t="shared" ca="1" si="146"/>
        <v>Inforce</v>
      </c>
      <c r="S657" t="str">
        <f t="shared" ca="1" si="147"/>
        <v>68_3_Inforce</v>
      </c>
      <c r="T657">
        <f ca="1">COUNTIF(S$1:S657,S657)</f>
        <v>3</v>
      </c>
    </row>
    <row r="658" spans="1:20">
      <c r="A658">
        <f t="shared" si="138"/>
        <v>657</v>
      </c>
      <c r="B658" s="1">
        <f t="shared" ca="1" si="139"/>
        <v>42947.941651680747</v>
      </c>
      <c r="C658">
        <f t="shared" ca="1" si="148"/>
        <v>40</v>
      </c>
      <c r="D658">
        <f t="shared" ca="1" si="149"/>
        <v>2</v>
      </c>
      <c r="E658" t="str">
        <f ca="1">IF(COUNTIF(J$1:J658,J658)=1,"Premium",IF(I658&lt;6,"Premium","Claims"))</f>
        <v>Premium</v>
      </c>
      <c r="F658" t="str">
        <f ca="1">VLOOKUP(MOD(C658,D658),Sheet2!$A$2:$B$6,2,FALSE)</f>
        <v>Kidney Failure</v>
      </c>
      <c r="G658">
        <f ca="1">VLOOKUP(J658,Sheet2!$F:$H,IF(E658="Premium",2,3),FALSE)</f>
        <v>1000</v>
      </c>
      <c r="H658">
        <f t="shared" ca="1" si="140"/>
        <v>1450000</v>
      </c>
      <c r="I658">
        <f t="shared" ca="1" si="150"/>
        <v>1</v>
      </c>
      <c r="J658" t="str">
        <f t="shared" ca="1" si="141"/>
        <v>40_2</v>
      </c>
      <c r="K658">
        <f ca="1">COUNTIF(J$1:J658,J658)</f>
        <v>1</v>
      </c>
      <c r="L658" t="str">
        <f t="shared" ca="1" si="142"/>
        <v>40_2_Premium</v>
      </c>
      <c r="M658">
        <f ca="1">COUNTIF(L$1:L658,L658)</f>
        <v>1</v>
      </c>
      <c r="N658" t="str">
        <f t="shared" ca="1" si="143"/>
        <v>Inforce</v>
      </c>
      <c r="O658" t="str">
        <f t="shared" ca="1" si="144"/>
        <v>40_2_Inforce</v>
      </c>
      <c r="P658" s="1">
        <f t="shared" ca="1" si="145"/>
        <v>42947.941651680747</v>
      </c>
      <c r="Q658" s="1" t="e">
        <f ca="1">VLOOKUP(J658,Sheet2!$F:$I,4,FALSE)</f>
        <v>#N/A</v>
      </c>
      <c r="R658" t="str">
        <f t="shared" ca="1" si="146"/>
        <v>Inforce</v>
      </c>
      <c r="S658" t="str">
        <f t="shared" ca="1" si="147"/>
        <v>40_2_Inforce</v>
      </c>
      <c r="T658">
        <f ca="1">COUNTIF(S$1:S658,S658)</f>
        <v>1</v>
      </c>
    </row>
    <row r="659" spans="1:20">
      <c r="A659">
        <f t="shared" si="138"/>
        <v>658</v>
      </c>
      <c r="B659" s="1">
        <f t="shared" ca="1" si="139"/>
        <v>42948.360224981378</v>
      </c>
      <c r="C659">
        <f t="shared" ca="1" si="148"/>
        <v>29</v>
      </c>
      <c r="D659">
        <f t="shared" ca="1" si="149"/>
        <v>1</v>
      </c>
      <c r="E659" t="str">
        <f ca="1">IF(COUNTIF(J$1:J659,J659)=1,"Premium",IF(I659&lt;6,"Premium","Claims"))</f>
        <v>Premium</v>
      </c>
      <c r="F659" t="str">
        <f ca="1">VLOOKUP(MOD(C659,D659),Sheet2!$A$2:$B$6,2,FALSE)</f>
        <v>Kidney Failure</v>
      </c>
      <c r="G659">
        <f ca="1">VLOOKUP(J659,Sheet2!$F:$H,IF(E659="Premium",2,3),FALSE)</f>
        <v>3000</v>
      </c>
      <c r="H659">
        <f t="shared" ca="1" si="140"/>
        <v>1453000</v>
      </c>
      <c r="I659">
        <f t="shared" ca="1" si="150"/>
        <v>4</v>
      </c>
      <c r="J659" t="str">
        <f t="shared" ca="1" si="141"/>
        <v>29_1</v>
      </c>
      <c r="K659">
        <f ca="1">COUNTIF(J$1:J659,J659)</f>
        <v>7</v>
      </c>
      <c r="L659" t="str">
        <f t="shared" ca="1" si="142"/>
        <v>29_1_Premium</v>
      </c>
      <c r="M659">
        <f ca="1">COUNTIF(L$1:L659,L659)</f>
        <v>7</v>
      </c>
      <c r="N659" t="str">
        <f t="shared" ca="1" si="143"/>
        <v>Inforce</v>
      </c>
      <c r="O659" t="str">
        <f t="shared" ca="1" si="144"/>
        <v>29_1_Inforce</v>
      </c>
      <c r="P659" s="1">
        <f t="shared" ca="1" si="145"/>
        <v>42948.360224981378</v>
      </c>
      <c r="Q659" s="1">
        <f ca="1">VLOOKUP(J659,Sheet2!$F:$I,4,FALSE)</f>
        <v>43000.851277025497</v>
      </c>
      <c r="R659" t="str">
        <f t="shared" ca="1" si="146"/>
        <v>Inforce</v>
      </c>
      <c r="S659" t="str">
        <f t="shared" ca="1" si="147"/>
        <v>29_1_Inforce</v>
      </c>
      <c r="T659">
        <f ca="1">COUNTIF(S$1:S659,S659)</f>
        <v>7</v>
      </c>
    </row>
    <row r="660" spans="1:20">
      <c r="A660">
        <f t="shared" ref="A660:A723" si="151">A659+1</f>
        <v>659</v>
      </c>
      <c r="B660" s="1">
        <f t="shared" ref="B660:B723" ca="1" si="152">B659+RAND()</f>
        <v>42949.060622497789</v>
      </c>
      <c r="C660">
        <f t="shared" ca="1" si="148"/>
        <v>67</v>
      </c>
      <c r="D660">
        <f t="shared" ca="1" si="149"/>
        <v>1</v>
      </c>
      <c r="E660" t="str">
        <f ca="1">IF(COUNTIF(J$1:J660,J660)=1,"Premium",IF(I660&lt;6,"Premium","Claims"))</f>
        <v>Claims</v>
      </c>
      <c r="F660" t="str">
        <f ca="1">VLOOKUP(MOD(C660,D660),Sheet2!$A$2:$B$6,2,FALSE)</f>
        <v>Kidney Failure</v>
      </c>
      <c r="G660">
        <f ca="1">VLOOKUP(J660,Sheet2!$F:$H,IF(E660="Premium",2,3),FALSE)</f>
        <v>12000</v>
      </c>
      <c r="H660">
        <f t="shared" ca="1" si="140"/>
        <v>1441000</v>
      </c>
      <c r="I660">
        <f t="shared" ca="1" si="150"/>
        <v>6</v>
      </c>
      <c r="J660" t="str">
        <f t="shared" ca="1" si="141"/>
        <v>67_1</v>
      </c>
      <c r="K660">
        <f ca="1">COUNTIF(J$1:J660,J660)</f>
        <v>3</v>
      </c>
      <c r="L660" t="str">
        <f t="shared" ca="1" si="142"/>
        <v>67_1_Claims</v>
      </c>
      <c r="M660">
        <f ca="1">COUNTIF(L$1:L660,L660)</f>
        <v>2</v>
      </c>
      <c r="N660" t="str">
        <f t="shared" ca="1" si="143"/>
        <v>Lapse</v>
      </c>
      <c r="O660" t="str">
        <f t="shared" ca="1" si="144"/>
        <v>67_1_Lapse</v>
      </c>
      <c r="P660" s="1">
        <f t="shared" ca="1" si="145"/>
        <v>42949.060622497789</v>
      </c>
      <c r="Q660" s="1">
        <f ca="1">VLOOKUP(J660,Sheet2!$F:$I,4,FALSE)</f>
        <v>42752.789233091833</v>
      </c>
      <c r="R660" t="str">
        <f t="shared" ca="1" si="146"/>
        <v>Lapse</v>
      </c>
      <c r="S660" t="str">
        <f t="shared" ca="1" si="147"/>
        <v>67_1_Lapse</v>
      </c>
      <c r="T660">
        <f ca="1">COUNTIF(S$1:S660,S660)</f>
        <v>2</v>
      </c>
    </row>
    <row r="661" spans="1:20">
      <c r="A661">
        <f t="shared" si="151"/>
        <v>660</v>
      </c>
      <c r="B661" s="1">
        <f t="shared" ca="1" si="152"/>
        <v>42949.783072615515</v>
      </c>
      <c r="C661">
        <f t="shared" ca="1" si="148"/>
        <v>44</v>
      </c>
      <c r="D661">
        <f t="shared" ca="1" si="149"/>
        <v>3</v>
      </c>
      <c r="E661" t="str">
        <f ca="1">IF(COUNTIF(J$1:J661,J661)=1,"Premium",IF(I661&lt;6,"Premium","Claims"))</f>
        <v>Premium</v>
      </c>
      <c r="F661" t="str">
        <f ca="1">VLOOKUP(MOD(C661,D661),Sheet2!$A$2:$B$6,2,FALSE)</f>
        <v>Stroke</v>
      </c>
      <c r="G661">
        <f ca="1">VLOOKUP(J661,Sheet2!$F:$H,IF(E661="Premium",2,3),FALSE)</f>
        <v>5000</v>
      </c>
      <c r="H661">
        <f t="shared" ca="1" si="140"/>
        <v>1446000</v>
      </c>
      <c r="I661">
        <f t="shared" ca="1" si="150"/>
        <v>4</v>
      </c>
      <c r="J661" t="str">
        <f t="shared" ca="1" si="141"/>
        <v>44_3</v>
      </c>
      <c r="K661">
        <f ca="1">COUNTIF(J$1:J661,J661)</f>
        <v>2</v>
      </c>
      <c r="L661" t="str">
        <f t="shared" ca="1" si="142"/>
        <v>44_3_Premium</v>
      </c>
      <c r="M661">
        <f ca="1">COUNTIF(L$1:L661,L661)</f>
        <v>2</v>
      </c>
      <c r="N661" t="str">
        <f t="shared" ca="1" si="143"/>
        <v>Inforce</v>
      </c>
      <c r="O661" t="str">
        <f t="shared" ca="1" si="144"/>
        <v>44_3_Inforce</v>
      </c>
      <c r="P661" s="1">
        <f t="shared" ca="1" si="145"/>
        <v>42949.783072615515</v>
      </c>
      <c r="Q661" s="1" t="e">
        <f ca="1">VLOOKUP(J661,Sheet2!$F:$I,4,FALSE)</f>
        <v>#N/A</v>
      </c>
      <c r="R661" t="str">
        <f t="shared" ca="1" si="146"/>
        <v>Inforce</v>
      </c>
      <c r="S661" t="str">
        <f t="shared" ca="1" si="147"/>
        <v>44_3_Inforce</v>
      </c>
      <c r="T661">
        <f ca="1">COUNTIF(S$1:S661,S661)</f>
        <v>2</v>
      </c>
    </row>
    <row r="662" spans="1:20">
      <c r="A662">
        <f t="shared" si="151"/>
        <v>661</v>
      </c>
      <c r="B662" s="1">
        <f t="shared" ca="1" si="152"/>
        <v>42950.400061429908</v>
      </c>
      <c r="C662">
        <f t="shared" ca="1" si="148"/>
        <v>105</v>
      </c>
      <c r="D662">
        <f t="shared" ca="1" si="149"/>
        <v>4</v>
      </c>
      <c r="E662" t="str">
        <f ca="1">IF(COUNTIF(J$1:J662,J662)=1,"Premium",IF(I662&lt;6,"Premium","Claims"))</f>
        <v>Premium</v>
      </c>
      <c r="F662" t="str">
        <f ca="1">VLOOKUP(MOD(C662,D662),Sheet2!$A$2:$B$6,2,FALSE)</f>
        <v>Cancer</v>
      </c>
      <c r="G662">
        <f ca="1">VLOOKUP(J662,Sheet2!$F:$H,IF(E662="Premium",2,3),FALSE)</f>
        <v>4000</v>
      </c>
      <c r="H662">
        <f t="shared" ca="1" si="140"/>
        <v>1450000</v>
      </c>
      <c r="I662">
        <f t="shared" ca="1" si="150"/>
        <v>2</v>
      </c>
      <c r="J662" t="str">
        <f t="shared" ca="1" si="141"/>
        <v>105_4</v>
      </c>
      <c r="K662">
        <f ca="1">COUNTIF(J$1:J662,J662)</f>
        <v>2</v>
      </c>
      <c r="L662" t="str">
        <f t="shared" ca="1" si="142"/>
        <v>105_4_Premium</v>
      </c>
      <c r="M662">
        <f ca="1">COUNTIF(L$1:L662,L662)</f>
        <v>2</v>
      </c>
      <c r="N662" t="str">
        <f t="shared" ca="1" si="143"/>
        <v>Inforce</v>
      </c>
      <c r="O662" t="str">
        <f t="shared" ca="1" si="144"/>
        <v>105_4_Inforce</v>
      </c>
      <c r="P662" s="1">
        <f t="shared" ca="1" si="145"/>
        <v>42950.400061429908</v>
      </c>
      <c r="Q662" s="1" t="e">
        <f ca="1">VLOOKUP(J662,Sheet2!$F:$I,4,FALSE)</f>
        <v>#N/A</v>
      </c>
      <c r="R662" t="str">
        <f t="shared" ca="1" si="146"/>
        <v>Inforce</v>
      </c>
      <c r="S662" t="str">
        <f t="shared" ca="1" si="147"/>
        <v>105_4_Inforce</v>
      </c>
      <c r="T662">
        <f ca="1">COUNTIF(S$1:S662,S662)</f>
        <v>2</v>
      </c>
    </row>
    <row r="663" spans="1:20">
      <c r="A663">
        <f t="shared" si="151"/>
        <v>662</v>
      </c>
      <c r="B663" s="1">
        <f t="shared" ca="1" si="152"/>
        <v>42950.918780969892</v>
      </c>
      <c r="C663">
        <f t="shared" ca="1" si="148"/>
        <v>60</v>
      </c>
      <c r="D663">
        <f t="shared" ca="1" si="149"/>
        <v>3</v>
      </c>
      <c r="E663" t="str">
        <f ca="1">IF(COUNTIF(J$1:J663,J663)=1,"Premium",IF(I663&lt;6,"Premium","Claims"))</f>
        <v>Premium</v>
      </c>
      <c r="F663" t="str">
        <f ca="1">VLOOKUP(MOD(C663,D663),Sheet2!$A$2:$B$6,2,FALSE)</f>
        <v>Kidney Failure</v>
      </c>
      <c r="G663">
        <f ca="1">VLOOKUP(J663,Sheet2!$F:$H,IF(E663="Premium",2,3),FALSE)</f>
        <v>4000</v>
      </c>
      <c r="H663">
        <f t="shared" ca="1" si="140"/>
        <v>1454000</v>
      </c>
      <c r="I663">
        <f t="shared" ca="1" si="150"/>
        <v>1</v>
      </c>
      <c r="J663" t="str">
        <f t="shared" ca="1" si="141"/>
        <v>60_3</v>
      </c>
      <c r="K663">
        <f ca="1">COUNTIF(J$1:J663,J663)</f>
        <v>3</v>
      </c>
      <c r="L663" t="str">
        <f t="shared" ca="1" si="142"/>
        <v>60_3_Premium</v>
      </c>
      <c r="M663">
        <f ca="1">COUNTIF(L$1:L663,L663)</f>
        <v>3</v>
      </c>
      <c r="N663" t="str">
        <f t="shared" ca="1" si="143"/>
        <v>Inforce</v>
      </c>
      <c r="O663" t="str">
        <f t="shared" ca="1" si="144"/>
        <v>60_3_Inforce</v>
      </c>
      <c r="P663" s="1">
        <f t="shared" ca="1" si="145"/>
        <v>42950.918780969892</v>
      </c>
      <c r="Q663" s="1" t="e">
        <f ca="1">VLOOKUP(J663,Sheet2!$F:$I,4,FALSE)</f>
        <v>#N/A</v>
      </c>
      <c r="R663" t="str">
        <f t="shared" ca="1" si="146"/>
        <v>Inforce</v>
      </c>
      <c r="S663" t="str">
        <f t="shared" ca="1" si="147"/>
        <v>60_3_Inforce</v>
      </c>
      <c r="T663">
        <f ca="1">COUNTIF(S$1:S663,S663)</f>
        <v>3</v>
      </c>
    </row>
    <row r="664" spans="1:20">
      <c r="A664">
        <f t="shared" si="151"/>
        <v>663</v>
      </c>
      <c r="B664" s="1">
        <f t="shared" ca="1" si="152"/>
        <v>42951.730611017003</v>
      </c>
      <c r="C664">
        <f t="shared" ca="1" si="148"/>
        <v>141</v>
      </c>
      <c r="D664">
        <f t="shared" ca="1" si="149"/>
        <v>4</v>
      </c>
      <c r="E664" t="str">
        <f ca="1">IF(COUNTIF(J$1:J664,J664)=1,"Premium",IF(I664&lt;6,"Premium","Claims"))</f>
        <v>Premium</v>
      </c>
      <c r="F664" t="str">
        <f ca="1">VLOOKUP(MOD(C664,D664),Sheet2!$A$2:$B$6,2,FALSE)</f>
        <v>Cancer</v>
      </c>
      <c r="G664">
        <f ca="1">VLOOKUP(J664,Sheet2!$F:$H,IF(E664="Premium",2,3),FALSE)</f>
        <v>1000</v>
      </c>
      <c r="H664">
        <f t="shared" ca="1" si="140"/>
        <v>1455000</v>
      </c>
      <c r="I664">
        <f t="shared" ca="1" si="150"/>
        <v>1</v>
      </c>
      <c r="J664" t="str">
        <f t="shared" ca="1" si="141"/>
        <v>141_4</v>
      </c>
      <c r="K664">
        <f ca="1">COUNTIF(J$1:J664,J664)</f>
        <v>1</v>
      </c>
      <c r="L664" t="str">
        <f t="shared" ca="1" si="142"/>
        <v>141_4_Premium</v>
      </c>
      <c r="M664">
        <f ca="1">COUNTIF(L$1:L664,L664)</f>
        <v>1</v>
      </c>
      <c r="N664" t="str">
        <f t="shared" ca="1" si="143"/>
        <v>Inforce</v>
      </c>
      <c r="O664" t="str">
        <f t="shared" ca="1" si="144"/>
        <v>141_4_Inforce</v>
      </c>
      <c r="P664" s="1">
        <f t="shared" ca="1" si="145"/>
        <v>42951.730611017003</v>
      </c>
      <c r="Q664" s="1" t="e">
        <f ca="1">VLOOKUP(J664,Sheet2!$F:$I,4,FALSE)</f>
        <v>#N/A</v>
      </c>
      <c r="R664" t="str">
        <f t="shared" ca="1" si="146"/>
        <v>Inforce</v>
      </c>
      <c r="S664" t="str">
        <f t="shared" ca="1" si="147"/>
        <v>141_4_Inforce</v>
      </c>
      <c r="T664">
        <f ca="1">COUNTIF(S$1:S664,S664)</f>
        <v>1</v>
      </c>
    </row>
    <row r="665" spans="1:20">
      <c r="A665">
        <f t="shared" si="151"/>
        <v>664</v>
      </c>
      <c r="B665" s="1">
        <f t="shared" ca="1" si="152"/>
        <v>42952.238196706159</v>
      </c>
      <c r="C665">
        <f t="shared" ca="1" si="148"/>
        <v>35</v>
      </c>
      <c r="D665">
        <f t="shared" ca="1" si="149"/>
        <v>2</v>
      </c>
      <c r="E665" t="str">
        <f ca="1">IF(COUNTIF(J$1:J665,J665)=1,"Premium",IF(I665&lt;6,"Premium","Claims"))</f>
        <v>Premium</v>
      </c>
      <c r="F665" t="str">
        <f ca="1">VLOOKUP(MOD(C665,D665),Sheet2!$A$2:$B$6,2,FALSE)</f>
        <v>Cancer</v>
      </c>
      <c r="G665">
        <f ca="1">VLOOKUP(J665,Sheet2!$F:$H,IF(E665="Premium",2,3),FALSE)</f>
        <v>3000</v>
      </c>
      <c r="H665">
        <f t="shared" ca="1" si="140"/>
        <v>1458000</v>
      </c>
      <c r="I665">
        <f t="shared" ca="1" si="150"/>
        <v>1</v>
      </c>
      <c r="J665" t="str">
        <f t="shared" ca="1" si="141"/>
        <v>35_2</v>
      </c>
      <c r="K665">
        <f ca="1">COUNTIF(J$1:J665,J665)</f>
        <v>1</v>
      </c>
      <c r="L665" t="str">
        <f t="shared" ca="1" si="142"/>
        <v>35_2_Premium</v>
      </c>
      <c r="M665">
        <f ca="1">COUNTIF(L$1:L665,L665)</f>
        <v>1</v>
      </c>
      <c r="N665" t="str">
        <f t="shared" ca="1" si="143"/>
        <v>Inforce</v>
      </c>
      <c r="O665" t="str">
        <f t="shared" ca="1" si="144"/>
        <v>35_2_Inforce</v>
      </c>
      <c r="P665" s="1">
        <f t="shared" ca="1" si="145"/>
        <v>42952.238196706159</v>
      </c>
      <c r="Q665" s="1" t="e">
        <f ca="1">VLOOKUP(J665,Sheet2!$F:$I,4,FALSE)</f>
        <v>#N/A</v>
      </c>
      <c r="R665" t="str">
        <f t="shared" ca="1" si="146"/>
        <v>Inforce</v>
      </c>
      <c r="S665" t="str">
        <f t="shared" ca="1" si="147"/>
        <v>35_2_Inforce</v>
      </c>
      <c r="T665">
        <f ca="1">COUNTIF(S$1:S665,S665)</f>
        <v>1</v>
      </c>
    </row>
    <row r="666" spans="1:20">
      <c r="A666">
        <f t="shared" si="151"/>
        <v>665</v>
      </c>
      <c r="B666" s="1">
        <f t="shared" ca="1" si="152"/>
        <v>42952.333934212416</v>
      </c>
      <c r="C666">
        <f t="shared" ca="1" si="148"/>
        <v>16</v>
      </c>
      <c r="D666">
        <f t="shared" ca="1" si="149"/>
        <v>3</v>
      </c>
      <c r="E666" t="str">
        <f ca="1">IF(COUNTIF(J$1:J666,J666)=1,"Premium",IF(I666&lt;6,"Premium","Claims"))</f>
        <v>Claims</v>
      </c>
      <c r="F666" t="str">
        <f ca="1">VLOOKUP(MOD(C666,D666),Sheet2!$A$2:$B$6,2,FALSE)</f>
        <v>Cancer</v>
      </c>
      <c r="G666">
        <f ca="1">VLOOKUP(J666,Sheet2!$F:$H,IF(E666="Premium",2,3),FALSE)</f>
        <v>4000</v>
      </c>
      <c r="H666">
        <f t="shared" ca="1" si="140"/>
        <v>1454000</v>
      </c>
      <c r="I666">
        <f t="shared" ca="1" si="150"/>
        <v>6</v>
      </c>
      <c r="J666" t="str">
        <f t="shared" ca="1" si="141"/>
        <v>16_3</v>
      </c>
      <c r="K666">
        <f ca="1">COUNTIF(J$1:J666,J666)</f>
        <v>2</v>
      </c>
      <c r="L666" t="str">
        <f t="shared" ca="1" si="142"/>
        <v>16_3_Claims</v>
      </c>
      <c r="M666">
        <f ca="1">COUNTIF(L$1:L666,L666)</f>
        <v>1</v>
      </c>
      <c r="N666" t="str">
        <f t="shared" ca="1" si="143"/>
        <v>Lapse</v>
      </c>
      <c r="O666" t="str">
        <f t="shared" ca="1" si="144"/>
        <v>16_3_Lapse</v>
      </c>
      <c r="P666" s="1">
        <f t="shared" ca="1" si="145"/>
        <v>42952.333934212416</v>
      </c>
      <c r="Q666" s="1">
        <f ca="1">VLOOKUP(J666,Sheet2!$F:$I,4,FALSE)</f>
        <v>42952.333934212416</v>
      </c>
      <c r="R666" t="str">
        <f t="shared" ca="1" si="146"/>
        <v>Lapse</v>
      </c>
      <c r="S666" t="str">
        <f t="shared" ca="1" si="147"/>
        <v>16_3_Lapse</v>
      </c>
      <c r="T666">
        <f ca="1">COUNTIF(S$1:S666,S666)</f>
        <v>1</v>
      </c>
    </row>
    <row r="667" spans="1:20">
      <c r="A667">
        <f t="shared" si="151"/>
        <v>666</v>
      </c>
      <c r="B667" s="1">
        <f t="shared" ca="1" si="152"/>
        <v>42952.584703040142</v>
      </c>
      <c r="C667">
        <f t="shared" ca="1" si="148"/>
        <v>20</v>
      </c>
      <c r="D667">
        <f t="shared" ca="1" si="149"/>
        <v>1</v>
      </c>
      <c r="E667" t="str">
        <f ca="1">IF(COUNTIF(J$1:J667,J667)=1,"Premium",IF(I667&lt;6,"Premium","Claims"))</f>
        <v>Premium</v>
      </c>
      <c r="F667" t="str">
        <f ca="1">VLOOKUP(MOD(C667,D667),Sheet2!$A$2:$B$6,2,FALSE)</f>
        <v>Kidney Failure</v>
      </c>
      <c r="G667">
        <f ca="1">VLOOKUP(J667,Sheet2!$F:$H,IF(E667="Premium",2,3),FALSE)</f>
        <v>4000</v>
      </c>
      <c r="H667">
        <f t="shared" ca="1" si="140"/>
        <v>1458000</v>
      </c>
      <c r="I667">
        <f t="shared" ca="1" si="150"/>
        <v>4</v>
      </c>
      <c r="J667" t="str">
        <f t="shared" ca="1" si="141"/>
        <v>20_1</v>
      </c>
      <c r="K667">
        <f ca="1">COUNTIF(J$1:J667,J667)</f>
        <v>3</v>
      </c>
      <c r="L667" t="str">
        <f t="shared" ca="1" si="142"/>
        <v>20_1_Premium</v>
      </c>
      <c r="M667">
        <f ca="1">COUNTIF(L$1:L667,L667)</f>
        <v>3</v>
      </c>
      <c r="N667" t="str">
        <f t="shared" ca="1" si="143"/>
        <v>Inforce</v>
      </c>
      <c r="O667" t="str">
        <f t="shared" ca="1" si="144"/>
        <v>20_1_Inforce</v>
      </c>
      <c r="P667" s="1">
        <f t="shared" ca="1" si="145"/>
        <v>42952.584703040142</v>
      </c>
      <c r="Q667" s="1" t="e">
        <f ca="1">VLOOKUP(J667,Sheet2!$F:$I,4,FALSE)</f>
        <v>#N/A</v>
      </c>
      <c r="R667" t="str">
        <f t="shared" ca="1" si="146"/>
        <v>Inforce</v>
      </c>
      <c r="S667" t="str">
        <f t="shared" ca="1" si="147"/>
        <v>20_1_Inforce</v>
      </c>
      <c r="T667">
        <f ca="1">COUNTIF(S$1:S667,S667)</f>
        <v>3</v>
      </c>
    </row>
    <row r="668" spans="1:20">
      <c r="A668">
        <f t="shared" si="151"/>
        <v>667</v>
      </c>
      <c r="B668" s="1">
        <f t="shared" ca="1" si="152"/>
        <v>42952.650394682525</v>
      </c>
      <c r="C668">
        <f t="shared" ca="1" si="148"/>
        <v>119</v>
      </c>
      <c r="D668">
        <f t="shared" ca="1" si="149"/>
        <v>3</v>
      </c>
      <c r="E668" t="str">
        <f ca="1">IF(COUNTIF(J$1:J668,J668)=1,"Premium",IF(I668&lt;6,"Premium","Claims"))</f>
        <v>Premium</v>
      </c>
      <c r="F668" t="str">
        <f ca="1">VLOOKUP(MOD(C668,D668),Sheet2!$A$2:$B$6,2,FALSE)</f>
        <v>Stroke</v>
      </c>
      <c r="G668">
        <f ca="1">VLOOKUP(J668,Sheet2!$F:$H,IF(E668="Premium",2,3),FALSE)</f>
        <v>4000</v>
      </c>
      <c r="H668">
        <f t="shared" ca="1" si="140"/>
        <v>1462000</v>
      </c>
      <c r="I668">
        <f t="shared" ca="1" si="150"/>
        <v>3</v>
      </c>
      <c r="J668" t="str">
        <f t="shared" ca="1" si="141"/>
        <v>119_3</v>
      </c>
      <c r="K668">
        <f ca="1">COUNTIF(J$1:J668,J668)</f>
        <v>3</v>
      </c>
      <c r="L668" t="str">
        <f t="shared" ca="1" si="142"/>
        <v>119_3_Premium</v>
      </c>
      <c r="M668">
        <f ca="1">COUNTIF(L$1:L668,L668)</f>
        <v>3</v>
      </c>
      <c r="N668" t="str">
        <f t="shared" ca="1" si="143"/>
        <v>Inforce</v>
      </c>
      <c r="O668" t="str">
        <f t="shared" ca="1" si="144"/>
        <v>119_3_Inforce</v>
      </c>
      <c r="P668" s="1">
        <f t="shared" ca="1" si="145"/>
        <v>42952.650394682525</v>
      </c>
      <c r="Q668" s="1" t="e">
        <f ca="1">VLOOKUP(J668,Sheet2!$F:$I,4,FALSE)</f>
        <v>#N/A</v>
      </c>
      <c r="R668" t="str">
        <f t="shared" ca="1" si="146"/>
        <v>Inforce</v>
      </c>
      <c r="S668" t="str">
        <f t="shared" ca="1" si="147"/>
        <v>119_3_Inforce</v>
      </c>
      <c r="T668">
        <f ca="1">COUNTIF(S$1:S668,S668)</f>
        <v>3</v>
      </c>
    </row>
    <row r="669" spans="1:20">
      <c r="A669">
        <f t="shared" si="151"/>
        <v>668</v>
      </c>
      <c r="B669" s="1">
        <f t="shared" ca="1" si="152"/>
        <v>42953.338036276567</v>
      </c>
      <c r="C669">
        <f t="shared" ca="1" si="148"/>
        <v>98</v>
      </c>
      <c r="D669">
        <f t="shared" ca="1" si="149"/>
        <v>3</v>
      </c>
      <c r="E669" t="str">
        <f ca="1">IF(COUNTIF(J$1:J669,J669)=1,"Premium",IF(I669&lt;6,"Premium","Claims"))</f>
        <v>Premium</v>
      </c>
      <c r="F669" t="str">
        <f ca="1">VLOOKUP(MOD(C669,D669),Sheet2!$A$2:$B$6,2,FALSE)</f>
        <v>Stroke</v>
      </c>
      <c r="G669">
        <f ca="1">VLOOKUP(J669,Sheet2!$F:$H,IF(E669="Premium",2,3),FALSE)</f>
        <v>2000</v>
      </c>
      <c r="H669">
        <f t="shared" ca="1" si="140"/>
        <v>1464000</v>
      </c>
      <c r="I669">
        <f t="shared" ca="1" si="150"/>
        <v>5</v>
      </c>
      <c r="J669" t="str">
        <f t="shared" ca="1" si="141"/>
        <v>98_3</v>
      </c>
      <c r="K669">
        <f ca="1">COUNTIF(J$1:J669,J669)</f>
        <v>2</v>
      </c>
      <c r="L669" t="str">
        <f t="shared" ca="1" si="142"/>
        <v>98_3_Premium</v>
      </c>
      <c r="M669">
        <f ca="1">COUNTIF(L$1:L669,L669)</f>
        <v>2</v>
      </c>
      <c r="N669" t="str">
        <f t="shared" ca="1" si="143"/>
        <v>Inforce</v>
      </c>
      <c r="O669" t="str">
        <f t="shared" ca="1" si="144"/>
        <v>98_3_Inforce</v>
      </c>
      <c r="P669" s="1">
        <f t="shared" ca="1" si="145"/>
        <v>42953.338036276567</v>
      </c>
      <c r="Q669" s="1" t="e">
        <f ca="1">VLOOKUP(J669,Sheet2!$F:$I,4,FALSE)</f>
        <v>#N/A</v>
      </c>
      <c r="R669" t="str">
        <f t="shared" ca="1" si="146"/>
        <v>Inforce</v>
      </c>
      <c r="S669" t="str">
        <f t="shared" ca="1" si="147"/>
        <v>98_3_Inforce</v>
      </c>
      <c r="T669">
        <f ca="1">COUNTIF(S$1:S669,S669)</f>
        <v>2</v>
      </c>
    </row>
    <row r="670" spans="1:20">
      <c r="A670">
        <f t="shared" si="151"/>
        <v>669</v>
      </c>
      <c r="B670" s="1">
        <f t="shared" ca="1" si="152"/>
        <v>42954.223584863066</v>
      </c>
      <c r="C670">
        <f t="shared" ca="1" si="148"/>
        <v>75</v>
      </c>
      <c r="D670">
        <f t="shared" ca="1" si="149"/>
        <v>2</v>
      </c>
      <c r="E670" t="str">
        <f ca="1">IF(COUNTIF(J$1:J670,J670)=1,"Premium",IF(I670&lt;6,"Premium","Claims"))</f>
        <v>Claims</v>
      </c>
      <c r="F670" t="str">
        <f ca="1">VLOOKUP(MOD(C670,D670),Sheet2!$A$2:$B$6,2,FALSE)</f>
        <v>Cancer</v>
      </c>
      <c r="G670">
        <f ca="1">VLOOKUP(J670,Sheet2!$F:$H,IF(E670="Premium",2,3),FALSE)</f>
        <v>16000</v>
      </c>
      <c r="H670">
        <f t="shared" ca="1" si="140"/>
        <v>1448000</v>
      </c>
      <c r="I670">
        <f t="shared" ca="1" si="150"/>
        <v>6</v>
      </c>
      <c r="J670" t="str">
        <f t="shared" ca="1" si="141"/>
        <v>75_2</v>
      </c>
      <c r="K670">
        <f ca="1">COUNTIF(J$1:J670,J670)</f>
        <v>3</v>
      </c>
      <c r="L670" t="str">
        <f t="shared" ca="1" si="142"/>
        <v>75_2_Claims</v>
      </c>
      <c r="M670">
        <f ca="1">COUNTIF(L$1:L670,L670)</f>
        <v>1</v>
      </c>
      <c r="N670" t="str">
        <f t="shared" ca="1" si="143"/>
        <v>Lapse</v>
      </c>
      <c r="O670" t="str">
        <f t="shared" ca="1" si="144"/>
        <v>75_2_Lapse</v>
      </c>
      <c r="P670" s="1">
        <f t="shared" ca="1" si="145"/>
        <v>42954.223584863066</v>
      </c>
      <c r="Q670" s="1">
        <f ca="1">VLOOKUP(J670,Sheet2!$F:$I,4,FALSE)</f>
        <v>42954.223584863066</v>
      </c>
      <c r="R670" t="str">
        <f t="shared" ca="1" si="146"/>
        <v>Lapse</v>
      </c>
      <c r="S670" t="str">
        <f t="shared" ca="1" si="147"/>
        <v>75_2_Lapse</v>
      </c>
      <c r="T670">
        <f ca="1">COUNTIF(S$1:S670,S670)</f>
        <v>1</v>
      </c>
    </row>
    <row r="671" spans="1:20">
      <c r="A671">
        <f t="shared" si="151"/>
        <v>670</v>
      </c>
      <c r="B671" s="1">
        <f t="shared" ca="1" si="152"/>
        <v>42955.0240956993</v>
      </c>
      <c r="C671">
        <f t="shared" ca="1" si="148"/>
        <v>100</v>
      </c>
      <c r="D671">
        <f t="shared" ca="1" si="149"/>
        <v>3</v>
      </c>
      <c r="E671" t="str">
        <f ca="1">IF(COUNTIF(J$1:J671,J671)=1,"Premium",IF(I671&lt;6,"Premium","Claims"))</f>
        <v>Claims</v>
      </c>
      <c r="F671" t="str">
        <f ca="1">VLOOKUP(MOD(C671,D671),Sheet2!$A$2:$B$6,2,FALSE)</f>
        <v>Cancer</v>
      </c>
      <c r="G671">
        <f ca="1">VLOOKUP(J671,Sheet2!$F:$H,IF(E671="Premium",2,3),FALSE)</f>
        <v>4000</v>
      </c>
      <c r="H671">
        <f t="shared" ca="1" si="140"/>
        <v>1444000</v>
      </c>
      <c r="I671">
        <f t="shared" ca="1" si="150"/>
        <v>6</v>
      </c>
      <c r="J671" t="str">
        <f t="shared" ca="1" si="141"/>
        <v>100_3</v>
      </c>
      <c r="K671">
        <f ca="1">COUNTIF(J$1:J671,J671)</f>
        <v>2</v>
      </c>
      <c r="L671" t="str">
        <f t="shared" ca="1" si="142"/>
        <v>100_3_Claims</v>
      </c>
      <c r="M671">
        <f ca="1">COUNTIF(L$1:L671,L671)</f>
        <v>1</v>
      </c>
      <c r="N671" t="str">
        <f t="shared" ca="1" si="143"/>
        <v>Lapse</v>
      </c>
      <c r="O671" t="str">
        <f t="shared" ca="1" si="144"/>
        <v>100_3_Lapse</v>
      </c>
      <c r="P671" s="1">
        <f t="shared" ca="1" si="145"/>
        <v>42955.0240956993</v>
      </c>
      <c r="Q671" s="1">
        <f ca="1">VLOOKUP(J671,Sheet2!$F:$I,4,FALSE)</f>
        <v>42955.0240956993</v>
      </c>
      <c r="R671" t="str">
        <f t="shared" ca="1" si="146"/>
        <v>Lapse</v>
      </c>
      <c r="S671" t="str">
        <f t="shared" ca="1" si="147"/>
        <v>100_3_Lapse</v>
      </c>
      <c r="T671">
        <f ca="1">COUNTIF(S$1:S671,S671)</f>
        <v>1</v>
      </c>
    </row>
    <row r="672" spans="1:20">
      <c r="A672">
        <f t="shared" si="151"/>
        <v>671</v>
      </c>
      <c r="B672" s="1">
        <f t="shared" ca="1" si="152"/>
        <v>42955.155201960384</v>
      </c>
      <c r="C672">
        <f t="shared" ca="1" si="148"/>
        <v>50</v>
      </c>
      <c r="D672">
        <f t="shared" ca="1" si="149"/>
        <v>4</v>
      </c>
      <c r="E672" t="str">
        <f ca="1">IF(COUNTIF(J$1:J672,J672)=1,"Premium",IF(I672&lt;6,"Premium","Claims"))</f>
        <v>Premium</v>
      </c>
      <c r="F672" t="str">
        <f ca="1">VLOOKUP(MOD(C672,D672),Sheet2!$A$2:$B$6,2,FALSE)</f>
        <v>Stroke</v>
      </c>
      <c r="G672">
        <f ca="1">VLOOKUP(J672,Sheet2!$F:$H,IF(E672="Premium",2,3),FALSE)</f>
        <v>5000</v>
      </c>
      <c r="H672">
        <f t="shared" ca="1" si="140"/>
        <v>1449000</v>
      </c>
      <c r="I672">
        <f t="shared" ca="1" si="150"/>
        <v>3</v>
      </c>
      <c r="J672" t="str">
        <f t="shared" ca="1" si="141"/>
        <v>50_4</v>
      </c>
      <c r="K672">
        <f ca="1">COUNTIF(J$1:J672,J672)</f>
        <v>3</v>
      </c>
      <c r="L672" t="str">
        <f t="shared" ca="1" si="142"/>
        <v>50_4_Premium</v>
      </c>
      <c r="M672">
        <f ca="1">COUNTIF(L$1:L672,L672)</f>
        <v>3</v>
      </c>
      <c r="N672" t="str">
        <f t="shared" ca="1" si="143"/>
        <v>Inforce</v>
      </c>
      <c r="O672" t="str">
        <f t="shared" ca="1" si="144"/>
        <v>50_4_Inforce</v>
      </c>
      <c r="P672" s="1">
        <f t="shared" ca="1" si="145"/>
        <v>42955.155201960384</v>
      </c>
      <c r="Q672" s="1">
        <f ca="1">VLOOKUP(J672,Sheet2!$F:$I,4,FALSE)</f>
        <v>43194.166531070819</v>
      </c>
      <c r="R672" t="str">
        <f t="shared" ca="1" si="146"/>
        <v>Inforce</v>
      </c>
      <c r="S672" t="str">
        <f t="shared" ca="1" si="147"/>
        <v>50_4_Inforce</v>
      </c>
      <c r="T672">
        <f ca="1">COUNTIF(S$1:S672,S672)</f>
        <v>3</v>
      </c>
    </row>
    <row r="673" spans="1:20">
      <c r="A673">
        <f t="shared" si="151"/>
        <v>672</v>
      </c>
      <c r="B673" s="1">
        <f t="shared" ca="1" si="152"/>
        <v>42955.833672515095</v>
      </c>
      <c r="C673">
        <f t="shared" ca="1" si="148"/>
        <v>128</v>
      </c>
      <c r="D673">
        <f t="shared" ca="1" si="149"/>
        <v>3</v>
      </c>
      <c r="E673" t="str">
        <f ca="1">IF(COUNTIF(J$1:J673,J673)=1,"Premium",IF(I673&lt;6,"Premium","Claims"))</f>
        <v>Claims</v>
      </c>
      <c r="F673" t="str">
        <f ca="1">VLOOKUP(MOD(C673,D673),Sheet2!$A$2:$B$6,2,FALSE)</f>
        <v>Stroke</v>
      </c>
      <c r="G673">
        <f ca="1">VLOOKUP(J673,Sheet2!$F:$H,IF(E673="Premium",2,3),FALSE)</f>
        <v>4000</v>
      </c>
      <c r="H673">
        <f t="shared" ca="1" si="140"/>
        <v>1445000</v>
      </c>
      <c r="I673">
        <f t="shared" ca="1" si="150"/>
        <v>6</v>
      </c>
      <c r="J673" t="str">
        <f t="shared" ca="1" si="141"/>
        <v>128_3</v>
      </c>
      <c r="K673">
        <f ca="1">COUNTIF(J$1:J673,J673)</f>
        <v>2</v>
      </c>
      <c r="L673" t="str">
        <f t="shared" ca="1" si="142"/>
        <v>128_3_Claims</v>
      </c>
      <c r="M673">
        <f ca="1">COUNTIF(L$1:L673,L673)</f>
        <v>1</v>
      </c>
      <c r="N673" t="str">
        <f t="shared" ca="1" si="143"/>
        <v>Lapse</v>
      </c>
      <c r="O673" t="str">
        <f t="shared" ca="1" si="144"/>
        <v>128_3_Lapse</v>
      </c>
      <c r="P673" s="1">
        <f t="shared" ca="1" si="145"/>
        <v>42955.833672515095</v>
      </c>
      <c r="Q673" s="1">
        <f ca="1">VLOOKUP(J673,Sheet2!$F:$I,4,FALSE)</f>
        <v>42955.833672515095</v>
      </c>
      <c r="R673" t="str">
        <f t="shared" ca="1" si="146"/>
        <v>Lapse</v>
      </c>
      <c r="S673" t="str">
        <f t="shared" ca="1" si="147"/>
        <v>128_3_Lapse</v>
      </c>
      <c r="T673">
        <f ca="1">COUNTIF(S$1:S673,S673)</f>
        <v>1</v>
      </c>
    </row>
    <row r="674" spans="1:20">
      <c r="A674">
        <f t="shared" si="151"/>
        <v>673</v>
      </c>
      <c r="B674" s="1">
        <f t="shared" ca="1" si="152"/>
        <v>42956.696935998363</v>
      </c>
      <c r="C674">
        <f t="shared" ca="1" si="148"/>
        <v>55</v>
      </c>
      <c r="D674">
        <f t="shared" ca="1" si="149"/>
        <v>4</v>
      </c>
      <c r="E674" t="str">
        <f ca="1">IF(COUNTIF(J$1:J674,J674)=1,"Premium",IF(I674&lt;6,"Premium","Claims"))</f>
        <v>Premium</v>
      </c>
      <c r="F674" t="str">
        <f ca="1">VLOOKUP(MOD(C674,D674),Sheet2!$A$2:$B$6,2,FALSE)</f>
        <v>Heart Attack</v>
      </c>
      <c r="G674">
        <f ca="1">VLOOKUP(J674,Sheet2!$F:$H,IF(E674="Premium",2,3),FALSE)</f>
        <v>3000</v>
      </c>
      <c r="H674">
        <f t="shared" ca="1" si="140"/>
        <v>1448000</v>
      </c>
      <c r="I674">
        <f t="shared" ca="1" si="150"/>
        <v>6</v>
      </c>
      <c r="J674" t="str">
        <f t="shared" ca="1" si="141"/>
        <v>55_4</v>
      </c>
      <c r="K674">
        <f ca="1">COUNTIF(J$1:J674,J674)</f>
        <v>1</v>
      </c>
      <c r="L674" t="str">
        <f t="shared" ca="1" si="142"/>
        <v>55_4_Premium</v>
      </c>
      <c r="M674">
        <f ca="1">COUNTIF(L$1:L674,L674)</f>
        <v>1</v>
      </c>
      <c r="N674" t="str">
        <f t="shared" ca="1" si="143"/>
        <v>Inforce</v>
      </c>
      <c r="O674" t="str">
        <f t="shared" ca="1" si="144"/>
        <v>55_4_Inforce</v>
      </c>
      <c r="P674" s="1">
        <f t="shared" ca="1" si="145"/>
        <v>42956.696935998363</v>
      </c>
      <c r="Q674" s="1" t="e">
        <f ca="1">VLOOKUP(J674,Sheet2!$F:$I,4,FALSE)</f>
        <v>#N/A</v>
      </c>
      <c r="R674" t="str">
        <f t="shared" ca="1" si="146"/>
        <v>Inforce</v>
      </c>
      <c r="S674" t="str">
        <f t="shared" ca="1" si="147"/>
        <v>55_4_Inforce</v>
      </c>
      <c r="T674">
        <f ca="1">COUNTIF(S$1:S674,S674)</f>
        <v>1</v>
      </c>
    </row>
    <row r="675" spans="1:20">
      <c r="A675">
        <f t="shared" si="151"/>
        <v>674</v>
      </c>
      <c r="B675" s="1">
        <f t="shared" ca="1" si="152"/>
        <v>42957.125714390488</v>
      </c>
      <c r="C675">
        <f t="shared" ca="1" si="148"/>
        <v>64</v>
      </c>
      <c r="D675">
        <f t="shared" ca="1" si="149"/>
        <v>1</v>
      </c>
      <c r="E675" t="str">
        <f ca="1">IF(COUNTIF(J$1:J675,J675)=1,"Premium",IF(I675&lt;6,"Premium","Claims"))</f>
        <v>Premium</v>
      </c>
      <c r="F675" t="str">
        <f ca="1">VLOOKUP(MOD(C675,D675),Sheet2!$A$2:$B$6,2,FALSE)</f>
        <v>Kidney Failure</v>
      </c>
      <c r="G675">
        <f ca="1">VLOOKUP(J675,Sheet2!$F:$H,IF(E675="Premium",2,3),FALSE)</f>
        <v>1000</v>
      </c>
      <c r="H675">
        <f t="shared" ca="1" si="140"/>
        <v>1449000</v>
      </c>
      <c r="I675">
        <f t="shared" ca="1" si="150"/>
        <v>4</v>
      </c>
      <c r="J675" t="str">
        <f t="shared" ca="1" si="141"/>
        <v>64_1</v>
      </c>
      <c r="K675">
        <f ca="1">COUNTIF(J$1:J675,J675)</f>
        <v>1</v>
      </c>
      <c r="L675" t="str">
        <f t="shared" ca="1" si="142"/>
        <v>64_1_Premium</v>
      </c>
      <c r="M675">
        <f ca="1">COUNTIF(L$1:L675,L675)</f>
        <v>1</v>
      </c>
      <c r="N675" t="str">
        <f t="shared" ca="1" si="143"/>
        <v>Inforce</v>
      </c>
      <c r="O675" t="str">
        <f t="shared" ca="1" si="144"/>
        <v>64_1_Inforce</v>
      </c>
      <c r="P675" s="1">
        <f t="shared" ca="1" si="145"/>
        <v>42957.125714390488</v>
      </c>
      <c r="Q675" s="1" t="e">
        <f ca="1">VLOOKUP(J675,Sheet2!$F:$I,4,FALSE)</f>
        <v>#N/A</v>
      </c>
      <c r="R675" t="str">
        <f t="shared" ca="1" si="146"/>
        <v>Inforce</v>
      </c>
      <c r="S675" t="str">
        <f t="shared" ca="1" si="147"/>
        <v>64_1_Inforce</v>
      </c>
      <c r="T675">
        <f ca="1">COUNTIF(S$1:S675,S675)</f>
        <v>1</v>
      </c>
    </row>
    <row r="676" spans="1:20">
      <c r="A676">
        <f t="shared" si="151"/>
        <v>675</v>
      </c>
      <c r="B676" s="1">
        <f t="shared" ca="1" si="152"/>
        <v>42957.508804304693</v>
      </c>
      <c r="C676">
        <f t="shared" ca="1" si="148"/>
        <v>5</v>
      </c>
      <c r="D676">
        <f t="shared" ca="1" si="149"/>
        <v>1</v>
      </c>
      <c r="E676" t="str">
        <f ca="1">IF(COUNTIF(J$1:J676,J676)=1,"Premium",IF(I676&lt;6,"Premium","Claims"))</f>
        <v>Claims</v>
      </c>
      <c r="F676" t="str">
        <f ca="1">VLOOKUP(MOD(C676,D676),Sheet2!$A$2:$B$6,2,FALSE)</f>
        <v>Kidney Failure</v>
      </c>
      <c r="G676">
        <f ca="1">VLOOKUP(J676,Sheet2!$F:$H,IF(E676="Premium",2,3),FALSE)</f>
        <v>20000</v>
      </c>
      <c r="H676">
        <f t="shared" ca="1" si="140"/>
        <v>1429000</v>
      </c>
      <c r="I676">
        <f t="shared" ca="1" si="150"/>
        <v>6</v>
      </c>
      <c r="J676" t="str">
        <f t="shared" ca="1" si="141"/>
        <v>5_1</v>
      </c>
      <c r="K676">
        <f ca="1">COUNTIF(J$1:J676,J676)</f>
        <v>3</v>
      </c>
      <c r="L676" t="str">
        <f t="shared" ca="1" si="142"/>
        <v>5_1_Claims</v>
      </c>
      <c r="M676">
        <f ca="1">COUNTIF(L$1:L676,L676)</f>
        <v>2</v>
      </c>
      <c r="N676" t="str">
        <f t="shared" ca="1" si="143"/>
        <v>Lapse</v>
      </c>
      <c r="O676" t="str">
        <f t="shared" ca="1" si="144"/>
        <v>5_1_Lapse</v>
      </c>
      <c r="P676" s="1">
        <f t="shared" ca="1" si="145"/>
        <v>42957.508804304693</v>
      </c>
      <c r="Q676" s="1">
        <f ca="1">VLOOKUP(J676,Sheet2!$F:$I,4,FALSE)</f>
        <v>42764.874247197113</v>
      </c>
      <c r="R676" t="str">
        <f t="shared" ca="1" si="146"/>
        <v>Lapse</v>
      </c>
      <c r="S676" t="str">
        <f t="shared" ca="1" si="147"/>
        <v>5_1_Lapse</v>
      </c>
      <c r="T676">
        <f ca="1">COUNTIF(S$1:S676,S676)</f>
        <v>2</v>
      </c>
    </row>
    <row r="677" spans="1:20">
      <c r="A677">
        <f t="shared" si="151"/>
        <v>676</v>
      </c>
      <c r="B677" s="1">
        <f t="shared" ca="1" si="152"/>
        <v>42958.308862488127</v>
      </c>
      <c r="C677">
        <f t="shared" ca="1" si="148"/>
        <v>85</v>
      </c>
      <c r="D677">
        <f t="shared" ca="1" si="149"/>
        <v>3</v>
      </c>
      <c r="E677" t="str">
        <f ca="1">IF(COUNTIF(J$1:J677,J677)=1,"Premium",IF(I677&lt;6,"Premium","Claims"))</f>
        <v>Premium</v>
      </c>
      <c r="F677" t="str">
        <f ca="1">VLOOKUP(MOD(C677,D677),Sheet2!$A$2:$B$6,2,FALSE)</f>
        <v>Cancer</v>
      </c>
      <c r="G677">
        <f ca="1">VLOOKUP(J677,Sheet2!$F:$H,IF(E677="Premium",2,3),FALSE)</f>
        <v>2000</v>
      </c>
      <c r="H677">
        <f t="shared" ca="1" si="140"/>
        <v>1431000</v>
      </c>
      <c r="I677">
        <f t="shared" ca="1" si="150"/>
        <v>5</v>
      </c>
      <c r="J677" t="str">
        <f t="shared" ca="1" si="141"/>
        <v>85_3</v>
      </c>
      <c r="K677">
        <f ca="1">COUNTIF(J$1:J677,J677)</f>
        <v>2</v>
      </c>
      <c r="L677" t="str">
        <f t="shared" ca="1" si="142"/>
        <v>85_3_Premium</v>
      </c>
      <c r="M677">
        <f ca="1">COUNTIF(L$1:L677,L677)</f>
        <v>2</v>
      </c>
      <c r="N677" t="str">
        <f t="shared" ca="1" si="143"/>
        <v>Inforce</v>
      </c>
      <c r="O677" t="str">
        <f t="shared" ca="1" si="144"/>
        <v>85_3_Inforce</v>
      </c>
      <c r="P677" s="1">
        <f t="shared" ca="1" si="145"/>
        <v>42958.308862488127</v>
      </c>
      <c r="Q677" s="1" t="e">
        <f ca="1">VLOOKUP(J677,Sheet2!$F:$I,4,FALSE)</f>
        <v>#N/A</v>
      </c>
      <c r="R677" t="str">
        <f t="shared" ca="1" si="146"/>
        <v>Inforce</v>
      </c>
      <c r="S677" t="str">
        <f t="shared" ca="1" si="147"/>
        <v>85_3_Inforce</v>
      </c>
      <c r="T677">
        <f ca="1">COUNTIF(S$1:S677,S677)</f>
        <v>2</v>
      </c>
    </row>
    <row r="678" spans="1:20">
      <c r="A678">
        <f t="shared" si="151"/>
        <v>677</v>
      </c>
      <c r="B678" s="1">
        <f t="shared" ca="1" si="152"/>
        <v>42958.607309982799</v>
      </c>
      <c r="C678">
        <f t="shared" ca="1" si="148"/>
        <v>39</v>
      </c>
      <c r="D678">
        <f t="shared" ca="1" si="149"/>
        <v>2</v>
      </c>
      <c r="E678" t="str">
        <f ca="1">IF(COUNTIF(J$1:J678,J678)=1,"Premium",IF(I678&lt;6,"Premium","Claims"))</f>
        <v>Premium</v>
      </c>
      <c r="F678" t="str">
        <f ca="1">VLOOKUP(MOD(C678,D678),Sheet2!$A$2:$B$6,2,FALSE)</f>
        <v>Cancer</v>
      </c>
      <c r="G678">
        <f ca="1">VLOOKUP(J678,Sheet2!$F:$H,IF(E678="Premium",2,3),FALSE)</f>
        <v>4000</v>
      </c>
      <c r="H678">
        <f t="shared" ca="1" si="140"/>
        <v>1435000</v>
      </c>
      <c r="I678">
        <f t="shared" ca="1" si="150"/>
        <v>5</v>
      </c>
      <c r="J678" t="str">
        <f t="shared" ca="1" si="141"/>
        <v>39_2</v>
      </c>
      <c r="K678">
        <f ca="1">COUNTIF(J$1:J678,J678)</f>
        <v>4</v>
      </c>
      <c r="L678" t="str">
        <f t="shared" ca="1" si="142"/>
        <v>39_2_Premium</v>
      </c>
      <c r="M678">
        <f ca="1">COUNTIF(L$1:L678,L678)</f>
        <v>4</v>
      </c>
      <c r="N678" t="str">
        <f t="shared" ca="1" si="143"/>
        <v>Inforce</v>
      </c>
      <c r="O678" t="str">
        <f t="shared" ca="1" si="144"/>
        <v>39_2_Inforce</v>
      </c>
      <c r="P678" s="1">
        <f t="shared" ca="1" si="145"/>
        <v>42958.607309982799</v>
      </c>
      <c r="Q678" s="1" t="e">
        <f ca="1">VLOOKUP(J678,Sheet2!$F:$I,4,FALSE)</f>
        <v>#N/A</v>
      </c>
      <c r="R678" t="str">
        <f t="shared" ca="1" si="146"/>
        <v>Inforce</v>
      </c>
      <c r="S678" t="str">
        <f t="shared" ca="1" si="147"/>
        <v>39_2_Inforce</v>
      </c>
      <c r="T678">
        <f ca="1">COUNTIF(S$1:S678,S678)</f>
        <v>4</v>
      </c>
    </row>
    <row r="679" spans="1:20">
      <c r="A679">
        <f t="shared" si="151"/>
        <v>678</v>
      </c>
      <c r="B679" s="1">
        <f t="shared" ca="1" si="152"/>
        <v>42959.193929624642</v>
      </c>
      <c r="C679">
        <f t="shared" ca="1" si="148"/>
        <v>86</v>
      </c>
      <c r="D679">
        <f t="shared" ca="1" si="149"/>
        <v>1</v>
      </c>
      <c r="E679" t="str">
        <f ca="1">IF(COUNTIF(J$1:J679,J679)=1,"Premium",IF(I679&lt;6,"Premium","Claims"))</f>
        <v>Premium</v>
      </c>
      <c r="F679" t="str">
        <f ca="1">VLOOKUP(MOD(C679,D679),Sheet2!$A$2:$B$6,2,FALSE)</f>
        <v>Kidney Failure</v>
      </c>
      <c r="G679">
        <f ca="1">VLOOKUP(J679,Sheet2!$F:$H,IF(E679="Premium",2,3),FALSE)</f>
        <v>2000</v>
      </c>
      <c r="H679">
        <f t="shared" ca="1" si="140"/>
        <v>1437000</v>
      </c>
      <c r="I679">
        <f t="shared" ca="1" si="150"/>
        <v>1</v>
      </c>
      <c r="J679" t="str">
        <f t="shared" ca="1" si="141"/>
        <v>86_1</v>
      </c>
      <c r="K679">
        <f ca="1">COUNTIF(J$1:J679,J679)</f>
        <v>2</v>
      </c>
      <c r="L679" t="str">
        <f t="shared" ca="1" si="142"/>
        <v>86_1_Premium</v>
      </c>
      <c r="M679">
        <f ca="1">COUNTIF(L$1:L679,L679)</f>
        <v>2</v>
      </c>
      <c r="N679" t="str">
        <f t="shared" ca="1" si="143"/>
        <v>Inforce</v>
      </c>
      <c r="O679" t="str">
        <f t="shared" ca="1" si="144"/>
        <v>86_1_Inforce</v>
      </c>
      <c r="P679" s="1">
        <f t="shared" ca="1" si="145"/>
        <v>42959.193929624642</v>
      </c>
      <c r="Q679" s="1">
        <f ca="1">VLOOKUP(J679,Sheet2!$F:$I,4,FALSE)</f>
        <v>43195.711086747542</v>
      </c>
      <c r="R679" t="str">
        <f t="shared" ca="1" si="146"/>
        <v>Inforce</v>
      </c>
      <c r="S679" t="str">
        <f t="shared" ca="1" si="147"/>
        <v>86_1_Inforce</v>
      </c>
      <c r="T679">
        <f ca="1">COUNTIF(S$1:S679,S679)</f>
        <v>2</v>
      </c>
    </row>
    <row r="680" spans="1:20">
      <c r="A680">
        <f t="shared" si="151"/>
        <v>679</v>
      </c>
      <c r="B680" s="1">
        <f t="shared" ca="1" si="152"/>
        <v>42959.337255490813</v>
      </c>
      <c r="C680">
        <f t="shared" ca="1" si="148"/>
        <v>11</v>
      </c>
      <c r="D680">
        <f t="shared" ca="1" si="149"/>
        <v>4</v>
      </c>
      <c r="E680" t="str">
        <f ca="1">IF(COUNTIF(J$1:J680,J680)=1,"Premium",IF(I680&lt;6,"Premium","Claims"))</f>
        <v>Claims</v>
      </c>
      <c r="F680" t="str">
        <f ca="1">VLOOKUP(MOD(C680,D680),Sheet2!$A$2:$B$6,2,FALSE)</f>
        <v>Heart Attack</v>
      </c>
      <c r="G680">
        <f ca="1">VLOOKUP(J680,Sheet2!$F:$H,IF(E680="Premium",2,3),FALSE)</f>
        <v>16000</v>
      </c>
      <c r="H680">
        <f t="shared" ca="1" si="140"/>
        <v>1421000</v>
      </c>
      <c r="I680">
        <f t="shared" ca="1" si="150"/>
        <v>6</v>
      </c>
      <c r="J680" t="str">
        <f t="shared" ca="1" si="141"/>
        <v>11_4</v>
      </c>
      <c r="K680">
        <f ca="1">COUNTIF(J$1:J680,J680)</f>
        <v>3</v>
      </c>
      <c r="L680" t="str">
        <f t="shared" ca="1" si="142"/>
        <v>11_4_Claims</v>
      </c>
      <c r="M680">
        <f ca="1">COUNTIF(L$1:L680,L680)</f>
        <v>1</v>
      </c>
      <c r="N680" t="str">
        <f t="shared" ca="1" si="143"/>
        <v>Lapse</v>
      </c>
      <c r="O680" t="str">
        <f t="shared" ca="1" si="144"/>
        <v>11_4_Lapse</v>
      </c>
      <c r="P680" s="1">
        <f t="shared" ca="1" si="145"/>
        <v>42959.337255490813</v>
      </c>
      <c r="Q680" s="1">
        <f ca="1">VLOOKUP(J680,Sheet2!$F:$I,4,FALSE)</f>
        <v>42959.337255490813</v>
      </c>
      <c r="R680" t="str">
        <f t="shared" ca="1" si="146"/>
        <v>Lapse</v>
      </c>
      <c r="S680" t="str">
        <f t="shared" ca="1" si="147"/>
        <v>11_4_Lapse</v>
      </c>
      <c r="T680">
        <f ca="1">COUNTIF(S$1:S680,S680)</f>
        <v>1</v>
      </c>
    </row>
    <row r="681" spans="1:20">
      <c r="A681">
        <f t="shared" si="151"/>
        <v>680</v>
      </c>
      <c r="B681" s="1">
        <f t="shared" ca="1" si="152"/>
        <v>42960.23073567816</v>
      </c>
      <c r="C681">
        <f t="shared" ca="1" si="148"/>
        <v>126</v>
      </c>
      <c r="D681">
        <f t="shared" ca="1" si="149"/>
        <v>1</v>
      </c>
      <c r="E681" t="str">
        <f ca="1">IF(COUNTIF(J$1:J681,J681)=1,"Premium",IF(I681&lt;6,"Premium","Claims"))</f>
        <v>Premium</v>
      </c>
      <c r="F681" t="str">
        <f ca="1">VLOOKUP(MOD(C681,D681),Sheet2!$A$2:$B$6,2,FALSE)</f>
        <v>Kidney Failure</v>
      </c>
      <c r="G681">
        <f ca="1">VLOOKUP(J681,Sheet2!$F:$H,IF(E681="Premium",2,3),FALSE)</f>
        <v>1000</v>
      </c>
      <c r="H681">
        <f t="shared" ca="1" si="140"/>
        <v>1422000</v>
      </c>
      <c r="I681">
        <f t="shared" ca="1" si="150"/>
        <v>4</v>
      </c>
      <c r="J681" t="str">
        <f t="shared" ca="1" si="141"/>
        <v>126_1</v>
      </c>
      <c r="K681">
        <f ca="1">COUNTIF(J$1:J681,J681)</f>
        <v>3</v>
      </c>
      <c r="L681" t="str">
        <f t="shared" ca="1" si="142"/>
        <v>126_1_Premium</v>
      </c>
      <c r="M681">
        <f ca="1">COUNTIF(L$1:L681,L681)</f>
        <v>3</v>
      </c>
      <c r="N681" t="str">
        <f t="shared" ca="1" si="143"/>
        <v>Inforce</v>
      </c>
      <c r="O681" t="str">
        <f t="shared" ca="1" si="144"/>
        <v>126_1_Inforce</v>
      </c>
      <c r="P681" s="1">
        <f t="shared" ca="1" si="145"/>
        <v>42960.23073567816</v>
      </c>
      <c r="Q681" s="1" t="e">
        <f ca="1">VLOOKUP(J681,Sheet2!$F:$I,4,FALSE)</f>
        <v>#N/A</v>
      </c>
      <c r="R681" t="str">
        <f t="shared" ca="1" si="146"/>
        <v>Inforce</v>
      </c>
      <c r="S681" t="str">
        <f t="shared" ca="1" si="147"/>
        <v>126_1_Inforce</v>
      </c>
      <c r="T681">
        <f ca="1">COUNTIF(S$1:S681,S681)</f>
        <v>3</v>
      </c>
    </row>
    <row r="682" spans="1:20">
      <c r="A682">
        <f t="shared" si="151"/>
        <v>681</v>
      </c>
      <c r="B682" s="1">
        <f t="shared" ca="1" si="152"/>
        <v>42960.332372066106</v>
      </c>
      <c r="C682">
        <f t="shared" ca="1" si="148"/>
        <v>128</v>
      </c>
      <c r="D682">
        <f t="shared" ca="1" si="149"/>
        <v>4</v>
      </c>
      <c r="E682" t="str">
        <f ca="1">IF(COUNTIF(J$1:J682,J682)=1,"Premium",IF(I682&lt;6,"Premium","Claims"))</f>
        <v>Premium</v>
      </c>
      <c r="F682" t="str">
        <f ca="1">VLOOKUP(MOD(C682,D682),Sheet2!$A$2:$B$6,2,FALSE)</f>
        <v>Kidney Failure</v>
      </c>
      <c r="G682">
        <f ca="1">VLOOKUP(J682,Sheet2!$F:$H,IF(E682="Premium",2,3),FALSE)</f>
        <v>3000</v>
      </c>
      <c r="H682">
        <f t="shared" ca="1" si="140"/>
        <v>1425000</v>
      </c>
      <c r="I682">
        <f t="shared" ca="1" si="150"/>
        <v>2</v>
      </c>
      <c r="J682" t="str">
        <f t="shared" ca="1" si="141"/>
        <v>128_4</v>
      </c>
      <c r="K682">
        <f ca="1">COUNTIF(J$1:J682,J682)</f>
        <v>3</v>
      </c>
      <c r="L682" t="str">
        <f t="shared" ca="1" si="142"/>
        <v>128_4_Premium</v>
      </c>
      <c r="M682">
        <f ca="1">COUNTIF(L$1:L682,L682)</f>
        <v>3</v>
      </c>
      <c r="N682" t="str">
        <f t="shared" ca="1" si="143"/>
        <v>Inforce</v>
      </c>
      <c r="O682" t="str">
        <f t="shared" ca="1" si="144"/>
        <v>128_4_Inforce</v>
      </c>
      <c r="P682" s="1">
        <f t="shared" ca="1" si="145"/>
        <v>42960.332372066106</v>
      </c>
      <c r="Q682" s="1" t="e">
        <f ca="1">VLOOKUP(J682,Sheet2!$F:$I,4,FALSE)</f>
        <v>#N/A</v>
      </c>
      <c r="R682" t="str">
        <f t="shared" ca="1" si="146"/>
        <v>Inforce</v>
      </c>
      <c r="S682" t="str">
        <f t="shared" ca="1" si="147"/>
        <v>128_4_Inforce</v>
      </c>
      <c r="T682">
        <f ca="1">COUNTIF(S$1:S682,S682)</f>
        <v>3</v>
      </c>
    </row>
    <row r="683" spans="1:20">
      <c r="A683">
        <f t="shared" si="151"/>
        <v>682</v>
      </c>
      <c r="B683" s="1">
        <f t="shared" ca="1" si="152"/>
        <v>42960.585783755952</v>
      </c>
      <c r="C683">
        <f t="shared" ca="1" si="148"/>
        <v>97</v>
      </c>
      <c r="D683">
        <f t="shared" ca="1" si="149"/>
        <v>3</v>
      </c>
      <c r="E683" t="str">
        <f ca="1">IF(COUNTIF(J$1:J683,J683)=1,"Premium",IF(I683&lt;6,"Premium","Claims"))</f>
        <v>Premium</v>
      </c>
      <c r="F683" t="str">
        <f ca="1">VLOOKUP(MOD(C683,D683),Sheet2!$A$2:$B$6,2,FALSE)</f>
        <v>Cancer</v>
      </c>
      <c r="G683">
        <f ca="1">VLOOKUP(J683,Sheet2!$F:$H,IF(E683="Premium",2,3),FALSE)</f>
        <v>3000</v>
      </c>
      <c r="H683">
        <f t="shared" ca="1" si="140"/>
        <v>1428000</v>
      </c>
      <c r="I683">
        <f t="shared" ca="1" si="150"/>
        <v>5</v>
      </c>
      <c r="J683" t="str">
        <f t="shared" ca="1" si="141"/>
        <v>97_3</v>
      </c>
      <c r="K683">
        <f ca="1">COUNTIF(J$1:J683,J683)</f>
        <v>2</v>
      </c>
      <c r="L683" t="str">
        <f t="shared" ca="1" si="142"/>
        <v>97_3_Premium</v>
      </c>
      <c r="M683">
        <f ca="1">COUNTIF(L$1:L683,L683)</f>
        <v>2</v>
      </c>
      <c r="N683" t="str">
        <f t="shared" ca="1" si="143"/>
        <v>Inforce</v>
      </c>
      <c r="O683" t="str">
        <f t="shared" ca="1" si="144"/>
        <v>97_3_Inforce</v>
      </c>
      <c r="P683" s="1">
        <f t="shared" ca="1" si="145"/>
        <v>42960.585783755952</v>
      </c>
      <c r="Q683" s="1" t="e">
        <f ca="1">VLOOKUP(J683,Sheet2!$F:$I,4,FALSE)</f>
        <v>#N/A</v>
      </c>
      <c r="R683" t="str">
        <f t="shared" ca="1" si="146"/>
        <v>Inforce</v>
      </c>
      <c r="S683" t="str">
        <f t="shared" ca="1" si="147"/>
        <v>97_3_Inforce</v>
      </c>
      <c r="T683">
        <f ca="1">COUNTIF(S$1:S683,S683)</f>
        <v>2</v>
      </c>
    </row>
    <row r="684" spans="1:20">
      <c r="A684">
        <f t="shared" si="151"/>
        <v>683</v>
      </c>
      <c r="B684" s="1">
        <f t="shared" ca="1" si="152"/>
        <v>42960.705288287092</v>
      </c>
      <c r="C684">
        <f t="shared" ca="1" si="148"/>
        <v>92</v>
      </c>
      <c r="D684">
        <f t="shared" ca="1" si="149"/>
        <v>2</v>
      </c>
      <c r="E684" t="str">
        <f ca="1">IF(COUNTIF(J$1:J684,J684)=1,"Premium",IF(I684&lt;6,"Premium","Claims"))</f>
        <v>Premium</v>
      </c>
      <c r="F684" t="str">
        <f ca="1">VLOOKUP(MOD(C684,D684),Sheet2!$A$2:$B$6,2,FALSE)</f>
        <v>Kidney Failure</v>
      </c>
      <c r="G684">
        <f ca="1">VLOOKUP(J684,Sheet2!$F:$H,IF(E684="Premium",2,3),FALSE)</f>
        <v>5000</v>
      </c>
      <c r="H684">
        <f t="shared" ca="1" si="140"/>
        <v>1433000</v>
      </c>
      <c r="I684">
        <f t="shared" ca="1" si="150"/>
        <v>2</v>
      </c>
      <c r="J684" t="str">
        <f t="shared" ca="1" si="141"/>
        <v>92_2</v>
      </c>
      <c r="K684">
        <f ca="1">COUNTIF(J$1:J684,J684)</f>
        <v>3</v>
      </c>
      <c r="L684" t="str">
        <f t="shared" ca="1" si="142"/>
        <v>92_2_Premium</v>
      </c>
      <c r="M684">
        <f ca="1">COUNTIF(L$1:L684,L684)</f>
        <v>3</v>
      </c>
      <c r="N684" t="str">
        <f t="shared" ca="1" si="143"/>
        <v>Inforce</v>
      </c>
      <c r="O684" t="str">
        <f t="shared" ca="1" si="144"/>
        <v>92_2_Inforce</v>
      </c>
      <c r="P684" s="1">
        <f t="shared" ca="1" si="145"/>
        <v>42960.705288287092</v>
      </c>
      <c r="Q684" s="1" t="e">
        <f ca="1">VLOOKUP(J684,Sheet2!$F:$I,4,FALSE)</f>
        <v>#N/A</v>
      </c>
      <c r="R684" t="str">
        <f t="shared" ca="1" si="146"/>
        <v>Inforce</v>
      </c>
      <c r="S684" t="str">
        <f t="shared" ca="1" si="147"/>
        <v>92_2_Inforce</v>
      </c>
      <c r="T684">
        <f ca="1">COUNTIF(S$1:S684,S684)</f>
        <v>3</v>
      </c>
    </row>
    <row r="685" spans="1:20">
      <c r="A685">
        <f t="shared" si="151"/>
        <v>684</v>
      </c>
      <c r="B685" s="1">
        <f t="shared" ca="1" si="152"/>
        <v>42961.201126234948</v>
      </c>
      <c r="C685">
        <f t="shared" ca="1" si="148"/>
        <v>103</v>
      </c>
      <c r="D685">
        <f t="shared" ca="1" si="149"/>
        <v>3</v>
      </c>
      <c r="E685" t="str">
        <f ca="1">IF(COUNTIF(J$1:J685,J685)=1,"Premium",IF(I685&lt;6,"Premium","Claims"))</f>
        <v>Premium</v>
      </c>
      <c r="F685" t="str">
        <f ca="1">VLOOKUP(MOD(C685,D685),Sheet2!$A$2:$B$6,2,FALSE)</f>
        <v>Cancer</v>
      </c>
      <c r="G685">
        <f ca="1">VLOOKUP(J685,Sheet2!$F:$H,IF(E685="Premium",2,3),FALSE)</f>
        <v>3000</v>
      </c>
      <c r="H685">
        <f t="shared" ca="1" si="140"/>
        <v>1436000</v>
      </c>
      <c r="I685">
        <f t="shared" ca="1" si="150"/>
        <v>1</v>
      </c>
      <c r="J685" t="str">
        <f t="shared" ca="1" si="141"/>
        <v>103_3</v>
      </c>
      <c r="K685">
        <f ca="1">COUNTIF(J$1:J685,J685)</f>
        <v>3</v>
      </c>
      <c r="L685" t="str">
        <f t="shared" ca="1" si="142"/>
        <v>103_3_Premium</v>
      </c>
      <c r="M685">
        <f ca="1">COUNTIF(L$1:L685,L685)</f>
        <v>3</v>
      </c>
      <c r="N685" t="str">
        <f t="shared" ca="1" si="143"/>
        <v>Inforce</v>
      </c>
      <c r="O685" t="str">
        <f t="shared" ca="1" si="144"/>
        <v>103_3_Inforce</v>
      </c>
      <c r="P685" s="1">
        <f t="shared" ca="1" si="145"/>
        <v>42961.201126234948</v>
      </c>
      <c r="Q685" s="1" t="e">
        <f ca="1">VLOOKUP(J685,Sheet2!$F:$I,4,FALSE)</f>
        <v>#N/A</v>
      </c>
      <c r="R685" t="str">
        <f t="shared" ca="1" si="146"/>
        <v>Inforce</v>
      </c>
      <c r="S685" t="str">
        <f t="shared" ca="1" si="147"/>
        <v>103_3_Inforce</v>
      </c>
      <c r="T685">
        <f ca="1">COUNTIF(S$1:S685,S685)</f>
        <v>3</v>
      </c>
    </row>
    <row r="686" spans="1:20">
      <c r="A686">
        <f t="shared" si="151"/>
        <v>685</v>
      </c>
      <c r="B686" s="1">
        <f t="shared" ca="1" si="152"/>
        <v>42962.049861263506</v>
      </c>
      <c r="C686">
        <f t="shared" ca="1" si="148"/>
        <v>47</v>
      </c>
      <c r="D686">
        <f t="shared" ca="1" si="149"/>
        <v>3</v>
      </c>
      <c r="E686" t="str">
        <f ca="1">IF(COUNTIF(J$1:J686,J686)=1,"Premium",IF(I686&lt;6,"Premium","Claims"))</f>
        <v>Premium</v>
      </c>
      <c r="F686" t="str">
        <f ca="1">VLOOKUP(MOD(C686,D686),Sheet2!$A$2:$B$6,2,FALSE)</f>
        <v>Stroke</v>
      </c>
      <c r="G686">
        <f ca="1">VLOOKUP(J686,Sheet2!$F:$H,IF(E686="Premium",2,3),FALSE)</f>
        <v>2000</v>
      </c>
      <c r="H686">
        <f t="shared" ca="1" si="140"/>
        <v>1438000</v>
      </c>
      <c r="I686">
        <f t="shared" ca="1" si="150"/>
        <v>3</v>
      </c>
      <c r="J686" t="str">
        <f t="shared" ca="1" si="141"/>
        <v>47_3</v>
      </c>
      <c r="K686">
        <f ca="1">COUNTIF(J$1:J686,J686)</f>
        <v>5</v>
      </c>
      <c r="L686" t="str">
        <f t="shared" ca="1" si="142"/>
        <v>47_3_Premium</v>
      </c>
      <c r="M686">
        <f ca="1">COUNTIF(L$1:L686,L686)</f>
        <v>5</v>
      </c>
      <c r="N686" t="str">
        <f t="shared" ca="1" si="143"/>
        <v>Inforce</v>
      </c>
      <c r="O686" t="str">
        <f t="shared" ca="1" si="144"/>
        <v>47_3_Inforce</v>
      </c>
      <c r="P686" s="1">
        <f t="shared" ca="1" si="145"/>
        <v>42962.049861263506</v>
      </c>
      <c r="Q686" s="1" t="e">
        <f ca="1">VLOOKUP(J686,Sheet2!$F:$I,4,FALSE)</f>
        <v>#N/A</v>
      </c>
      <c r="R686" t="str">
        <f t="shared" ca="1" si="146"/>
        <v>Inforce</v>
      </c>
      <c r="S686" t="str">
        <f t="shared" ca="1" si="147"/>
        <v>47_3_Inforce</v>
      </c>
      <c r="T686">
        <f ca="1">COUNTIF(S$1:S686,S686)</f>
        <v>5</v>
      </c>
    </row>
    <row r="687" spans="1:20">
      <c r="A687">
        <f t="shared" si="151"/>
        <v>686</v>
      </c>
      <c r="B687" s="1">
        <f t="shared" ca="1" si="152"/>
        <v>42962.94351101006</v>
      </c>
      <c r="C687">
        <f t="shared" ca="1" si="148"/>
        <v>9</v>
      </c>
      <c r="D687">
        <f t="shared" ca="1" si="149"/>
        <v>2</v>
      </c>
      <c r="E687" t="str">
        <f ca="1">IF(COUNTIF(J$1:J687,J687)=1,"Premium",IF(I687&lt;6,"Premium","Claims"))</f>
        <v>Claims</v>
      </c>
      <c r="F687" t="str">
        <f ca="1">VLOOKUP(MOD(C687,D687),Sheet2!$A$2:$B$6,2,FALSE)</f>
        <v>Cancer</v>
      </c>
      <c r="G687">
        <f ca="1">VLOOKUP(J687,Sheet2!$F:$H,IF(E687="Premium",2,3),FALSE)</f>
        <v>12000</v>
      </c>
      <c r="H687">
        <f t="shared" ca="1" si="140"/>
        <v>1426000</v>
      </c>
      <c r="I687">
        <f t="shared" ca="1" si="150"/>
        <v>6</v>
      </c>
      <c r="J687" t="str">
        <f t="shared" ca="1" si="141"/>
        <v>9_2</v>
      </c>
      <c r="K687">
        <f ca="1">COUNTIF(J$1:J687,J687)</f>
        <v>2</v>
      </c>
      <c r="L687" t="str">
        <f t="shared" ca="1" si="142"/>
        <v>9_2_Claims</v>
      </c>
      <c r="M687">
        <f ca="1">COUNTIF(L$1:L687,L687)</f>
        <v>1</v>
      </c>
      <c r="N687" t="str">
        <f t="shared" ca="1" si="143"/>
        <v>Lapse</v>
      </c>
      <c r="O687" t="str">
        <f t="shared" ca="1" si="144"/>
        <v>9_2_Lapse</v>
      </c>
      <c r="P687" s="1">
        <f t="shared" ca="1" si="145"/>
        <v>42962.94351101006</v>
      </c>
      <c r="Q687" s="1">
        <f ca="1">VLOOKUP(J687,Sheet2!$F:$I,4,FALSE)</f>
        <v>42962.94351101006</v>
      </c>
      <c r="R687" t="str">
        <f t="shared" ca="1" si="146"/>
        <v>Lapse</v>
      </c>
      <c r="S687" t="str">
        <f t="shared" ca="1" si="147"/>
        <v>9_2_Lapse</v>
      </c>
      <c r="T687">
        <f ca="1">COUNTIF(S$1:S687,S687)</f>
        <v>1</v>
      </c>
    </row>
    <row r="688" spans="1:20">
      <c r="A688">
        <f t="shared" si="151"/>
        <v>687</v>
      </c>
      <c r="B688" s="1">
        <f t="shared" ca="1" si="152"/>
        <v>42963.390314660835</v>
      </c>
      <c r="C688">
        <f t="shared" ca="1" si="148"/>
        <v>81</v>
      </c>
      <c r="D688">
        <f t="shared" ca="1" si="149"/>
        <v>2</v>
      </c>
      <c r="E688" t="str">
        <f ca="1">IF(COUNTIF(J$1:J688,J688)=1,"Premium",IF(I688&lt;6,"Premium","Claims"))</f>
        <v>Premium</v>
      </c>
      <c r="F688" t="str">
        <f ca="1">VLOOKUP(MOD(C688,D688),Sheet2!$A$2:$B$6,2,FALSE)</f>
        <v>Cancer</v>
      </c>
      <c r="G688">
        <f ca="1">VLOOKUP(J688,Sheet2!$F:$H,IF(E688="Premium",2,3),FALSE)</f>
        <v>1000</v>
      </c>
      <c r="H688">
        <f t="shared" ca="1" si="140"/>
        <v>1427000</v>
      </c>
      <c r="I688">
        <f t="shared" ca="1" si="150"/>
        <v>4</v>
      </c>
      <c r="J688" t="str">
        <f t="shared" ca="1" si="141"/>
        <v>81_2</v>
      </c>
      <c r="K688">
        <f ca="1">COUNTIF(J$1:J688,J688)</f>
        <v>5</v>
      </c>
      <c r="L688" t="str">
        <f t="shared" ca="1" si="142"/>
        <v>81_2_Premium</v>
      </c>
      <c r="M688">
        <f ca="1">COUNTIF(L$1:L688,L688)</f>
        <v>5</v>
      </c>
      <c r="N688" t="str">
        <f t="shared" ca="1" si="143"/>
        <v>Inforce</v>
      </c>
      <c r="O688" t="str">
        <f t="shared" ca="1" si="144"/>
        <v>81_2_Inforce</v>
      </c>
      <c r="P688" s="1">
        <f t="shared" ca="1" si="145"/>
        <v>42963.390314660835</v>
      </c>
      <c r="Q688" s="1" t="e">
        <f ca="1">VLOOKUP(J688,Sheet2!$F:$I,4,FALSE)</f>
        <v>#N/A</v>
      </c>
      <c r="R688" t="str">
        <f t="shared" ca="1" si="146"/>
        <v>Inforce</v>
      </c>
      <c r="S688" t="str">
        <f t="shared" ca="1" si="147"/>
        <v>81_2_Inforce</v>
      </c>
      <c r="T688">
        <f ca="1">COUNTIF(S$1:S688,S688)</f>
        <v>5</v>
      </c>
    </row>
    <row r="689" spans="1:20">
      <c r="A689">
        <f t="shared" si="151"/>
        <v>688</v>
      </c>
      <c r="B689" s="1">
        <f t="shared" ca="1" si="152"/>
        <v>42963.565603138311</v>
      </c>
      <c r="C689">
        <f t="shared" ca="1" si="148"/>
        <v>97</v>
      </c>
      <c r="D689">
        <f t="shared" ca="1" si="149"/>
        <v>2</v>
      </c>
      <c r="E689" t="str">
        <f ca="1">IF(COUNTIF(J$1:J689,J689)=1,"Premium",IF(I689&lt;6,"Premium","Claims"))</f>
        <v>Premium</v>
      </c>
      <c r="F689" t="str">
        <f ca="1">VLOOKUP(MOD(C689,D689),Sheet2!$A$2:$B$6,2,FALSE)</f>
        <v>Cancer</v>
      </c>
      <c r="G689">
        <f ca="1">VLOOKUP(J689,Sheet2!$F:$H,IF(E689="Premium",2,3),FALSE)</f>
        <v>2000</v>
      </c>
      <c r="H689">
        <f t="shared" ca="1" si="140"/>
        <v>1429000</v>
      </c>
      <c r="I689">
        <f t="shared" ca="1" si="150"/>
        <v>6</v>
      </c>
      <c r="J689" t="str">
        <f t="shared" ca="1" si="141"/>
        <v>97_2</v>
      </c>
      <c r="K689">
        <f ca="1">COUNTIF(J$1:J689,J689)</f>
        <v>1</v>
      </c>
      <c r="L689" t="str">
        <f t="shared" ca="1" si="142"/>
        <v>97_2_Premium</v>
      </c>
      <c r="M689">
        <f ca="1">COUNTIF(L$1:L689,L689)</f>
        <v>1</v>
      </c>
      <c r="N689" t="str">
        <f t="shared" ca="1" si="143"/>
        <v>Inforce</v>
      </c>
      <c r="O689" t="str">
        <f t="shared" ca="1" si="144"/>
        <v>97_2_Inforce</v>
      </c>
      <c r="P689" s="1">
        <f t="shared" ca="1" si="145"/>
        <v>42963.565603138311</v>
      </c>
      <c r="Q689" s="1" t="e">
        <f ca="1">VLOOKUP(J689,Sheet2!$F:$I,4,FALSE)</f>
        <v>#N/A</v>
      </c>
      <c r="R689" t="str">
        <f t="shared" ca="1" si="146"/>
        <v>Inforce</v>
      </c>
      <c r="S689" t="str">
        <f t="shared" ca="1" si="147"/>
        <v>97_2_Inforce</v>
      </c>
      <c r="T689">
        <f ca="1">COUNTIF(S$1:S689,S689)</f>
        <v>1</v>
      </c>
    </row>
    <row r="690" spans="1:20">
      <c r="A690">
        <f t="shared" si="151"/>
        <v>689</v>
      </c>
      <c r="B690" s="1">
        <f t="shared" ca="1" si="152"/>
        <v>42963.815496667674</v>
      </c>
      <c r="C690">
        <f t="shared" ca="1" si="148"/>
        <v>42</v>
      </c>
      <c r="D690">
        <f t="shared" ca="1" si="149"/>
        <v>3</v>
      </c>
      <c r="E690" t="str">
        <f ca="1">IF(COUNTIF(J$1:J690,J690)=1,"Premium",IF(I690&lt;6,"Premium","Claims"))</f>
        <v>Premium</v>
      </c>
      <c r="F690" t="str">
        <f ca="1">VLOOKUP(MOD(C690,D690),Sheet2!$A$2:$B$6,2,FALSE)</f>
        <v>Kidney Failure</v>
      </c>
      <c r="G690">
        <f ca="1">VLOOKUP(J690,Sheet2!$F:$H,IF(E690="Premium",2,3),FALSE)</f>
        <v>4000</v>
      </c>
      <c r="H690">
        <f t="shared" ca="1" si="140"/>
        <v>1433000</v>
      </c>
      <c r="I690">
        <f t="shared" ca="1" si="150"/>
        <v>1</v>
      </c>
      <c r="J690" t="str">
        <f t="shared" ca="1" si="141"/>
        <v>42_3</v>
      </c>
      <c r="K690">
        <f ca="1">COUNTIF(J$1:J690,J690)</f>
        <v>1</v>
      </c>
      <c r="L690" t="str">
        <f t="shared" ca="1" si="142"/>
        <v>42_3_Premium</v>
      </c>
      <c r="M690">
        <f ca="1">COUNTIF(L$1:L690,L690)</f>
        <v>1</v>
      </c>
      <c r="N690" t="str">
        <f t="shared" ca="1" si="143"/>
        <v>Inforce</v>
      </c>
      <c r="O690" t="str">
        <f t="shared" ca="1" si="144"/>
        <v>42_3_Inforce</v>
      </c>
      <c r="P690" s="1">
        <f t="shared" ca="1" si="145"/>
        <v>42963.815496667674</v>
      </c>
      <c r="Q690" s="1">
        <f ca="1">VLOOKUP(J690,Sheet2!$F:$I,4,FALSE)</f>
        <v>43212.267706135739</v>
      </c>
      <c r="R690" t="str">
        <f t="shared" ca="1" si="146"/>
        <v>Inforce</v>
      </c>
      <c r="S690" t="str">
        <f t="shared" ca="1" si="147"/>
        <v>42_3_Inforce</v>
      </c>
      <c r="T690">
        <f ca="1">COUNTIF(S$1:S690,S690)</f>
        <v>1</v>
      </c>
    </row>
    <row r="691" spans="1:20">
      <c r="A691">
        <f t="shared" si="151"/>
        <v>690</v>
      </c>
      <c r="B691" s="1">
        <f t="shared" ca="1" si="152"/>
        <v>42964.527377684608</v>
      </c>
      <c r="C691">
        <f t="shared" ca="1" si="148"/>
        <v>88</v>
      </c>
      <c r="D691">
        <f t="shared" ca="1" si="149"/>
        <v>2</v>
      </c>
      <c r="E691" t="str">
        <f ca="1">IF(COUNTIF(J$1:J691,J691)=1,"Premium",IF(I691&lt;6,"Premium","Claims"))</f>
        <v>Premium</v>
      </c>
      <c r="F691" t="str">
        <f ca="1">VLOOKUP(MOD(C691,D691),Sheet2!$A$2:$B$6,2,FALSE)</f>
        <v>Kidney Failure</v>
      </c>
      <c r="G691">
        <f ca="1">VLOOKUP(J691,Sheet2!$F:$H,IF(E691="Premium",2,3),FALSE)</f>
        <v>4000</v>
      </c>
      <c r="H691">
        <f t="shared" ca="1" si="140"/>
        <v>1437000</v>
      </c>
      <c r="I691">
        <f t="shared" ca="1" si="150"/>
        <v>3</v>
      </c>
      <c r="J691" t="str">
        <f t="shared" ca="1" si="141"/>
        <v>88_2</v>
      </c>
      <c r="K691">
        <f ca="1">COUNTIF(J$1:J691,J691)</f>
        <v>2</v>
      </c>
      <c r="L691" t="str">
        <f t="shared" ca="1" si="142"/>
        <v>88_2_Premium</v>
      </c>
      <c r="M691">
        <f ca="1">COUNTIF(L$1:L691,L691)</f>
        <v>2</v>
      </c>
      <c r="N691" t="str">
        <f t="shared" ca="1" si="143"/>
        <v>Inforce</v>
      </c>
      <c r="O691" t="str">
        <f t="shared" ca="1" si="144"/>
        <v>88_2_Inforce</v>
      </c>
      <c r="P691" s="1">
        <f t="shared" ca="1" si="145"/>
        <v>42964.527377684608</v>
      </c>
      <c r="Q691" s="1" t="e">
        <f ca="1">VLOOKUP(J691,Sheet2!$F:$I,4,FALSE)</f>
        <v>#N/A</v>
      </c>
      <c r="R691" t="str">
        <f t="shared" ca="1" si="146"/>
        <v>Inforce</v>
      </c>
      <c r="S691" t="str">
        <f t="shared" ca="1" si="147"/>
        <v>88_2_Inforce</v>
      </c>
      <c r="T691">
        <f ca="1">COUNTIF(S$1:S691,S691)</f>
        <v>2</v>
      </c>
    </row>
    <row r="692" spans="1:20">
      <c r="A692">
        <f t="shared" si="151"/>
        <v>691</v>
      </c>
      <c r="B692" s="1">
        <f t="shared" ca="1" si="152"/>
        <v>42965.482113825194</v>
      </c>
      <c r="C692">
        <f t="shared" ca="1" si="148"/>
        <v>67</v>
      </c>
      <c r="D692">
        <f t="shared" ca="1" si="149"/>
        <v>1</v>
      </c>
      <c r="E692" t="str">
        <f ca="1">IF(COUNTIF(J$1:J692,J692)=1,"Premium",IF(I692&lt;6,"Premium","Claims"))</f>
        <v>Claims</v>
      </c>
      <c r="F692" t="str">
        <f ca="1">VLOOKUP(MOD(C692,D692),Sheet2!$A$2:$B$6,2,FALSE)</f>
        <v>Kidney Failure</v>
      </c>
      <c r="G692">
        <f ca="1">VLOOKUP(J692,Sheet2!$F:$H,IF(E692="Premium",2,3),FALSE)</f>
        <v>12000</v>
      </c>
      <c r="H692">
        <f t="shared" ca="1" si="140"/>
        <v>1425000</v>
      </c>
      <c r="I692">
        <f t="shared" ca="1" si="150"/>
        <v>6</v>
      </c>
      <c r="J692" t="str">
        <f t="shared" ca="1" si="141"/>
        <v>67_1</v>
      </c>
      <c r="K692">
        <f ca="1">COUNTIF(J$1:J692,J692)</f>
        <v>4</v>
      </c>
      <c r="L692" t="str">
        <f t="shared" ca="1" si="142"/>
        <v>67_1_Claims</v>
      </c>
      <c r="M692">
        <f ca="1">COUNTIF(L$1:L692,L692)</f>
        <v>3</v>
      </c>
      <c r="N692" t="str">
        <f t="shared" ca="1" si="143"/>
        <v>Lapse</v>
      </c>
      <c r="O692" t="str">
        <f t="shared" ca="1" si="144"/>
        <v>67_1_Lapse</v>
      </c>
      <c r="P692" s="1">
        <f t="shared" ca="1" si="145"/>
        <v>42965.482113825194</v>
      </c>
      <c r="Q692" s="1">
        <f ca="1">VLOOKUP(J692,Sheet2!$F:$I,4,FALSE)</f>
        <v>42752.789233091833</v>
      </c>
      <c r="R692" t="str">
        <f t="shared" ca="1" si="146"/>
        <v>Lapse</v>
      </c>
      <c r="S692" t="str">
        <f t="shared" ca="1" si="147"/>
        <v>67_1_Lapse</v>
      </c>
      <c r="T692">
        <f ca="1">COUNTIF(S$1:S692,S692)</f>
        <v>3</v>
      </c>
    </row>
    <row r="693" spans="1:20">
      <c r="A693">
        <f t="shared" si="151"/>
        <v>692</v>
      </c>
      <c r="B693" s="1">
        <f t="shared" ca="1" si="152"/>
        <v>42966.374165370682</v>
      </c>
      <c r="C693">
        <f t="shared" ca="1" si="148"/>
        <v>48</v>
      </c>
      <c r="D693">
        <f t="shared" ca="1" si="149"/>
        <v>2</v>
      </c>
      <c r="E693" t="str">
        <f ca="1">IF(COUNTIF(J$1:J693,J693)=1,"Premium",IF(I693&lt;6,"Premium","Claims"))</f>
        <v>Premium</v>
      </c>
      <c r="F693" t="str">
        <f ca="1">VLOOKUP(MOD(C693,D693),Sheet2!$A$2:$B$6,2,FALSE)</f>
        <v>Kidney Failure</v>
      </c>
      <c r="G693">
        <f ca="1">VLOOKUP(J693,Sheet2!$F:$H,IF(E693="Premium",2,3),FALSE)</f>
        <v>5000</v>
      </c>
      <c r="H693">
        <f t="shared" ca="1" si="140"/>
        <v>1430000</v>
      </c>
      <c r="I693">
        <f t="shared" ca="1" si="150"/>
        <v>2</v>
      </c>
      <c r="J693" t="str">
        <f t="shared" ca="1" si="141"/>
        <v>48_2</v>
      </c>
      <c r="K693">
        <f ca="1">COUNTIF(J$1:J693,J693)</f>
        <v>1</v>
      </c>
      <c r="L693" t="str">
        <f t="shared" ca="1" si="142"/>
        <v>48_2_Premium</v>
      </c>
      <c r="M693">
        <f ca="1">COUNTIF(L$1:L693,L693)</f>
        <v>1</v>
      </c>
      <c r="N693" t="str">
        <f t="shared" ca="1" si="143"/>
        <v>Inforce</v>
      </c>
      <c r="O693" t="str">
        <f t="shared" ca="1" si="144"/>
        <v>48_2_Inforce</v>
      </c>
      <c r="P693" s="1">
        <f t="shared" ca="1" si="145"/>
        <v>42966.374165370682</v>
      </c>
      <c r="Q693" s="1">
        <f ca="1">VLOOKUP(J693,Sheet2!$F:$I,4,FALSE)</f>
        <v>43041.809243648924</v>
      </c>
      <c r="R693" t="str">
        <f t="shared" ca="1" si="146"/>
        <v>Inforce</v>
      </c>
      <c r="S693" t="str">
        <f t="shared" ca="1" si="147"/>
        <v>48_2_Inforce</v>
      </c>
      <c r="T693">
        <f ca="1">COUNTIF(S$1:S693,S693)</f>
        <v>1</v>
      </c>
    </row>
    <row r="694" spans="1:20">
      <c r="A694">
        <f t="shared" si="151"/>
        <v>693</v>
      </c>
      <c r="B694" s="1">
        <f t="shared" ca="1" si="152"/>
        <v>42967.116522793811</v>
      </c>
      <c r="C694">
        <f t="shared" ca="1" si="148"/>
        <v>104</v>
      </c>
      <c r="D694">
        <f t="shared" ca="1" si="149"/>
        <v>2</v>
      </c>
      <c r="E694" t="str">
        <f ca="1">IF(COUNTIF(J$1:J694,J694)=1,"Premium",IF(I694&lt;6,"Premium","Claims"))</f>
        <v>Premium</v>
      </c>
      <c r="F694" t="str">
        <f ca="1">VLOOKUP(MOD(C694,D694),Sheet2!$A$2:$B$6,2,FALSE)</f>
        <v>Kidney Failure</v>
      </c>
      <c r="G694">
        <f ca="1">VLOOKUP(J694,Sheet2!$F:$H,IF(E694="Premium",2,3),FALSE)</f>
        <v>2000</v>
      </c>
      <c r="H694">
        <f t="shared" ca="1" si="140"/>
        <v>1432000</v>
      </c>
      <c r="I694">
        <f t="shared" ca="1" si="150"/>
        <v>6</v>
      </c>
      <c r="J694" t="str">
        <f t="shared" ca="1" si="141"/>
        <v>104_2</v>
      </c>
      <c r="K694">
        <f ca="1">COUNTIF(J$1:J694,J694)</f>
        <v>1</v>
      </c>
      <c r="L694" t="str">
        <f t="shared" ca="1" si="142"/>
        <v>104_2_Premium</v>
      </c>
      <c r="M694">
        <f ca="1">COUNTIF(L$1:L694,L694)</f>
        <v>1</v>
      </c>
      <c r="N694" t="str">
        <f t="shared" ca="1" si="143"/>
        <v>Inforce</v>
      </c>
      <c r="O694" t="str">
        <f t="shared" ca="1" si="144"/>
        <v>104_2_Inforce</v>
      </c>
      <c r="P694" s="1">
        <f t="shared" ca="1" si="145"/>
        <v>42967.116522793811</v>
      </c>
      <c r="Q694" s="1" t="e">
        <f ca="1">VLOOKUP(J694,Sheet2!$F:$I,4,FALSE)</f>
        <v>#N/A</v>
      </c>
      <c r="R694" t="str">
        <f t="shared" ca="1" si="146"/>
        <v>Inforce</v>
      </c>
      <c r="S694" t="str">
        <f t="shared" ca="1" si="147"/>
        <v>104_2_Inforce</v>
      </c>
      <c r="T694">
        <f ca="1">COUNTIF(S$1:S694,S694)</f>
        <v>1</v>
      </c>
    </row>
    <row r="695" spans="1:20">
      <c r="A695">
        <f t="shared" si="151"/>
        <v>694</v>
      </c>
      <c r="B695" s="1">
        <f t="shared" ca="1" si="152"/>
        <v>42967.810087749829</v>
      </c>
      <c r="C695">
        <f t="shared" ca="1" si="148"/>
        <v>72</v>
      </c>
      <c r="D695">
        <f t="shared" ca="1" si="149"/>
        <v>2</v>
      </c>
      <c r="E695" t="str">
        <f ca="1">IF(COUNTIF(J$1:J695,J695)=1,"Premium",IF(I695&lt;6,"Premium","Claims"))</f>
        <v>Premium</v>
      </c>
      <c r="F695" t="str">
        <f ca="1">VLOOKUP(MOD(C695,D695),Sheet2!$A$2:$B$6,2,FALSE)</f>
        <v>Kidney Failure</v>
      </c>
      <c r="G695">
        <f ca="1">VLOOKUP(J695,Sheet2!$F:$H,IF(E695="Premium",2,3),FALSE)</f>
        <v>4000</v>
      </c>
      <c r="H695">
        <f t="shared" ca="1" si="140"/>
        <v>1436000</v>
      </c>
      <c r="I695">
        <f t="shared" ca="1" si="150"/>
        <v>3</v>
      </c>
      <c r="J695" t="str">
        <f t="shared" ca="1" si="141"/>
        <v>72_2</v>
      </c>
      <c r="K695">
        <f ca="1">COUNTIF(J$1:J695,J695)</f>
        <v>3</v>
      </c>
      <c r="L695" t="str">
        <f t="shared" ca="1" si="142"/>
        <v>72_2_Premium</v>
      </c>
      <c r="M695">
        <f ca="1">COUNTIF(L$1:L695,L695)</f>
        <v>3</v>
      </c>
      <c r="N695" t="str">
        <f t="shared" ca="1" si="143"/>
        <v>Inforce</v>
      </c>
      <c r="O695" t="str">
        <f t="shared" ca="1" si="144"/>
        <v>72_2_Inforce</v>
      </c>
      <c r="P695" s="1">
        <f t="shared" ca="1" si="145"/>
        <v>42967.810087749829</v>
      </c>
      <c r="Q695" s="1" t="e">
        <f ca="1">VLOOKUP(J695,Sheet2!$F:$I,4,FALSE)</f>
        <v>#N/A</v>
      </c>
      <c r="R695" t="str">
        <f t="shared" ca="1" si="146"/>
        <v>Inforce</v>
      </c>
      <c r="S695" t="str">
        <f t="shared" ca="1" si="147"/>
        <v>72_2_Inforce</v>
      </c>
      <c r="T695">
        <f ca="1">COUNTIF(S$1:S695,S695)</f>
        <v>3</v>
      </c>
    </row>
    <row r="696" spans="1:20">
      <c r="A696">
        <f t="shared" si="151"/>
        <v>695</v>
      </c>
      <c r="B696" s="1">
        <f t="shared" ca="1" si="152"/>
        <v>42968.229055050135</v>
      </c>
      <c r="C696">
        <f t="shared" ca="1" si="148"/>
        <v>92</v>
      </c>
      <c r="D696">
        <f t="shared" ca="1" si="149"/>
        <v>1</v>
      </c>
      <c r="E696" t="str">
        <f ca="1">IF(COUNTIF(J$1:J696,J696)=1,"Premium",IF(I696&lt;6,"Premium","Claims"))</f>
        <v>Premium</v>
      </c>
      <c r="F696" t="str">
        <f ca="1">VLOOKUP(MOD(C696,D696),Sheet2!$A$2:$B$6,2,FALSE)</f>
        <v>Kidney Failure</v>
      </c>
      <c r="G696">
        <f ca="1">VLOOKUP(J696,Sheet2!$F:$H,IF(E696="Premium",2,3),FALSE)</f>
        <v>4000</v>
      </c>
      <c r="H696">
        <f t="shared" ca="1" si="140"/>
        <v>1440000</v>
      </c>
      <c r="I696">
        <f t="shared" ca="1" si="150"/>
        <v>4</v>
      </c>
      <c r="J696" t="str">
        <f t="shared" ca="1" si="141"/>
        <v>92_1</v>
      </c>
      <c r="K696">
        <f ca="1">COUNTIF(J$1:J696,J696)</f>
        <v>3</v>
      </c>
      <c r="L696" t="str">
        <f t="shared" ca="1" si="142"/>
        <v>92_1_Premium</v>
      </c>
      <c r="M696">
        <f ca="1">COUNTIF(L$1:L696,L696)</f>
        <v>3</v>
      </c>
      <c r="N696" t="str">
        <f t="shared" ca="1" si="143"/>
        <v>Inforce</v>
      </c>
      <c r="O696" t="str">
        <f t="shared" ca="1" si="144"/>
        <v>92_1_Inforce</v>
      </c>
      <c r="P696" s="1">
        <f t="shared" ca="1" si="145"/>
        <v>42968.229055050135</v>
      </c>
      <c r="Q696" s="1" t="e">
        <f ca="1">VLOOKUP(J696,Sheet2!$F:$I,4,FALSE)</f>
        <v>#N/A</v>
      </c>
      <c r="R696" t="str">
        <f t="shared" ca="1" si="146"/>
        <v>Inforce</v>
      </c>
      <c r="S696" t="str">
        <f t="shared" ca="1" si="147"/>
        <v>92_1_Inforce</v>
      </c>
      <c r="T696">
        <f ca="1">COUNTIF(S$1:S696,S696)</f>
        <v>3</v>
      </c>
    </row>
    <row r="697" spans="1:20">
      <c r="A697">
        <f t="shared" si="151"/>
        <v>696</v>
      </c>
      <c r="B697" s="1">
        <f t="shared" ca="1" si="152"/>
        <v>42969.163173566252</v>
      </c>
      <c r="C697">
        <f t="shared" ca="1" si="148"/>
        <v>55</v>
      </c>
      <c r="D697">
        <f t="shared" ca="1" si="149"/>
        <v>1</v>
      </c>
      <c r="E697" t="str">
        <f ca="1">IF(COUNTIF(J$1:J697,J697)=1,"Premium",IF(I697&lt;6,"Premium","Claims"))</f>
        <v>Premium</v>
      </c>
      <c r="F697" t="str">
        <f ca="1">VLOOKUP(MOD(C697,D697),Sheet2!$A$2:$B$6,2,FALSE)</f>
        <v>Kidney Failure</v>
      </c>
      <c r="G697">
        <f ca="1">VLOOKUP(J697,Sheet2!$F:$H,IF(E697="Premium",2,3),FALSE)</f>
        <v>3000</v>
      </c>
      <c r="H697">
        <f t="shared" ca="1" si="140"/>
        <v>1443000</v>
      </c>
      <c r="I697">
        <f t="shared" ca="1" si="150"/>
        <v>3</v>
      </c>
      <c r="J697" t="str">
        <f t="shared" ca="1" si="141"/>
        <v>55_1</v>
      </c>
      <c r="K697">
        <f ca="1">COUNTIF(J$1:J697,J697)</f>
        <v>1</v>
      </c>
      <c r="L697" t="str">
        <f t="shared" ca="1" si="142"/>
        <v>55_1_Premium</v>
      </c>
      <c r="M697">
        <f ca="1">COUNTIF(L$1:L697,L697)</f>
        <v>1</v>
      </c>
      <c r="N697" t="str">
        <f t="shared" ca="1" si="143"/>
        <v>Inforce</v>
      </c>
      <c r="O697" t="str">
        <f t="shared" ca="1" si="144"/>
        <v>55_1_Inforce</v>
      </c>
      <c r="P697" s="1">
        <f t="shared" ca="1" si="145"/>
        <v>42969.163173566252</v>
      </c>
      <c r="Q697" s="1" t="e">
        <f ca="1">VLOOKUP(J697,Sheet2!$F:$I,4,FALSE)</f>
        <v>#N/A</v>
      </c>
      <c r="R697" t="str">
        <f t="shared" ca="1" si="146"/>
        <v>Inforce</v>
      </c>
      <c r="S697" t="str">
        <f t="shared" ca="1" si="147"/>
        <v>55_1_Inforce</v>
      </c>
      <c r="T697">
        <f ca="1">COUNTIF(S$1:S697,S697)</f>
        <v>1</v>
      </c>
    </row>
    <row r="698" spans="1:20">
      <c r="A698">
        <f t="shared" si="151"/>
        <v>697</v>
      </c>
      <c r="B698" s="1">
        <f t="shared" ca="1" si="152"/>
        <v>42969.554219962032</v>
      </c>
      <c r="C698">
        <f t="shared" ca="1" si="148"/>
        <v>8</v>
      </c>
      <c r="D698">
        <f t="shared" ca="1" si="149"/>
        <v>1</v>
      </c>
      <c r="E698" t="str">
        <f ca="1">IF(COUNTIF(J$1:J698,J698)=1,"Premium",IF(I698&lt;6,"Premium","Claims"))</f>
        <v>Premium</v>
      </c>
      <c r="F698" t="str">
        <f ca="1">VLOOKUP(MOD(C698,D698),Sheet2!$A$2:$B$6,2,FALSE)</f>
        <v>Kidney Failure</v>
      </c>
      <c r="G698">
        <f ca="1">VLOOKUP(J698,Sheet2!$F:$H,IF(E698="Premium",2,3),FALSE)</f>
        <v>2000</v>
      </c>
      <c r="H698">
        <f t="shared" ca="1" si="140"/>
        <v>1445000</v>
      </c>
      <c r="I698">
        <f t="shared" ca="1" si="150"/>
        <v>5</v>
      </c>
      <c r="J698" t="str">
        <f t="shared" ca="1" si="141"/>
        <v>8_1</v>
      </c>
      <c r="K698">
        <f ca="1">COUNTIF(J$1:J698,J698)</f>
        <v>1</v>
      </c>
      <c r="L698" t="str">
        <f t="shared" ca="1" si="142"/>
        <v>8_1_Premium</v>
      </c>
      <c r="M698">
        <f ca="1">COUNTIF(L$1:L698,L698)</f>
        <v>1</v>
      </c>
      <c r="N698" t="str">
        <f t="shared" ca="1" si="143"/>
        <v>Inforce</v>
      </c>
      <c r="O698" t="str">
        <f t="shared" ca="1" si="144"/>
        <v>8_1_Inforce</v>
      </c>
      <c r="P698" s="1">
        <f t="shared" ca="1" si="145"/>
        <v>42969.554219962032</v>
      </c>
      <c r="Q698" s="1" t="e">
        <f ca="1">VLOOKUP(J698,Sheet2!$F:$I,4,FALSE)</f>
        <v>#N/A</v>
      </c>
      <c r="R698" t="str">
        <f t="shared" ca="1" si="146"/>
        <v>Inforce</v>
      </c>
      <c r="S698" t="str">
        <f t="shared" ca="1" si="147"/>
        <v>8_1_Inforce</v>
      </c>
      <c r="T698">
        <f ca="1">COUNTIF(S$1:S698,S698)</f>
        <v>1</v>
      </c>
    </row>
    <row r="699" spans="1:20">
      <c r="A699">
        <f t="shared" si="151"/>
        <v>698</v>
      </c>
      <c r="B699" s="1">
        <f t="shared" ca="1" si="152"/>
        <v>42970.344285430438</v>
      </c>
      <c r="C699">
        <f t="shared" ca="1" si="148"/>
        <v>59</v>
      </c>
      <c r="D699">
        <f t="shared" ca="1" si="149"/>
        <v>3</v>
      </c>
      <c r="E699" t="str">
        <f ca="1">IF(COUNTIF(J$1:J699,J699)=1,"Premium",IF(I699&lt;6,"Premium","Claims"))</f>
        <v>Premium</v>
      </c>
      <c r="F699" t="str">
        <f ca="1">VLOOKUP(MOD(C699,D699),Sheet2!$A$2:$B$6,2,FALSE)</f>
        <v>Stroke</v>
      </c>
      <c r="G699">
        <f ca="1">VLOOKUP(J699,Sheet2!$F:$H,IF(E699="Premium",2,3),FALSE)</f>
        <v>3000</v>
      </c>
      <c r="H699">
        <f t="shared" ca="1" si="140"/>
        <v>1448000</v>
      </c>
      <c r="I699">
        <f t="shared" ca="1" si="150"/>
        <v>5</v>
      </c>
      <c r="J699" t="str">
        <f t="shared" ca="1" si="141"/>
        <v>59_3</v>
      </c>
      <c r="K699">
        <f ca="1">COUNTIF(J$1:J699,J699)</f>
        <v>4</v>
      </c>
      <c r="L699" t="str">
        <f t="shared" ca="1" si="142"/>
        <v>59_3_Premium</v>
      </c>
      <c r="M699">
        <f ca="1">COUNTIF(L$1:L699,L699)</f>
        <v>4</v>
      </c>
      <c r="N699" t="str">
        <f t="shared" ca="1" si="143"/>
        <v>Inforce</v>
      </c>
      <c r="O699" t="str">
        <f t="shared" ca="1" si="144"/>
        <v>59_3_Inforce</v>
      </c>
      <c r="P699" s="1">
        <f t="shared" ca="1" si="145"/>
        <v>42970.344285430438</v>
      </c>
      <c r="Q699" s="1">
        <f ca="1">VLOOKUP(J699,Sheet2!$F:$I,4,FALSE)</f>
        <v>43037.958498722932</v>
      </c>
      <c r="R699" t="str">
        <f t="shared" ca="1" si="146"/>
        <v>Inforce</v>
      </c>
      <c r="S699" t="str">
        <f t="shared" ca="1" si="147"/>
        <v>59_3_Inforce</v>
      </c>
      <c r="T699">
        <f ca="1">COUNTIF(S$1:S699,S699)</f>
        <v>4</v>
      </c>
    </row>
    <row r="700" spans="1:20">
      <c r="A700">
        <f t="shared" si="151"/>
        <v>699</v>
      </c>
      <c r="B700" s="1">
        <f t="shared" ca="1" si="152"/>
        <v>42971.23856574572</v>
      </c>
      <c r="C700">
        <f t="shared" ca="1" si="148"/>
        <v>34</v>
      </c>
      <c r="D700">
        <f t="shared" ca="1" si="149"/>
        <v>3</v>
      </c>
      <c r="E700" t="str">
        <f ca="1">IF(COUNTIF(J$1:J700,J700)=1,"Premium",IF(I700&lt;6,"Premium","Claims"))</f>
        <v>Premium</v>
      </c>
      <c r="F700" t="str">
        <f ca="1">VLOOKUP(MOD(C700,D700),Sheet2!$A$2:$B$6,2,FALSE)</f>
        <v>Cancer</v>
      </c>
      <c r="G700">
        <f ca="1">VLOOKUP(J700,Sheet2!$F:$H,IF(E700="Premium",2,3),FALSE)</f>
        <v>4000</v>
      </c>
      <c r="H700">
        <f t="shared" ca="1" si="140"/>
        <v>1452000</v>
      </c>
      <c r="I700">
        <f t="shared" ca="1" si="150"/>
        <v>4</v>
      </c>
      <c r="J700" t="str">
        <f t="shared" ca="1" si="141"/>
        <v>34_3</v>
      </c>
      <c r="K700">
        <f ca="1">COUNTIF(J$1:J700,J700)</f>
        <v>2</v>
      </c>
      <c r="L700" t="str">
        <f t="shared" ca="1" si="142"/>
        <v>34_3_Premium</v>
      </c>
      <c r="M700">
        <f ca="1">COUNTIF(L$1:L700,L700)</f>
        <v>2</v>
      </c>
      <c r="N700" t="str">
        <f t="shared" ca="1" si="143"/>
        <v>Inforce</v>
      </c>
      <c r="O700" t="str">
        <f t="shared" ca="1" si="144"/>
        <v>34_3_Inforce</v>
      </c>
      <c r="P700" s="1">
        <f t="shared" ca="1" si="145"/>
        <v>42971.23856574572</v>
      </c>
      <c r="Q700" s="1" t="e">
        <f ca="1">VLOOKUP(J700,Sheet2!$F:$I,4,FALSE)</f>
        <v>#N/A</v>
      </c>
      <c r="R700" t="str">
        <f t="shared" ca="1" si="146"/>
        <v>Inforce</v>
      </c>
      <c r="S700" t="str">
        <f t="shared" ca="1" si="147"/>
        <v>34_3_Inforce</v>
      </c>
      <c r="T700">
        <f ca="1">COUNTIF(S$1:S700,S700)</f>
        <v>2</v>
      </c>
    </row>
    <row r="701" spans="1:20">
      <c r="A701">
        <f t="shared" si="151"/>
        <v>700</v>
      </c>
      <c r="B701" s="1">
        <f t="shared" ca="1" si="152"/>
        <v>42971.956344207916</v>
      </c>
      <c r="C701">
        <f t="shared" ca="1" si="148"/>
        <v>111</v>
      </c>
      <c r="D701">
        <f t="shared" ca="1" si="149"/>
        <v>2</v>
      </c>
      <c r="E701" t="str">
        <f ca="1">IF(COUNTIF(J$1:J701,J701)=1,"Premium",IF(I701&lt;6,"Premium","Claims"))</f>
        <v>Premium</v>
      </c>
      <c r="F701" t="str">
        <f ca="1">VLOOKUP(MOD(C701,D701),Sheet2!$A$2:$B$6,2,FALSE)</f>
        <v>Cancer</v>
      </c>
      <c r="G701">
        <f ca="1">VLOOKUP(J701,Sheet2!$F:$H,IF(E701="Premium",2,3),FALSE)</f>
        <v>1000</v>
      </c>
      <c r="H701">
        <f t="shared" ca="1" si="140"/>
        <v>1453000</v>
      </c>
      <c r="I701">
        <f t="shared" ca="1" si="150"/>
        <v>2</v>
      </c>
      <c r="J701" t="str">
        <f t="shared" ca="1" si="141"/>
        <v>111_2</v>
      </c>
      <c r="K701">
        <f ca="1">COUNTIF(J$1:J701,J701)</f>
        <v>2</v>
      </c>
      <c r="L701" t="str">
        <f t="shared" ca="1" si="142"/>
        <v>111_2_Premium</v>
      </c>
      <c r="M701">
        <f ca="1">COUNTIF(L$1:L701,L701)</f>
        <v>2</v>
      </c>
      <c r="N701" t="str">
        <f t="shared" ca="1" si="143"/>
        <v>Inforce</v>
      </c>
      <c r="O701" t="str">
        <f t="shared" ca="1" si="144"/>
        <v>111_2_Inforce</v>
      </c>
      <c r="P701" s="1">
        <f t="shared" ca="1" si="145"/>
        <v>42971.956344207916</v>
      </c>
      <c r="Q701" s="1" t="e">
        <f ca="1">VLOOKUP(J701,Sheet2!$F:$I,4,FALSE)</f>
        <v>#N/A</v>
      </c>
      <c r="R701" t="str">
        <f t="shared" ca="1" si="146"/>
        <v>Inforce</v>
      </c>
      <c r="S701" t="str">
        <f t="shared" ca="1" si="147"/>
        <v>111_2_Inforce</v>
      </c>
      <c r="T701">
        <f ca="1">COUNTIF(S$1:S701,S701)</f>
        <v>2</v>
      </c>
    </row>
    <row r="702" spans="1:20">
      <c r="A702">
        <f t="shared" si="151"/>
        <v>701</v>
      </c>
      <c r="B702" s="1">
        <f t="shared" ca="1" si="152"/>
        <v>42972.451078611404</v>
      </c>
      <c r="C702">
        <f t="shared" ca="1" si="148"/>
        <v>102</v>
      </c>
      <c r="D702">
        <f t="shared" ca="1" si="149"/>
        <v>4</v>
      </c>
      <c r="E702" t="str">
        <f ca="1">IF(COUNTIF(J$1:J702,J702)=1,"Premium",IF(I702&lt;6,"Premium","Claims"))</f>
        <v>Premium</v>
      </c>
      <c r="F702" t="str">
        <f ca="1">VLOOKUP(MOD(C702,D702),Sheet2!$A$2:$B$6,2,FALSE)</f>
        <v>Stroke</v>
      </c>
      <c r="G702">
        <f ca="1">VLOOKUP(J702,Sheet2!$F:$H,IF(E702="Premium",2,3),FALSE)</f>
        <v>2000</v>
      </c>
      <c r="H702">
        <f t="shared" ca="1" si="140"/>
        <v>1455000</v>
      </c>
      <c r="I702">
        <f t="shared" ca="1" si="150"/>
        <v>2</v>
      </c>
      <c r="J702" t="str">
        <f t="shared" ca="1" si="141"/>
        <v>102_4</v>
      </c>
      <c r="K702">
        <f ca="1">COUNTIF(J$1:J702,J702)</f>
        <v>2</v>
      </c>
      <c r="L702" t="str">
        <f t="shared" ca="1" si="142"/>
        <v>102_4_Premium</v>
      </c>
      <c r="M702">
        <f ca="1">COUNTIF(L$1:L702,L702)</f>
        <v>2</v>
      </c>
      <c r="N702" t="str">
        <f t="shared" ca="1" si="143"/>
        <v>Inforce</v>
      </c>
      <c r="O702" t="str">
        <f t="shared" ca="1" si="144"/>
        <v>102_4_Inforce</v>
      </c>
      <c r="P702" s="1">
        <f t="shared" ca="1" si="145"/>
        <v>42972.451078611404</v>
      </c>
      <c r="Q702" s="1" t="e">
        <f ca="1">VLOOKUP(J702,Sheet2!$F:$I,4,FALSE)</f>
        <v>#N/A</v>
      </c>
      <c r="R702" t="str">
        <f t="shared" ca="1" si="146"/>
        <v>Inforce</v>
      </c>
      <c r="S702" t="str">
        <f t="shared" ca="1" si="147"/>
        <v>102_4_Inforce</v>
      </c>
      <c r="T702">
        <f ca="1">COUNTIF(S$1:S702,S702)</f>
        <v>2</v>
      </c>
    </row>
    <row r="703" spans="1:20">
      <c r="A703">
        <f t="shared" si="151"/>
        <v>702</v>
      </c>
      <c r="B703" s="1">
        <f t="shared" ca="1" si="152"/>
        <v>42973.008137543504</v>
      </c>
      <c r="C703">
        <f t="shared" ca="1" si="148"/>
        <v>32</v>
      </c>
      <c r="D703">
        <f t="shared" ca="1" si="149"/>
        <v>1</v>
      </c>
      <c r="E703" t="str">
        <f ca="1">IF(COUNTIF(J$1:J703,J703)=1,"Premium",IF(I703&lt;6,"Premium","Claims"))</f>
        <v>Premium</v>
      </c>
      <c r="F703" t="str">
        <f ca="1">VLOOKUP(MOD(C703,D703),Sheet2!$A$2:$B$6,2,FALSE)</f>
        <v>Kidney Failure</v>
      </c>
      <c r="G703">
        <f ca="1">VLOOKUP(J703,Sheet2!$F:$H,IF(E703="Premium",2,3),FALSE)</f>
        <v>3000</v>
      </c>
      <c r="H703">
        <f t="shared" ca="1" si="140"/>
        <v>1458000</v>
      </c>
      <c r="I703">
        <f t="shared" ca="1" si="150"/>
        <v>3</v>
      </c>
      <c r="J703" t="str">
        <f t="shared" ca="1" si="141"/>
        <v>32_1</v>
      </c>
      <c r="K703">
        <f ca="1">COUNTIF(J$1:J703,J703)</f>
        <v>2</v>
      </c>
      <c r="L703" t="str">
        <f t="shared" ca="1" si="142"/>
        <v>32_1_Premium</v>
      </c>
      <c r="M703">
        <f ca="1">COUNTIF(L$1:L703,L703)</f>
        <v>2</v>
      </c>
      <c r="N703" t="str">
        <f t="shared" ca="1" si="143"/>
        <v>Inforce</v>
      </c>
      <c r="O703" t="str">
        <f t="shared" ca="1" si="144"/>
        <v>32_1_Inforce</v>
      </c>
      <c r="P703" s="1">
        <f t="shared" ca="1" si="145"/>
        <v>42973.008137543504</v>
      </c>
      <c r="Q703" s="1" t="e">
        <f ca="1">VLOOKUP(J703,Sheet2!$F:$I,4,FALSE)</f>
        <v>#N/A</v>
      </c>
      <c r="R703" t="str">
        <f t="shared" ca="1" si="146"/>
        <v>Inforce</v>
      </c>
      <c r="S703" t="str">
        <f t="shared" ca="1" si="147"/>
        <v>32_1_Inforce</v>
      </c>
      <c r="T703">
        <f ca="1">COUNTIF(S$1:S703,S703)</f>
        <v>2</v>
      </c>
    </row>
    <row r="704" spans="1:20">
      <c r="A704">
        <f t="shared" si="151"/>
        <v>703</v>
      </c>
      <c r="B704" s="1">
        <f t="shared" ca="1" si="152"/>
        <v>42973.766224415842</v>
      </c>
      <c r="C704">
        <f t="shared" ca="1" si="148"/>
        <v>126</v>
      </c>
      <c r="D704">
        <f t="shared" ca="1" si="149"/>
        <v>2</v>
      </c>
      <c r="E704" t="str">
        <f ca="1">IF(COUNTIF(J$1:J704,J704)=1,"Premium",IF(I704&lt;6,"Premium","Claims"))</f>
        <v>Premium</v>
      </c>
      <c r="F704" t="str">
        <f ca="1">VLOOKUP(MOD(C704,D704),Sheet2!$A$2:$B$6,2,FALSE)</f>
        <v>Kidney Failure</v>
      </c>
      <c r="G704">
        <f ca="1">VLOOKUP(J704,Sheet2!$F:$H,IF(E704="Premium",2,3),FALSE)</f>
        <v>4000</v>
      </c>
      <c r="H704">
        <f t="shared" ca="1" si="140"/>
        <v>1462000</v>
      </c>
      <c r="I704">
        <f t="shared" ca="1" si="150"/>
        <v>1</v>
      </c>
      <c r="J704" t="str">
        <f t="shared" ca="1" si="141"/>
        <v>126_2</v>
      </c>
      <c r="K704">
        <f ca="1">COUNTIF(J$1:J704,J704)</f>
        <v>4</v>
      </c>
      <c r="L704" t="str">
        <f t="shared" ca="1" si="142"/>
        <v>126_2_Premium</v>
      </c>
      <c r="M704">
        <f ca="1">COUNTIF(L$1:L704,L704)</f>
        <v>4</v>
      </c>
      <c r="N704" t="str">
        <f t="shared" ca="1" si="143"/>
        <v>Inforce</v>
      </c>
      <c r="O704" t="str">
        <f t="shared" ca="1" si="144"/>
        <v>126_2_Inforce</v>
      </c>
      <c r="P704" s="1">
        <f t="shared" ca="1" si="145"/>
        <v>42973.766224415842</v>
      </c>
      <c r="Q704" s="1" t="e">
        <f ca="1">VLOOKUP(J704,Sheet2!$F:$I,4,FALSE)</f>
        <v>#N/A</v>
      </c>
      <c r="R704" t="str">
        <f t="shared" ca="1" si="146"/>
        <v>Inforce</v>
      </c>
      <c r="S704" t="str">
        <f t="shared" ca="1" si="147"/>
        <v>126_2_Inforce</v>
      </c>
      <c r="T704">
        <f ca="1">COUNTIF(S$1:S704,S704)</f>
        <v>4</v>
      </c>
    </row>
    <row r="705" spans="1:20">
      <c r="A705">
        <f t="shared" si="151"/>
        <v>704</v>
      </c>
      <c r="B705" s="1">
        <f t="shared" ca="1" si="152"/>
        <v>42974.522354347937</v>
      </c>
      <c r="C705">
        <f t="shared" ca="1" si="148"/>
        <v>124</v>
      </c>
      <c r="D705">
        <f t="shared" ca="1" si="149"/>
        <v>1</v>
      </c>
      <c r="E705" t="str">
        <f ca="1">IF(COUNTIF(J$1:J705,J705)=1,"Premium",IF(I705&lt;6,"Premium","Claims"))</f>
        <v>Premium</v>
      </c>
      <c r="F705" t="str">
        <f ca="1">VLOOKUP(MOD(C705,D705),Sheet2!$A$2:$B$6,2,FALSE)</f>
        <v>Kidney Failure</v>
      </c>
      <c r="G705">
        <f ca="1">VLOOKUP(J705,Sheet2!$F:$H,IF(E705="Premium",2,3),FALSE)</f>
        <v>3000</v>
      </c>
      <c r="H705">
        <f t="shared" ca="1" si="140"/>
        <v>1465000</v>
      </c>
      <c r="I705">
        <f t="shared" ca="1" si="150"/>
        <v>2</v>
      </c>
      <c r="J705" t="str">
        <f t="shared" ca="1" si="141"/>
        <v>124_1</v>
      </c>
      <c r="K705">
        <f ca="1">COUNTIF(J$1:J705,J705)</f>
        <v>2</v>
      </c>
      <c r="L705" t="str">
        <f t="shared" ca="1" si="142"/>
        <v>124_1_Premium</v>
      </c>
      <c r="M705">
        <f ca="1">COUNTIF(L$1:L705,L705)</f>
        <v>2</v>
      </c>
      <c r="N705" t="str">
        <f t="shared" ca="1" si="143"/>
        <v>Inforce</v>
      </c>
      <c r="O705" t="str">
        <f t="shared" ca="1" si="144"/>
        <v>124_1_Inforce</v>
      </c>
      <c r="P705" s="1">
        <f t="shared" ca="1" si="145"/>
        <v>42974.522354347937</v>
      </c>
      <c r="Q705" s="1" t="e">
        <f ca="1">VLOOKUP(J705,Sheet2!$F:$I,4,FALSE)</f>
        <v>#N/A</v>
      </c>
      <c r="R705" t="str">
        <f t="shared" ca="1" si="146"/>
        <v>Inforce</v>
      </c>
      <c r="S705" t="str">
        <f t="shared" ca="1" si="147"/>
        <v>124_1_Inforce</v>
      </c>
      <c r="T705">
        <f ca="1">COUNTIF(S$1:S705,S705)</f>
        <v>2</v>
      </c>
    </row>
    <row r="706" spans="1:20">
      <c r="A706">
        <f t="shared" si="151"/>
        <v>705</v>
      </c>
      <c r="B706" s="1">
        <f t="shared" ca="1" si="152"/>
        <v>42975.408813393165</v>
      </c>
      <c r="C706">
        <f t="shared" ca="1" si="148"/>
        <v>56</v>
      </c>
      <c r="D706">
        <f t="shared" ca="1" si="149"/>
        <v>2</v>
      </c>
      <c r="E706" t="str">
        <f ca="1">IF(COUNTIF(J$1:J706,J706)=1,"Premium",IF(I706&lt;6,"Premium","Claims"))</f>
        <v>Premium</v>
      </c>
      <c r="F706" t="str">
        <f ca="1">VLOOKUP(MOD(C706,D706),Sheet2!$A$2:$B$6,2,FALSE)</f>
        <v>Kidney Failure</v>
      </c>
      <c r="G706">
        <f ca="1">VLOOKUP(J706,Sheet2!$F:$H,IF(E706="Premium",2,3),FALSE)</f>
        <v>2000</v>
      </c>
      <c r="H706">
        <f t="shared" ref="H706:H769" ca="1" si="153">IF(E706="Premium",IFERROR(H705+G706,G706),IFERROR(H705-G706,-G706))</f>
        <v>1467000</v>
      </c>
      <c r="I706">
        <f t="shared" ca="1" si="150"/>
        <v>1</v>
      </c>
      <c r="J706" t="str">
        <f t="shared" ref="J706:J769" ca="1" si="154">C706&amp;"_"&amp;D706</f>
        <v>56_2</v>
      </c>
      <c r="K706">
        <f ca="1">COUNTIF(J$1:J706,J706)</f>
        <v>2</v>
      </c>
      <c r="L706" t="str">
        <f t="shared" ref="L706:L769" ca="1" si="155">J706&amp;"_"&amp;E706</f>
        <v>56_2_Premium</v>
      </c>
      <c r="M706">
        <f ca="1">COUNTIF(L$1:L706,L706)</f>
        <v>2</v>
      </c>
      <c r="N706" t="str">
        <f t="shared" ref="N706:N769" ca="1" si="156">IF(E706="Claims","Lapse","Inforce")</f>
        <v>Inforce</v>
      </c>
      <c r="O706" t="str">
        <f t="shared" ref="O706:O769" ca="1" si="157">J706&amp;"_"&amp;N706</f>
        <v>56_2_Inforce</v>
      </c>
      <c r="P706" s="1">
        <f t="shared" ref="P706:P769" ca="1" si="158">B706</f>
        <v>42975.408813393165</v>
      </c>
      <c r="Q706" s="1" t="e">
        <f ca="1">VLOOKUP(J706,Sheet2!$F:$I,4,FALSE)</f>
        <v>#N/A</v>
      </c>
      <c r="R706" t="str">
        <f t="shared" ref="R706:R769" ca="1" si="159">IF(ISERROR(Q706),"Inforce",IF(Q706-P706&gt;0,"Inforce","Lapse"))</f>
        <v>Inforce</v>
      </c>
      <c r="S706" t="str">
        <f t="shared" ref="S706:S769" ca="1" si="160">J706&amp;"_"&amp;R706</f>
        <v>56_2_Inforce</v>
      </c>
      <c r="T706">
        <f ca="1">COUNTIF(S$1:S706,S706)</f>
        <v>2</v>
      </c>
    </row>
    <row r="707" spans="1:20">
      <c r="A707">
        <f t="shared" si="151"/>
        <v>706</v>
      </c>
      <c r="B707" s="1">
        <f t="shared" ca="1" si="152"/>
        <v>42975.815455108568</v>
      </c>
      <c r="C707">
        <f t="shared" ref="C707:C770" ca="1" si="161">RANDBETWEEN(1,141)</f>
        <v>100</v>
      </c>
      <c r="D707">
        <f t="shared" ref="D707:D770" ca="1" si="162">RANDBETWEEN(1,4)</f>
        <v>2</v>
      </c>
      <c r="E707" t="str">
        <f ca="1">IF(COUNTIF(J$1:J707,J707)=1,"Premium",IF(I707&lt;6,"Premium","Claims"))</f>
        <v>Premium</v>
      </c>
      <c r="F707" t="str">
        <f ca="1">VLOOKUP(MOD(C707,D707),Sheet2!$A$2:$B$6,2,FALSE)</f>
        <v>Kidney Failure</v>
      </c>
      <c r="G707">
        <f ca="1">VLOOKUP(J707,Sheet2!$F:$H,IF(E707="Premium",2,3),FALSE)</f>
        <v>1000</v>
      </c>
      <c r="H707">
        <f t="shared" ca="1" si="153"/>
        <v>1468000</v>
      </c>
      <c r="I707">
        <f t="shared" ref="I707:I770" ca="1" si="163">RANDBETWEEN(1,6)</f>
        <v>6</v>
      </c>
      <c r="J707" t="str">
        <f t="shared" ca="1" si="154"/>
        <v>100_2</v>
      </c>
      <c r="K707">
        <f ca="1">COUNTIF(J$1:J707,J707)</f>
        <v>1</v>
      </c>
      <c r="L707" t="str">
        <f t="shared" ca="1" si="155"/>
        <v>100_2_Premium</v>
      </c>
      <c r="M707">
        <f ca="1">COUNTIF(L$1:L707,L707)</f>
        <v>1</v>
      </c>
      <c r="N707" t="str">
        <f t="shared" ca="1" si="156"/>
        <v>Inforce</v>
      </c>
      <c r="O707" t="str">
        <f t="shared" ca="1" si="157"/>
        <v>100_2_Inforce</v>
      </c>
      <c r="P707" s="1">
        <f t="shared" ca="1" si="158"/>
        <v>42975.815455108568</v>
      </c>
      <c r="Q707" s="1" t="e">
        <f ca="1">VLOOKUP(J707,Sheet2!$F:$I,4,FALSE)</f>
        <v>#N/A</v>
      </c>
      <c r="R707" t="str">
        <f t="shared" ca="1" si="159"/>
        <v>Inforce</v>
      </c>
      <c r="S707" t="str">
        <f t="shared" ca="1" si="160"/>
        <v>100_2_Inforce</v>
      </c>
      <c r="T707">
        <f ca="1">COUNTIF(S$1:S707,S707)</f>
        <v>1</v>
      </c>
    </row>
    <row r="708" spans="1:20">
      <c r="A708">
        <f t="shared" si="151"/>
        <v>707</v>
      </c>
      <c r="B708" s="1">
        <f t="shared" ca="1" si="152"/>
        <v>42976.770772728421</v>
      </c>
      <c r="C708">
        <f t="shared" ca="1" si="161"/>
        <v>95</v>
      </c>
      <c r="D708">
        <f t="shared" ca="1" si="162"/>
        <v>2</v>
      </c>
      <c r="E708" t="str">
        <f ca="1">IF(COUNTIF(J$1:J708,J708)=1,"Premium",IF(I708&lt;6,"Premium","Claims"))</f>
        <v>Premium</v>
      </c>
      <c r="F708" t="str">
        <f ca="1">VLOOKUP(MOD(C708,D708),Sheet2!$A$2:$B$6,2,FALSE)</f>
        <v>Cancer</v>
      </c>
      <c r="G708">
        <f ca="1">VLOOKUP(J708,Sheet2!$F:$H,IF(E708="Premium",2,3),FALSE)</f>
        <v>4000</v>
      </c>
      <c r="H708">
        <f t="shared" ca="1" si="153"/>
        <v>1472000</v>
      </c>
      <c r="I708">
        <f t="shared" ca="1" si="163"/>
        <v>1</v>
      </c>
      <c r="J708" t="str">
        <f t="shared" ca="1" si="154"/>
        <v>95_2</v>
      </c>
      <c r="K708">
        <f ca="1">COUNTIF(J$1:J708,J708)</f>
        <v>1</v>
      </c>
      <c r="L708" t="str">
        <f t="shared" ca="1" si="155"/>
        <v>95_2_Premium</v>
      </c>
      <c r="M708">
        <f ca="1">COUNTIF(L$1:L708,L708)</f>
        <v>1</v>
      </c>
      <c r="N708" t="str">
        <f t="shared" ca="1" si="156"/>
        <v>Inforce</v>
      </c>
      <c r="O708" t="str">
        <f t="shared" ca="1" si="157"/>
        <v>95_2_Inforce</v>
      </c>
      <c r="P708" s="1">
        <f t="shared" ca="1" si="158"/>
        <v>42976.770772728421</v>
      </c>
      <c r="Q708" s="1" t="e">
        <f ca="1">VLOOKUP(J708,Sheet2!$F:$I,4,FALSE)</f>
        <v>#N/A</v>
      </c>
      <c r="R708" t="str">
        <f t="shared" ca="1" si="159"/>
        <v>Inforce</v>
      </c>
      <c r="S708" t="str">
        <f t="shared" ca="1" si="160"/>
        <v>95_2_Inforce</v>
      </c>
      <c r="T708">
        <f ca="1">COUNTIF(S$1:S708,S708)</f>
        <v>1</v>
      </c>
    </row>
    <row r="709" spans="1:20">
      <c r="A709">
        <f t="shared" si="151"/>
        <v>708</v>
      </c>
      <c r="B709" s="1">
        <f t="shared" ca="1" si="152"/>
        <v>42977.116776489194</v>
      </c>
      <c r="C709">
        <f t="shared" ca="1" si="161"/>
        <v>28</v>
      </c>
      <c r="D709">
        <f t="shared" ca="1" si="162"/>
        <v>3</v>
      </c>
      <c r="E709" t="str">
        <f ca="1">IF(COUNTIF(J$1:J709,J709)=1,"Premium",IF(I709&lt;6,"Premium","Claims"))</f>
        <v>Premium</v>
      </c>
      <c r="F709" t="str">
        <f ca="1">VLOOKUP(MOD(C709,D709),Sheet2!$A$2:$B$6,2,FALSE)</f>
        <v>Cancer</v>
      </c>
      <c r="G709">
        <f ca="1">VLOOKUP(J709,Sheet2!$F:$H,IF(E709="Premium",2,3),FALSE)</f>
        <v>5000</v>
      </c>
      <c r="H709">
        <f t="shared" ca="1" si="153"/>
        <v>1477000</v>
      </c>
      <c r="I709">
        <f t="shared" ca="1" si="163"/>
        <v>6</v>
      </c>
      <c r="J709" t="str">
        <f t="shared" ca="1" si="154"/>
        <v>28_3</v>
      </c>
      <c r="K709">
        <f ca="1">COUNTIF(J$1:J709,J709)</f>
        <v>1</v>
      </c>
      <c r="L709" t="str">
        <f t="shared" ca="1" si="155"/>
        <v>28_3_Premium</v>
      </c>
      <c r="M709">
        <f ca="1">COUNTIF(L$1:L709,L709)</f>
        <v>1</v>
      </c>
      <c r="N709" t="str">
        <f t="shared" ca="1" si="156"/>
        <v>Inforce</v>
      </c>
      <c r="O709" t="str">
        <f t="shared" ca="1" si="157"/>
        <v>28_3_Inforce</v>
      </c>
      <c r="P709" s="1">
        <f t="shared" ca="1" si="158"/>
        <v>42977.116776489194</v>
      </c>
      <c r="Q709" s="1" t="e">
        <f ca="1">VLOOKUP(J709,Sheet2!$F:$I,4,FALSE)</f>
        <v>#N/A</v>
      </c>
      <c r="R709" t="str">
        <f t="shared" ca="1" si="159"/>
        <v>Inforce</v>
      </c>
      <c r="S709" t="str">
        <f t="shared" ca="1" si="160"/>
        <v>28_3_Inforce</v>
      </c>
      <c r="T709">
        <f ca="1">COUNTIF(S$1:S709,S709)</f>
        <v>1</v>
      </c>
    </row>
    <row r="710" spans="1:20">
      <c r="A710">
        <f t="shared" si="151"/>
        <v>709</v>
      </c>
      <c r="B710" s="1">
        <f t="shared" ca="1" si="152"/>
        <v>42977.744767263473</v>
      </c>
      <c r="C710">
        <f t="shared" ca="1" si="161"/>
        <v>63</v>
      </c>
      <c r="D710">
        <f t="shared" ca="1" si="162"/>
        <v>3</v>
      </c>
      <c r="E710" t="str">
        <f ca="1">IF(COUNTIF(J$1:J710,J710)=1,"Premium",IF(I710&lt;6,"Premium","Claims"))</f>
        <v>Premium</v>
      </c>
      <c r="F710" t="str">
        <f ca="1">VLOOKUP(MOD(C710,D710),Sheet2!$A$2:$B$6,2,FALSE)</f>
        <v>Kidney Failure</v>
      </c>
      <c r="G710">
        <f ca="1">VLOOKUP(J710,Sheet2!$F:$H,IF(E710="Premium",2,3),FALSE)</f>
        <v>1000</v>
      </c>
      <c r="H710">
        <f t="shared" ca="1" si="153"/>
        <v>1478000</v>
      </c>
      <c r="I710">
        <f t="shared" ca="1" si="163"/>
        <v>1</v>
      </c>
      <c r="J710" t="str">
        <f t="shared" ca="1" si="154"/>
        <v>63_3</v>
      </c>
      <c r="K710">
        <f ca="1">COUNTIF(J$1:J710,J710)</f>
        <v>3</v>
      </c>
      <c r="L710" t="str">
        <f t="shared" ca="1" si="155"/>
        <v>63_3_Premium</v>
      </c>
      <c r="M710">
        <f ca="1">COUNTIF(L$1:L710,L710)</f>
        <v>3</v>
      </c>
      <c r="N710" t="str">
        <f t="shared" ca="1" si="156"/>
        <v>Inforce</v>
      </c>
      <c r="O710" t="str">
        <f t="shared" ca="1" si="157"/>
        <v>63_3_Inforce</v>
      </c>
      <c r="P710" s="1">
        <f t="shared" ca="1" si="158"/>
        <v>42977.744767263473</v>
      </c>
      <c r="Q710" s="1">
        <f ca="1">VLOOKUP(J710,Sheet2!$F:$I,4,FALSE)</f>
        <v>43033.812382850097</v>
      </c>
      <c r="R710" t="str">
        <f t="shared" ca="1" si="159"/>
        <v>Inforce</v>
      </c>
      <c r="S710" t="str">
        <f t="shared" ca="1" si="160"/>
        <v>63_3_Inforce</v>
      </c>
      <c r="T710">
        <f ca="1">COUNTIF(S$1:S710,S710)</f>
        <v>3</v>
      </c>
    </row>
    <row r="711" spans="1:20">
      <c r="A711">
        <f t="shared" si="151"/>
        <v>710</v>
      </c>
      <c r="B711" s="1">
        <f t="shared" ca="1" si="152"/>
        <v>42978.520018927826</v>
      </c>
      <c r="C711">
        <f t="shared" ca="1" si="161"/>
        <v>74</v>
      </c>
      <c r="D711">
        <f t="shared" ca="1" si="162"/>
        <v>4</v>
      </c>
      <c r="E711" t="str">
        <f ca="1">IF(COUNTIF(J$1:J711,J711)=1,"Premium",IF(I711&lt;6,"Premium","Claims"))</f>
        <v>Claims</v>
      </c>
      <c r="F711" t="str">
        <f ca="1">VLOOKUP(MOD(C711,D711),Sheet2!$A$2:$B$6,2,FALSE)</f>
        <v>Stroke</v>
      </c>
      <c r="G711">
        <f ca="1">VLOOKUP(J711,Sheet2!$F:$H,IF(E711="Premium",2,3),FALSE)</f>
        <v>8000</v>
      </c>
      <c r="H711">
        <f t="shared" ca="1" si="153"/>
        <v>1470000</v>
      </c>
      <c r="I711">
        <f t="shared" ca="1" si="163"/>
        <v>6</v>
      </c>
      <c r="J711" t="str">
        <f t="shared" ca="1" si="154"/>
        <v>74_4</v>
      </c>
      <c r="K711">
        <f ca="1">COUNTIF(J$1:J711,J711)</f>
        <v>2</v>
      </c>
      <c r="L711" t="str">
        <f t="shared" ca="1" si="155"/>
        <v>74_4_Claims</v>
      </c>
      <c r="M711">
        <f ca="1">COUNTIF(L$1:L711,L711)</f>
        <v>1</v>
      </c>
      <c r="N711" t="str">
        <f t="shared" ca="1" si="156"/>
        <v>Lapse</v>
      </c>
      <c r="O711" t="str">
        <f t="shared" ca="1" si="157"/>
        <v>74_4_Lapse</v>
      </c>
      <c r="P711" s="1">
        <f t="shared" ca="1" si="158"/>
        <v>42978.520018927826</v>
      </c>
      <c r="Q711" s="1">
        <f ca="1">VLOOKUP(J711,Sheet2!$F:$I,4,FALSE)</f>
        <v>42978.520018927826</v>
      </c>
      <c r="R711" t="str">
        <f t="shared" ca="1" si="159"/>
        <v>Lapse</v>
      </c>
      <c r="S711" t="str">
        <f t="shared" ca="1" si="160"/>
        <v>74_4_Lapse</v>
      </c>
      <c r="T711">
        <f ca="1">COUNTIF(S$1:S711,S711)</f>
        <v>1</v>
      </c>
    </row>
    <row r="712" spans="1:20">
      <c r="A712">
        <f t="shared" si="151"/>
        <v>711</v>
      </c>
      <c r="B712" s="1">
        <f t="shared" ca="1" si="152"/>
        <v>42979.149602634432</v>
      </c>
      <c r="C712">
        <f t="shared" ca="1" si="161"/>
        <v>20</v>
      </c>
      <c r="D712">
        <f t="shared" ca="1" si="162"/>
        <v>3</v>
      </c>
      <c r="E712" t="str">
        <f ca="1">IF(COUNTIF(J$1:J712,J712)=1,"Premium",IF(I712&lt;6,"Premium","Claims"))</f>
        <v>Claims</v>
      </c>
      <c r="F712" t="str">
        <f ca="1">VLOOKUP(MOD(C712,D712),Sheet2!$A$2:$B$6,2,FALSE)</f>
        <v>Stroke</v>
      </c>
      <c r="G712">
        <f ca="1">VLOOKUP(J712,Sheet2!$F:$H,IF(E712="Premium",2,3),FALSE)</f>
        <v>16000</v>
      </c>
      <c r="H712">
        <f t="shared" ca="1" si="153"/>
        <v>1454000</v>
      </c>
      <c r="I712">
        <f t="shared" ca="1" si="163"/>
        <v>6</v>
      </c>
      <c r="J712" t="str">
        <f t="shared" ca="1" si="154"/>
        <v>20_3</v>
      </c>
      <c r="K712">
        <f ca="1">COUNTIF(J$1:J712,J712)</f>
        <v>2</v>
      </c>
      <c r="L712" t="str">
        <f t="shared" ca="1" si="155"/>
        <v>20_3_Claims</v>
      </c>
      <c r="M712">
        <f ca="1">COUNTIF(L$1:L712,L712)</f>
        <v>1</v>
      </c>
      <c r="N712" t="str">
        <f t="shared" ca="1" si="156"/>
        <v>Lapse</v>
      </c>
      <c r="O712" t="str">
        <f t="shared" ca="1" si="157"/>
        <v>20_3_Lapse</v>
      </c>
      <c r="P712" s="1">
        <f t="shared" ca="1" si="158"/>
        <v>42979.149602634432</v>
      </c>
      <c r="Q712" s="1">
        <f ca="1">VLOOKUP(J712,Sheet2!$F:$I,4,FALSE)</f>
        <v>42979.149602634432</v>
      </c>
      <c r="R712" t="str">
        <f t="shared" ca="1" si="159"/>
        <v>Lapse</v>
      </c>
      <c r="S712" t="str">
        <f t="shared" ca="1" si="160"/>
        <v>20_3_Lapse</v>
      </c>
      <c r="T712">
        <f ca="1">COUNTIF(S$1:S712,S712)</f>
        <v>1</v>
      </c>
    </row>
    <row r="713" spans="1:20">
      <c r="A713">
        <f t="shared" si="151"/>
        <v>712</v>
      </c>
      <c r="B713" s="1">
        <f t="shared" ca="1" si="152"/>
        <v>42979.19653780356</v>
      </c>
      <c r="C713">
        <f t="shared" ca="1" si="161"/>
        <v>115</v>
      </c>
      <c r="D713">
        <f t="shared" ca="1" si="162"/>
        <v>2</v>
      </c>
      <c r="E713" t="str">
        <f ca="1">IF(COUNTIF(J$1:J713,J713)=1,"Premium",IF(I713&lt;6,"Premium","Claims"))</f>
        <v>Premium</v>
      </c>
      <c r="F713" t="str">
        <f ca="1">VLOOKUP(MOD(C713,D713),Sheet2!$A$2:$B$6,2,FALSE)</f>
        <v>Cancer</v>
      </c>
      <c r="G713">
        <f ca="1">VLOOKUP(J713,Sheet2!$F:$H,IF(E713="Premium",2,3),FALSE)</f>
        <v>4000</v>
      </c>
      <c r="H713">
        <f t="shared" ca="1" si="153"/>
        <v>1458000</v>
      </c>
      <c r="I713">
        <f t="shared" ca="1" si="163"/>
        <v>3</v>
      </c>
      <c r="J713" t="str">
        <f t="shared" ca="1" si="154"/>
        <v>115_2</v>
      </c>
      <c r="K713">
        <f ca="1">COUNTIF(J$1:J713,J713)</f>
        <v>2</v>
      </c>
      <c r="L713" t="str">
        <f t="shared" ca="1" si="155"/>
        <v>115_2_Premium</v>
      </c>
      <c r="M713">
        <f ca="1">COUNTIF(L$1:L713,L713)</f>
        <v>2</v>
      </c>
      <c r="N713" t="str">
        <f t="shared" ca="1" si="156"/>
        <v>Inforce</v>
      </c>
      <c r="O713" t="str">
        <f t="shared" ca="1" si="157"/>
        <v>115_2_Inforce</v>
      </c>
      <c r="P713" s="1">
        <f t="shared" ca="1" si="158"/>
        <v>42979.19653780356</v>
      </c>
      <c r="Q713" s="1" t="e">
        <f ca="1">VLOOKUP(J713,Sheet2!$F:$I,4,FALSE)</f>
        <v>#N/A</v>
      </c>
      <c r="R713" t="str">
        <f t="shared" ca="1" si="159"/>
        <v>Inforce</v>
      </c>
      <c r="S713" t="str">
        <f t="shared" ca="1" si="160"/>
        <v>115_2_Inforce</v>
      </c>
      <c r="T713">
        <f ca="1">COUNTIF(S$1:S713,S713)</f>
        <v>2</v>
      </c>
    </row>
    <row r="714" spans="1:20">
      <c r="A714">
        <f t="shared" si="151"/>
        <v>713</v>
      </c>
      <c r="B714" s="1">
        <f t="shared" ca="1" si="152"/>
        <v>42979.684205322927</v>
      </c>
      <c r="C714">
        <f t="shared" ca="1" si="161"/>
        <v>129</v>
      </c>
      <c r="D714">
        <f t="shared" ca="1" si="162"/>
        <v>3</v>
      </c>
      <c r="E714" t="str">
        <f ca="1">IF(COUNTIF(J$1:J714,J714)=1,"Premium",IF(I714&lt;6,"Premium","Claims"))</f>
        <v>Claims</v>
      </c>
      <c r="F714" t="str">
        <f ca="1">VLOOKUP(MOD(C714,D714),Sheet2!$A$2:$B$6,2,FALSE)</f>
        <v>Kidney Failure</v>
      </c>
      <c r="G714">
        <f ca="1">VLOOKUP(J714,Sheet2!$F:$H,IF(E714="Premium",2,3),FALSE)</f>
        <v>16000</v>
      </c>
      <c r="H714">
        <f t="shared" ca="1" si="153"/>
        <v>1442000</v>
      </c>
      <c r="I714">
        <f t="shared" ca="1" si="163"/>
        <v>6</v>
      </c>
      <c r="J714" t="str">
        <f t="shared" ca="1" si="154"/>
        <v>129_3</v>
      </c>
      <c r="K714">
        <f ca="1">COUNTIF(J$1:J714,J714)</f>
        <v>4</v>
      </c>
      <c r="L714" t="str">
        <f t="shared" ca="1" si="155"/>
        <v>129_3_Claims</v>
      </c>
      <c r="M714">
        <f ca="1">COUNTIF(L$1:L714,L714)</f>
        <v>1</v>
      </c>
      <c r="N714" t="str">
        <f t="shared" ca="1" si="156"/>
        <v>Lapse</v>
      </c>
      <c r="O714" t="str">
        <f t="shared" ca="1" si="157"/>
        <v>129_3_Lapse</v>
      </c>
      <c r="P714" s="1">
        <f t="shared" ca="1" si="158"/>
        <v>42979.684205322927</v>
      </c>
      <c r="Q714" s="1">
        <f ca="1">VLOOKUP(J714,Sheet2!$F:$I,4,FALSE)</f>
        <v>42979.684205322927</v>
      </c>
      <c r="R714" t="str">
        <f t="shared" ca="1" si="159"/>
        <v>Lapse</v>
      </c>
      <c r="S714" t="str">
        <f t="shared" ca="1" si="160"/>
        <v>129_3_Lapse</v>
      </c>
      <c r="T714">
        <f ca="1">COUNTIF(S$1:S714,S714)</f>
        <v>1</v>
      </c>
    </row>
    <row r="715" spans="1:20">
      <c r="A715">
        <f t="shared" si="151"/>
        <v>714</v>
      </c>
      <c r="B715" s="1">
        <f t="shared" ca="1" si="152"/>
        <v>42979.760062791283</v>
      </c>
      <c r="C715">
        <f t="shared" ca="1" si="161"/>
        <v>108</v>
      </c>
      <c r="D715">
        <f t="shared" ca="1" si="162"/>
        <v>4</v>
      </c>
      <c r="E715" t="str">
        <f ca="1">IF(COUNTIF(J$1:J715,J715)=1,"Premium",IF(I715&lt;6,"Premium","Claims"))</f>
        <v>Premium</v>
      </c>
      <c r="F715" t="str">
        <f ca="1">VLOOKUP(MOD(C715,D715),Sheet2!$A$2:$B$6,2,FALSE)</f>
        <v>Kidney Failure</v>
      </c>
      <c r="G715">
        <f ca="1">VLOOKUP(J715,Sheet2!$F:$H,IF(E715="Premium",2,3),FALSE)</f>
        <v>4000</v>
      </c>
      <c r="H715">
        <f t="shared" ca="1" si="153"/>
        <v>1446000</v>
      </c>
      <c r="I715">
        <f t="shared" ca="1" si="163"/>
        <v>1</v>
      </c>
      <c r="J715" t="str">
        <f t="shared" ca="1" si="154"/>
        <v>108_4</v>
      </c>
      <c r="K715">
        <f ca="1">COUNTIF(J$1:J715,J715)</f>
        <v>3</v>
      </c>
      <c r="L715" t="str">
        <f t="shared" ca="1" si="155"/>
        <v>108_4_Premium</v>
      </c>
      <c r="M715">
        <f ca="1">COUNTIF(L$1:L715,L715)</f>
        <v>3</v>
      </c>
      <c r="N715" t="str">
        <f t="shared" ca="1" si="156"/>
        <v>Inforce</v>
      </c>
      <c r="O715" t="str">
        <f t="shared" ca="1" si="157"/>
        <v>108_4_Inforce</v>
      </c>
      <c r="P715" s="1">
        <f t="shared" ca="1" si="158"/>
        <v>42979.760062791283</v>
      </c>
      <c r="Q715" s="1" t="e">
        <f ca="1">VLOOKUP(J715,Sheet2!$F:$I,4,FALSE)</f>
        <v>#N/A</v>
      </c>
      <c r="R715" t="str">
        <f t="shared" ca="1" si="159"/>
        <v>Inforce</v>
      </c>
      <c r="S715" t="str">
        <f t="shared" ca="1" si="160"/>
        <v>108_4_Inforce</v>
      </c>
      <c r="T715">
        <f ca="1">COUNTIF(S$1:S715,S715)</f>
        <v>3</v>
      </c>
    </row>
    <row r="716" spans="1:20">
      <c r="A716">
        <f t="shared" si="151"/>
        <v>715</v>
      </c>
      <c r="B716" s="1">
        <f t="shared" ca="1" si="152"/>
        <v>42980.444002705379</v>
      </c>
      <c r="C716">
        <f t="shared" ca="1" si="161"/>
        <v>18</v>
      </c>
      <c r="D716">
        <f t="shared" ca="1" si="162"/>
        <v>1</v>
      </c>
      <c r="E716" t="str">
        <f ca="1">IF(COUNTIF(J$1:J716,J716)=1,"Premium",IF(I716&lt;6,"Premium","Claims"))</f>
        <v>Premium</v>
      </c>
      <c r="F716" t="str">
        <f ca="1">VLOOKUP(MOD(C716,D716),Sheet2!$A$2:$B$6,2,FALSE)</f>
        <v>Kidney Failure</v>
      </c>
      <c r="G716">
        <f ca="1">VLOOKUP(J716,Sheet2!$F:$H,IF(E716="Premium",2,3),FALSE)</f>
        <v>5000</v>
      </c>
      <c r="H716">
        <f t="shared" ca="1" si="153"/>
        <v>1451000</v>
      </c>
      <c r="I716">
        <f t="shared" ca="1" si="163"/>
        <v>5</v>
      </c>
      <c r="J716" t="str">
        <f t="shared" ca="1" si="154"/>
        <v>18_1</v>
      </c>
      <c r="K716">
        <f ca="1">COUNTIF(J$1:J716,J716)</f>
        <v>2</v>
      </c>
      <c r="L716" t="str">
        <f t="shared" ca="1" si="155"/>
        <v>18_1_Premium</v>
      </c>
      <c r="M716">
        <f ca="1">COUNTIF(L$1:L716,L716)</f>
        <v>2</v>
      </c>
      <c r="N716" t="str">
        <f t="shared" ca="1" si="156"/>
        <v>Inforce</v>
      </c>
      <c r="O716" t="str">
        <f t="shared" ca="1" si="157"/>
        <v>18_1_Inforce</v>
      </c>
      <c r="P716" s="1">
        <f t="shared" ca="1" si="158"/>
        <v>42980.444002705379</v>
      </c>
      <c r="Q716" s="1">
        <f ca="1">VLOOKUP(J716,Sheet2!$F:$I,4,FALSE)</f>
        <v>43238.089026463153</v>
      </c>
      <c r="R716" t="str">
        <f t="shared" ca="1" si="159"/>
        <v>Inforce</v>
      </c>
      <c r="S716" t="str">
        <f t="shared" ca="1" si="160"/>
        <v>18_1_Inforce</v>
      </c>
      <c r="T716">
        <f ca="1">COUNTIF(S$1:S716,S716)</f>
        <v>2</v>
      </c>
    </row>
    <row r="717" spans="1:20">
      <c r="A717">
        <f t="shared" si="151"/>
        <v>716</v>
      </c>
      <c r="B717" s="1">
        <f t="shared" ca="1" si="152"/>
        <v>42980.729445494704</v>
      </c>
      <c r="C717">
        <f t="shared" ca="1" si="161"/>
        <v>63</v>
      </c>
      <c r="D717">
        <f t="shared" ca="1" si="162"/>
        <v>3</v>
      </c>
      <c r="E717" t="str">
        <f ca="1">IF(COUNTIF(J$1:J717,J717)=1,"Premium",IF(I717&lt;6,"Premium","Claims"))</f>
        <v>Premium</v>
      </c>
      <c r="F717" t="str">
        <f ca="1">VLOOKUP(MOD(C717,D717),Sheet2!$A$2:$B$6,2,FALSE)</f>
        <v>Kidney Failure</v>
      </c>
      <c r="G717">
        <f ca="1">VLOOKUP(J717,Sheet2!$F:$H,IF(E717="Premium",2,3),FALSE)</f>
        <v>1000</v>
      </c>
      <c r="H717">
        <f t="shared" ca="1" si="153"/>
        <v>1452000</v>
      </c>
      <c r="I717">
        <f t="shared" ca="1" si="163"/>
        <v>5</v>
      </c>
      <c r="J717" t="str">
        <f t="shared" ca="1" si="154"/>
        <v>63_3</v>
      </c>
      <c r="K717">
        <f ca="1">COUNTIF(J$1:J717,J717)</f>
        <v>4</v>
      </c>
      <c r="L717" t="str">
        <f t="shared" ca="1" si="155"/>
        <v>63_3_Premium</v>
      </c>
      <c r="M717">
        <f ca="1">COUNTIF(L$1:L717,L717)</f>
        <v>4</v>
      </c>
      <c r="N717" t="str">
        <f t="shared" ca="1" si="156"/>
        <v>Inforce</v>
      </c>
      <c r="O717" t="str">
        <f t="shared" ca="1" si="157"/>
        <v>63_3_Inforce</v>
      </c>
      <c r="P717" s="1">
        <f t="shared" ca="1" si="158"/>
        <v>42980.729445494704</v>
      </c>
      <c r="Q717" s="1">
        <f ca="1">VLOOKUP(J717,Sheet2!$F:$I,4,FALSE)</f>
        <v>43033.812382850097</v>
      </c>
      <c r="R717" t="str">
        <f t="shared" ca="1" si="159"/>
        <v>Inforce</v>
      </c>
      <c r="S717" t="str">
        <f t="shared" ca="1" si="160"/>
        <v>63_3_Inforce</v>
      </c>
      <c r="T717">
        <f ca="1">COUNTIF(S$1:S717,S717)</f>
        <v>4</v>
      </c>
    </row>
    <row r="718" spans="1:20">
      <c r="A718">
        <f t="shared" si="151"/>
        <v>717</v>
      </c>
      <c r="B718" s="1">
        <f t="shared" ca="1" si="152"/>
        <v>42981.173644345821</v>
      </c>
      <c r="C718">
        <f t="shared" ca="1" si="161"/>
        <v>125</v>
      </c>
      <c r="D718">
        <f t="shared" ca="1" si="162"/>
        <v>2</v>
      </c>
      <c r="E718" t="str">
        <f ca="1">IF(COUNTIF(J$1:J718,J718)=1,"Premium",IF(I718&lt;6,"Premium","Claims"))</f>
        <v>Premium</v>
      </c>
      <c r="F718" t="str">
        <f ca="1">VLOOKUP(MOD(C718,D718),Sheet2!$A$2:$B$6,2,FALSE)</f>
        <v>Cancer</v>
      </c>
      <c r="G718">
        <f ca="1">VLOOKUP(J718,Sheet2!$F:$H,IF(E718="Premium",2,3),FALSE)</f>
        <v>5000</v>
      </c>
      <c r="H718">
        <f t="shared" ca="1" si="153"/>
        <v>1457000</v>
      </c>
      <c r="I718">
        <f t="shared" ca="1" si="163"/>
        <v>2</v>
      </c>
      <c r="J718" t="str">
        <f t="shared" ca="1" si="154"/>
        <v>125_2</v>
      </c>
      <c r="K718">
        <f ca="1">COUNTIF(J$1:J718,J718)</f>
        <v>2</v>
      </c>
      <c r="L718" t="str">
        <f t="shared" ca="1" si="155"/>
        <v>125_2_Premium</v>
      </c>
      <c r="M718">
        <f ca="1">COUNTIF(L$1:L718,L718)</f>
        <v>2</v>
      </c>
      <c r="N718" t="str">
        <f t="shared" ca="1" si="156"/>
        <v>Inforce</v>
      </c>
      <c r="O718" t="str">
        <f t="shared" ca="1" si="157"/>
        <v>125_2_Inforce</v>
      </c>
      <c r="P718" s="1">
        <f t="shared" ca="1" si="158"/>
        <v>42981.173644345821</v>
      </c>
      <c r="Q718" s="1" t="e">
        <f ca="1">VLOOKUP(J718,Sheet2!$F:$I,4,FALSE)</f>
        <v>#N/A</v>
      </c>
      <c r="R718" t="str">
        <f t="shared" ca="1" si="159"/>
        <v>Inforce</v>
      </c>
      <c r="S718" t="str">
        <f t="shared" ca="1" si="160"/>
        <v>125_2_Inforce</v>
      </c>
      <c r="T718">
        <f ca="1">COUNTIF(S$1:S718,S718)</f>
        <v>2</v>
      </c>
    </row>
    <row r="719" spans="1:20">
      <c r="A719">
        <f t="shared" si="151"/>
        <v>718</v>
      </c>
      <c r="B719" s="1">
        <f t="shared" ca="1" si="152"/>
        <v>42981.928103839709</v>
      </c>
      <c r="C719">
        <f t="shared" ca="1" si="161"/>
        <v>88</v>
      </c>
      <c r="D719">
        <f t="shared" ca="1" si="162"/>
        <v>1</v>
      </c>
      <c r="E719" t="str">
        <f ca="1">IF(COUNTIF(J$1:J719,J719)=1,"Premium",IF(I719&lt;6,"Premium","Claims"))</f>
        <v>Premium</v>
      </c>
      <c r="F719" t="str">
        <f ca="1">VLOOKUP(MOD(C719,D719),Sheet2!$A$2:$B$6,2,FALSE)</f>
        <v>Kidney Failure</v>
      </c>
      <c r="G719">
        <f ca="1">VLOOKUP(J719,Sheet2!$F:$H,IF(E719="Premium",2,3),FALSE)</f>
        <v>3000</v>
      </c>
      <c r="H719">
        <f t="shared" ca="1" si="153"/>
        <v>1460000</v>
      </c>
      <c r="I719">
        <f t="shared" ca="1" si="163"/>
        <v>3</v>
      </c>
      <c r="J719" t="str">
        <f t="shared" ca="1" si="154"/>
        <v>88_1</v>
      </c>
      <c r="K719">
        <f ca="1">COUNTIF(J$1:J719,J719)</f>
        <v>2</v>
      </c>
      <c r="L719" t="str">
        <f t="shared" ca="1" si="155"/>
        <v>88_1_Premium</v>
      </c>
      <c r="M719">
        <f ca="1">COUNTIF(L$1:L719,L719)</f>
        <v>2</v>
      </c>
      <c r="N719" t="str">
        <f t="shared" ca="1" si="156"/>
        <v>Inforce</v>
      </c>
      <c r="O719" t="str">
        <f t="shared" ca="1" si="157"/>
        <v>88_1_Inforce</v>
      </c>
      <c r="P719" s="1">
        <f t="shared" ca="1" si="158"/>
        <v>42981.928103839709</v>
      </c>
      <c r="Q719" s="1" t="e">
        <f ca="1">VLOOKUP(J719,Sheet2!$F:$I,4,FALSE)</f>
        <v>#N/A</v>
      </c>
      <c r="R719" t="str">
        <f t="shared" ca="1" si="159"/>
        <v>Inforce</v>
      </c>
      <c r="S719" t="str">
        <f t="shared" ca="1" si="160"/>
        <v>88_1_Inforce</v>
      </c>
      <c r="T719">
        <f ca="1">COUNTIF(S$1:S719,S719)</f>
        <v>2</v>
      </c>
    </row>
    <row r="720" spans="1:20">
      <c r="A720">
        <f t="shared" si="151"/>
        <v>719</v>
      </c>
      <c r="B720" s="1">
        <f t="shared" ca="1" si="152"/>
        <v>42982.571298167379</v>
      </c>
      <c r="C720">
        <f t="shared" ca="1" si="161"/>
        <v>127</v>
      </c>
      <c r="D720">
        <f t="shared" ca="1" si="162"/>
        <v>4</v>
      </c>
      <c r="E720" t="str">
        <f ca="1">IF(COUNTIF(J$1:J720,J720)=1,"Premium",IF(I720&lt;6,"Premium","Claims"))</f>
        <v>Premium</v>
      </c>
      <c r="F720" t="str">
        <f ca="1">VLOOKUP(MOD(C720,D720),Sheet2!$A$2:$B$6,2,FALSE)</f>
        <v>Heart Attack</v>
      </c>
      <c r="G720">
        <f ca="1">VLOOKUP(J720,Sheet2!$F:$H,IF(E720="Premium",2,3),FALSE)</f>
        <v>5000</v>
      </c>
      <c r="H720">
        <f t="shared" ca="1" si="153"/>
        <v>1465000</v>
      </c>
      <c r="I720">
        <f t="shared" ca="1" si="163"/>
        <v>1</v>
      </c>
      <c r="J720" t="str">
        <f t="shared" ca="1" si="154"/>
        <v>127_4</v>
      </c>
      <c r="K720">
        <f ca="1">COUNTIF(J$1:J720,J720)</f>
        <v>4</v>
      </c>
      <c r="L720" t="str">
        <f t="shared" ca="1" si="155"/>
        <v>127_4_Premium</v>
      </c>
      <c r="M720">
        <f ca="1">COUNTIF(L$1:L720,L720)</f>
        <v>4</v>
      </c>
      <c r="N720" t="str">
        <f t="shared" ca="1" si="156"/>
        <v>Inforce</v>
      </c>
      <c r="O720" t="str">
        <f t="shared" ca="1" si="157"/>
        <v>127_4_Inforce</v>
      </c>
      <c r="P720" s="1">
        <f t="shared" ca="1" si="158"/>
        <v>42982.571298167379</v>
      </c>
      <c r="Q720" s="1" t="e">
        <f ca="1">VLOOKUP(J720,Sheet2!$F:$I,4,FALSE)</f>
        <v>#N/A</v>
      </c>
      <c r="R720" t="str">
        <f t="shared" ca="1" si="159"/>
        <v>Inforce</v>
      </c>
      <c r="S720" t="str">
        <f t="shared" ca="1" si="160"/>
        <v>127_4_Inforce</v>
      </c>
      <c r="T720">
        <f ca="1">COUNTIF(S$1:S720,S720)</f>
        <v>4</v>
      </c>
    </row>
    <row r="721" spans="1:20">
      <c r="A721">
        <f t="shared" si="151"/>
        <v>720</v>
      </c>
      <c r="B721" s="1">
        <f t="shared" ca="1" si="152"/>
        <v>42983.418353609304</v>
      </c>
      <c r="C721">
        <f t="shared" ca="1" si="161"/>
        <v>76</v>
      </c>
      <c r="D721">
        <f t="shared" ca="1" si="162"/>
        <v>4</v>
      </c>
      <c r="E721" t="str">
        <f ca="1">IF(COUNTIF(J$1:J721,J721)=1,"Premium",IF(I721&lt;6,"Premium","Claims"))</f>
        <v>Premium</v>
      </c>
      <c r="F721" t="str">
        <f ca="1">VLOOKUP(MOD(C721,D721),Sheet2!$A$2:$B$6,2,FALSE)</f>
        <v>Kidney Failure</v>
      </c>
      <c r="G721">
        <f ca="1">VLOOKUP(J721,Sheet2!$F:$H,IF(E721="Premium",2,3),FALSE)</f>
        <v>3000</v>
      </c>
      <c r="H721">
        <f t="shared" ca="1" si="153"/>
        <v>1468000</v>
      </c>
      <c r="I721">
        <f t="shared" ca="1" si="163"/>
        <v>2</v>
      </c>
      <c r="J721" t="str">
        <f t="shared" ca="1" si="154"/>
        <v>76_4</v>
      </c>
      <c r="K721">
        <f ca="1">COUNTIF(J$1:J721,J721)</f>
        <v>1</v>
      </c>
      <c r="L721" t="str">
        <f t="shared" ca="1" si="155"/>
        <v>76_4_Premium</v>
      </c>
      <c r="M721">
        <f ca="1">COUNTIF(L$1:L721,L721)</f>
        <v>1</v>
      </c>
      <c r="N721" t="str">
        <f t="shared" ca="1" si="156"/>
        <v>Inforce</v>
      </c>
      <c r="O721" t="str">
        <f t="shared" ca="1" si="157"/>
        <v>76_4_Inforce</v>
      </c>
      <c r="P721" s="1">
        <f t="shared" ca="1" si="158"/>
        <v>42983.418353609304</v>
      </c>
      <c r="Q721" s="1" t="e">
        <f ca="1">VLOOKUP(J721,Sheet2!$F:$I,4,FALSE)</f>
        <v>#N/A</v>
      </c>
      <c r="R721" t="str">
        <f t="shared" ca="1" si="159"/>
        <v>Inforce</v>
      </c>
      <c r="S721" t="str">
        <f t="shared" ca="1" si="160"/>
        <v>76_4_Inforce</v>
      </c>
      <c r="T721">
        <f ca="1">COUNTIF(S$1:S721,S721)</f>
        <v>1</v>
      </c>
    </row>
    <row r="722" spans="1:20">
      <c r="A722">
        <f t="shared" si="151"/>
        <v>721</v>
      </c>
      <c r="B722" s="1">
        <f t="shared" ca="1" si="152"/>
        <v>42983.731576935606</v>
      </c>
      <c r="C722">
        <f t="shared" ca="1" si="161"/>
        <v>9</v>
      </c>
      <c r="D722">
        <f t="shared" ca="1" si="162"/>
        <v>3</v>
      </c>
      <c r="E722" t="str">
        <f ca="1">IF(COUNTIF(J$1:J722,J722)=1,"Premium",IF(I722&lt;6,"Premium","Claims"))</f>
        <v>Premium</v>
      </c>
      <c r="F722" t="str">
        <f ca="1">VLOOKUP(MOD(C722,D722),Sheet2!$A$2:$B$6,2,FALSE)</f>
        <v>Kidney Failure</v>
      </c>
      <c r="G722">
        <f ca="1">VLOOKUP(J722,Sheet2!$F:$H,IF(E722="Premium",2,3),FALSE)</f>
        <v>1000</v>
      </c>
      <c r="H722">
        <f t="shared" ca="1" si="153"/>
        <v>1469000</v>
      </c>
      <c r="I722">
        <f t="shared" ca="1" si="163"/>
        <v>4</v>
      </c>
      <c r="J722" t="str">
        <f t="shared" ca="1" si="154"/>
        <v>9_3</v>
      </c>
      <c r="K722">
        <f ca="1">COUNTIF(J$1:J722,J722)</f>
        <v>3</v>
      </c>
      <c r="L722" t="str">
        <f t="shared" ca="1" si="155"/>
        <v>9_3_Premium</v>
      </c>
      <c r="M722">
        <f ca="1">COUNTIF(L$1:L722,L722)</f>
        <v>3</v>
      </c>
      <c r="N722" t="str">
        <f t="shared" ca="1" si="156"/>
        <v>Inforce</v>
      </c>
      <c r="O722" t="str">
        <f t="shared" ca="1" si="157"/>
        <v>9_3_Inforce</v>
      </c>
      <c r="P722" s="1">
        <f t="shared" ca="1" si="158"/>
        <v>42983.731576935606</v>
      </c>
      <c r="Q722" s="1">
        <f ca="1">VLOOKUP(J722,Sheet2!$F:$I,4,FALSE)</f>
        <v>43257.483373047064</v>
      </c>
      <c r="R722" t="str">
        <f t="shared" ca="1" si="159"/>
        <v>Inforce</v>
      </c>
      <c r="S722" t="str">
        <f t="shared" ca="1" si="160"/>
        <v>9_3_Inforce</v>
      </c>
      <c r="T722">
        <f ca="1">COUNTIF(S$1:S722,S722)</f>
        <v>3</v>
      </c>
    </row>
    <row r="723" spans="1:20">
      <c r="A723">
        <f t="shared" si="151"/>
        <v>722</v>
      </c>
      <c r="B723" s="1">
        <f t="shared" ca="1" si="152"/>
        <v>42984.459581774012</v>
      </c>
      <c r="C723">
        <f t="shared" ca="1" si="161"/>
        <v>20</v>
      </c>
      <c r="D723">
        <f t="shared" ca="1" si="162"/>
        <v>2</v>
      </c>
      <c r="E723" t="str">
        <f ca="1">IF(COUNTIF(J$1:J723,J723)=1,"Premium",IF(I723&lt;6,"Premium","Claims"))</f>
        <v>Premium</v>
      </c>
      <c r="F723" t="str">
        <f ca="1">VLOOKUP(MOD(C723,D723),Sheet2!$A$2:$B$6,2,FALSE)</f>
        <v>Kidney Failure</v>
      </c>
      <c r="G723">
        <f ca="1">VLOOKUP(J723,Sheet2!$F:$H,IF(E723="Premium",2,3),FALSE)</f>
        <v>1000</v>
      </c>
      <c r="H723">
        <f t="shared" ca="1" si="153"/>
        <v>1470000</v>
      </c>
      <c r="I723">
        <f t="shared" ca="1" si="163"/>
        <v>5</v>
      </c>
      <c r="J723" t="str">
        <f t="shared" ca="1" si="154"/>
        <v>20_2</v>
      </c>
      <c r="K723">
        <f ca="1">COUNTIF(J$1:J723,J723)</f>
        <v>2</v>
      </c>
      <c r="L723" t="str">
        <f t="shared" ca="1" si="155"/>
        <v>20_2_Premium</v>
      </c>
      <c r="M723">
        <f ca="1">COUNTIF(L$1:L723,L723)</f>
        <v>2</v>
      </c>
      <c r="N723" t="str">
        <f t="shared" ca="1" si="156"/>
        <v>Inforce</v>
      </c>
      <c r="O723" t="str">
        <f t="shared" ca="1" si="157"/>
        <v>20_2_Inforce</v>
      </c>
      <c r="P723" s="1">
        <f t="shared" ca="1" si="158"/>
        <v>42984.459581774012</v>
      </c>
      <c r="Q723" s="1" t="e">
        <f ca="1">VLOOKUP(J723,Sheet2!$F:$I,4,FALSE)</f>
        <v>#N/A</v>
      </c>
      <c r="R723" t="str">
        <f t="shared" ca="1" si="159"/>
        <v>Inforce</v>
      </c>
      <c r="S723" t="str">
        <f t="shared" ca="1" si="160"/>
        <v>20_2_Inforce</v>
      </c>
      <c r="T723">
        <f ca="1">COUNTIF(S$1:S723,S723)</f>
        <v>2</v>
      </c>
    </row>
    <row r="724" spans="1:20">
      <c r="A724">
        <f t="shared" ref="A724:A787" si="164">A723+1</f>
        <v>723</v>
      </c>
      <c r="B724" s="1">
        <f t="shared" ref="B724:B787" ca="1" si="165">B723+RAND()</f>
        <v>42984.664778920371</v>
      </c>
      <c r="C724">
        <f t="shared" ca="1" si="161"/>
        <v>68</v>
      </c>
      <c r="D724">
        <f t="shared" ca="1" si="162"/>
        <v>4</v>
      </c>
      <c r="E724" t="str">
        <f ca="1">IF(COUNTIF(J$1:J724,J724)=1,"Premium",IF(I724&lt;6,"Premium","Claims"))</f>
        <v>Premium</v>
      </c>
      <c r="F724" t="str">
        <f ca="1">VLOOKUP(MOD(C724,D724),Sheet2!$A$2:$B$6,2,FALSE)</f>
        <v>Kidney Failure</v>
      </c>
      <c r="G724">
        <f ca="1">VLOOKUP(J724,Sheet2!$F:$H,IF(E724="Premium",2,3),FALSE)</f>
        <v>4000</v>
      </c>
      <c r="H724">
        <f t="shared" ca="1" si="153"/>
        <v>1474000</v>
      </c>
      <c r="I724">
        <f t="shared" ca="1" si="163"/>
        <v>5</v>
      </c>
      <c r="J724" t="str">
        <f t="shared" ca="1" si="154"/>
        <v>68_4</v>
      </c>
      <c r="K724">
        <f ca="1">COUNTIF(J$1:J724,J724)</f>
        <v>4</v>
      </c>
      <c r="L724" t="str">
        <f t="shared" ca="1" si="155"/>
        <v>68_4_Premium</v>
      </c>
      <c r="M724">
        <f ca="1">COUNTIF(L$1:L724,L724)</f>
        <v>3</v>
      </c>
      <c r="N724" t="str">
        <f t="shared" ca="1" si="156"/>
        <v>Inforce</v>
      </c>
      <c r="O724" t="str">
        <f t="shared" ca="1" si="157"/>
        <v>68_4_Inforce</v>
      </c>
      <c r="P724" s="1">
        <f t="shared" ca="1" si="158"/>
        <v>42984.664778920371</v>
      </c>
      <c r="Q724" s="1">
        <f ca="1">VLOOKUP(J724,Sheet2!$F:$I,4,FALSE)</f>
        <v>42900.791356798443</v>
      </c>
      <c r="R724" t="str">
        <f t="shared" ca="1" si="159"/>
        <v>Lapse</v>
      </c>
      <c r="S724" t="str">
        <f t="shared" ca="1" si="160"/>
        <v>68_4_Lapse</v>
      </c>
      <c r="T724">
        <f ca="1">COUNTIF(S$1:S724,S724)</f>
        <v>2</v>
      </c>
    </row>
    <row r="725" spans="1:20">
      <c r="A725">
        <f t="shared" si="164"/>
        <v>724</v>
      </c>
      <c r="B725" s="1">
        <f t="shared" ca="1" si="165"/>
        <v>42985.007816929785</v>
      </c>
      <c r="C725">
        <f t="shared" ca="1" si="161"/>
        <v>21</v>
      </c>
      <c r="D725">
        <f t="shared" ca="1" si="162"/>
        <v>3</v>
      </c>
      <c r="E725" t="str">
        <f ca="1">IF(COUNTIF(J$1:J725,J725)=1,"Premium",IF(I725&lt;6,"Premium","Claims"))</f>
        <v>Premium</v>
      </c>
      <c r="F725" t="str">
        <f ca="1">VLOOKUP(MOD(C725,D725),Sheet2!$A$2:$B$6,2,FALSE)</f>
        <v>Kidney Failure</v>
      </c>
      <c r="G725">
        <f ca="1">VLOOKUP(J725,Sheet2!$F:$H,IF(E725="Premium",2,3),FALSE)</f>
        <v>4000</v>
      </c>
      <c r="H725">
        <f t="shared" ca="1" si="153"/>
        <v>1478000</v>
      </c>
      <c r="I725">
        <f t="shared" ca="1" si="163"/>
        <v>2</v>
      </c>
      <c r="J725" t="str">
        <f t="shared" ca="1" si="154"/>
        <v>21_3</v>
      </c>
      <c r="K725">
        <f ca="1">COUNTIF(J$1:J725,J725)</f>
        <v>1</v>
      </c>
      <c r="L725" t="str">
        <f t="shared" ca="1" si="155"/>
        <v>21_3_Premium</v>
      </c>
      <c r="M725">
        <f ca="1">COUNTIF(L$1:L725,L725)</f>
        <v>1</v>
      </c>
      <c r="N725" t="str">
        <f t="shared" ca="1" si="156"/>
        <v>Inforce</v>
      </c>
      <c r="O725" t="str">
        <f t="shared" ca="1" si="157"/>
        <v>21_3_Inforce</v>
      </c>
      <c r="P725" s="1">
        <f t="shared" ca="1" si="158"/>
        <v>42985.007816929785</v>
      </c>
      <c r="Q725" s="1" t="e">
        <f ca="1">VLOOKUP(J725,Sheet2!$F:$I,4,FALSE)</f>
        <v>#N/A</v>
      </c>
      <c r="R725" t="str">
        <f t="shared" ca="1" si="159"/>
        <v>Inforce</v>
      </c>
      <c r="S725" t="str">
        <f t="shared" ca="1" si="160"/>
        <v>21_3_Inforce</v>
      </c>
      <c r="T725">
        <f ca="1">COUNTIF(S$1:S725,S725)</f>
        <v>1</v>
      </c>
    </row>
    <row r="726" spans="1:20">
      <c r="A726">
        <f t="shared" si="164"/>
        <v>725</v>
      </c>
      <c r="B726" s="1">
        <f t="shared" ca="1" si="165"/>
        <v>42985.541028534724</v>
      </c>
      <c r="C726">
        <f t="shared" ca="1" si="161"/>
        <v>120</v>
      </c>
      <c r="D726">
        <f t="shared" ca="1" si="162"/>
        <v>4</v>
      </c>
      <c r="E726" t="str">
        <f ca="1">IF(COUNTIF(J$1:J726,J726)=1,"Premium",IF(I726&lt;6,"Premium","Claims"))</f>
        <v>Premium</v>
      </c>
      <c r="F726" t="str">
        <f ca="1">VLOOKUP(MOD(C726,D726),Sheet2!$A$2:$B$6,2,FALSE)</f>
        <v>Kidney Failure</v>
      </c>
      <c r="G726">
        <f ca="1">VLOOKUP(J726,Sheet2!$F:$H,IF(E726="Premium",2,3),FALSE)</f>
        <v>5000</v>
      </c>
      <c r="H726">
        <f t="shared" ca="1" si="153"/>
        <v>1483000</v>
      </c>
      <c r="I726">
        <f t="shared" ca="1" si="163"/>
        <v>2</v>
      </c>
      <c r="J726" t="str">
        <f t="shared" ca="1" si="154"/>
        <v>120_4</v>
      </c>
      <c r="K726">
        <f ca="1">COUNTIF(J$1:J726,J726)</f>
        <v>3</v>
      </c>
      <c r="L726" t="str">
        <f t="shared" ca="1" si="155"/>
        <v>120_4_Premium</v>
      </c>
      <c r="M726">
        <f ca="1">COUNTIF(L$1:L726,L726)</f>
        <v>3</v>
      </c>
      <c r="N726" t="str">
        <f t="shared" ca="1" si="156"/>
        <v>Inforce</v>
      </c>
      <c r="O726" t="str">
        <f t="shared" ca="1" si="157"/>
        <v>120_4_Inforce</v>
      </c>
      <c r="P726" s="1">
        <f t="shared" ca="1" si="158"/>
        <v>42985.541028534724</v>
      </c>
      <c r="Q726" s="1" t="e">
        <f ca="1">VLOOKUP(J726,Sheet2!$F:$I,4,FALSE)</f>
        <v>#N/A</v>
      </c>
      <c r="R726" t="str">
        <f t="shared" ca="1" si="159"/>
        <v>Inforce</v>
      </c>
      <c r="S726" t="str">
        <f t="shared" ca="1" si="160"/>
        <v>120_4_Inforce</v>
      </c>
      <c r="T726">
        <f ca="1">COUNTIF(S$1:S726,S726)</f>
        <v>3</v>
      </c>
    </row>
    <row r="727" spans="1:20">
      <c r="A727">
        <f t="shared" si="164"/>
        <v>726</v>
      </c>
      <c r="B727" s="1">
        <f t="shared" ca="1" si="165"/>
        <v>42985.652748452543</v>
      </c>
      <c r="C727">
        <f t="shared" ca="1" si="161"/>
        <v>55</v>
      </c>
      <c r="D727">
        <f t="shared" ca="1" si="162"/>
        <v>3</v>
      </c>
      <c r="E727" t="str">
        <f ca="1">IF(COUNTIF(J$1:J727,J727)=1,"Premium",IF(I727&lt;6,"Premium","Claims"))</f>
        <v>Claims</v>
      </c>
      <c r="F727" t="str">
        <f ca="1">VLOOKUP(MOD(C727,D727),Sheet2!$A$2:$B$6,2,FALSE)</f>
        <v>Cancer</v>
      </c>
      <c r="G727">
        <f ca="1">VLOOKUP(J727,Sheet2!$F:$H,IF(E727="Premium",2,3),FALSE)</f>
        <v>20000</v>
      </c>
      <c r="H727">
        <f t="shared" ca="1" si="153"/>
        <v>1463000</v>
      </c>
      <c r="I727">
        <f t="shared" ca="1" si="163"/>
        <v>6</v>
      </c>
      <c r="J727" t="str">
        <f t="shared" ca="1" si="154"/>
        <v>55_3</v>
      </c>
      <c r="K727">
        <f ca="1">COUNTIF(J$1:J727,J727)</f>
        <v>2</v>
      </c>
      <c r="L727" t="str">
        <f t="shared" ca="1" si="155"/>
        <v>55_3_Claims</v>
      </c>
      <c r="M727">
        <f ca="1">COUNTIF(L$1:L727,L727)</f>
        <v>1</v>
      </c>
      <c r="N727" t="str">
        <f t="shared" ca="1" si="156"/>
        <v>Lapse</v>
      </c>
      <c r="O727" t="str">
        <f t="shared" ca="1" si="157"/>
        <v>55_3_Lapse</v>
      </c>
      <c r="P727" s="1">
        <f t="shared" ca="1" si="158"/>
        <v>42985.652748452543</v>
      </c>
      <c r="Q727" s="1">
        <f ca="1">VLOOKUP(J727,Sheet2!$F:$I,4,FALSE)</f>
        <v>42985.652748452543</v>
      </c>
      <c r="R727" t="str">
        <f t="shared" ca="1" si="159"/>
        <v>Lapse</v>
      </c>
      <c r="S727" t="str">
        <f t="shared" ca="1" si="160"/>
        <v>55_3_Lapse</v>
      </c>
      <c r="T727">
        <f ca="1">COUNTIF(S$1:S727,S727)</f>
        <v>1</v>
      </c>
    </row>
    <row r="728" spans="1:20">
      <c r="A728">
        <f t="shared" si="164"/>
        <v>727</v>
      </c>
      <c r="B728" s="1">
        <f t="shared" ca="1" si="165"/>
        <v>42986.216153767346</v>
      </c>
      <c r="C728">
        <f t="shared" ca="1" si="161"/>
        <v>102</v>
      </c>
      <c r="D728">
        <f t="shared" ca="1" si="162"/>
        <v>1</v>
      </c>
      <c r="E728" t="str">
        <f ca="1">IF(COUNTIF(J$1:J728,J728)=1,"Premium",IF(I728&lt;6,"Premium","Claims"))</f>
        <v>Premium</v>
      </c>
      <c r="F728" t="str">
        <f ca="1">VLOOKUP(MOD(C728,D728),Sheet2!$A$2:$B$6,2,FALSE)</f>
        <v>Kidney Failure</v>
      </c>
      <c r="G728">
        <f ca="1">VLOOKUP(J728,Sheet2!$F:$H,IF(E728="Premium",2,3),FALSE)</f>
        <v>2000</v>
      </c>
      <c r="H728">
        <f t="shared" ca="1" si="153"/>
        <v>1465000</v>
      </c>
      <c r="I728">
        <f t="shared" ca="1" si="163"/>
        <v>4</v>
      </c>
      <c r="J728" t="str">
        <f t="shared" ca="1" si="154"/>
        <v>102_1</v>
      </c>
      <c r="K728">
        <f ca="1">COUNTIF(J$1:J728,J728)</f>
        <v>1</v>
      </c>
      <c r="L728" t="str">
        <f t="shared" ca="1" si="155"/>
        <v>102_1_Premium</v>
      </c>
      <c r="M728">
        <f ca="1">COUNTIF(L$1:L728,L728)</f>
        <v>1</v>
      </c>
      <c r="N728" t="str">
        <f t="shared" ca="1" si="156"/>
        <v>Inforce</v>
      </c>
      <c r="O728" t="str">
        <f t="shared" ca="1" si="157"/>
        <v>102_1_Inforce</v>
      </c>
      <c r="P728" s="1">
        <f t="shared" ca="1" si="158"/>
        <v>42986.216153767346</v>
      </c>
      <c r="Q728" s="1" t="e">
        <f ca="1">VLOOKUP(J728,Sheet2!$F:$I,4,FALSE)</f>
        <v>#N/A</v>
      </c>
      <c r="R728" t="str">
        <f t="shared" ca="1" si="159"/>
        <v>Inforce</v>
      </c>
      <c r="S728" t="str">
        <f t="shared" ca="1" si="160"/>
        <v>102_1_Inforce</v>
      </c>
      <c r="T728">
        <f ca="1">COUNTIF(S$1:S728,S728)</f>
        <v>1</v>
      </c>
    </row>
    <row r="729" spans="1:20">
      <c r="A729">
        <f t="shared" si="164"/>
        <v>728</v>
      </c>
      <c r="B729" s="1">
        <f t="shared" ca="1" si="165"/>
        <v>42986.993259269417</v>
      </c>
      <c r="C729">
        <f t="shared" ca="1" si="161"/>
        <v>67</v>
      </c>
      <c r="D729">
        <f t="shared" ca="1" si="162"/>
        <v>2</v>
      </c>
      <c r="E729" t="str">
        <f ca="1">IF(COUNTIF(J$1:J729,J729)=1,"Premium",IF(I729&lt;6,"Premium","Claims"))</f>
        <v>Premium</v>
      </c>
      <c r="F729" t="str">
        <f ca="1">VLOOKUP(MOD(C729,D729),Sheet2!$A$2:$B$6,2,FALSE)</f>
        <v>Cancer</v>
      </c>
      <c r="G729">
        <f ca="1">VLOOKUP(J729,Sheet2!$F:$H,IF(E729="Premium",2,3),FALSE)</f>
        <v>1000</v>
      </c>
      <c r="H729">
        <f t="shared" ca="1" si="153"/>
        <v>1466000</v>
      </c>
      <c r="I729">
        <f t="shared" ca="1" si="163"/>
        <v>4</v>
      </c>
      <c r="J729" t="str">
        <f t="shared" ca="1" si="154"/>
        <v>67_2</v>
      </c>
      <c r="K729">
        <f ca="1">COUNTIF(J$1:J729,J729)</f>
        <v>3</v>
      </c>
      <c r="L729" t="str">
        <f t="shared" ca="1" si="155"/>
        <v>67_2_Premium</v>
      </c>
      <c r="M729">
        <f ca="1">COUNTIF(L$1:L729,L729)</f>
        <v>3</v>
      </c>
      <c r="N729" t="str">
        <f t="shared" ca="1" si="156"/>
        <v>Inforce</v>
      </c>
      <c r="O729" t="str">
        <f t="shared" ca="1" si="157"/>
        <v>67_2_Inforce</v>
      </c>
      <c r="P729" s="1">
        <f t="shared" ca="1" si="158"/>
        <v>42986.993259269417</v>
      </c>
      <c r="Q729" s="1" t="e">
        <f ca="1">VLOOKUP(J729,Sheet2!$F:$I,4,FALSE)</f>
        <v>#N/A</v>
      </c>
      <c r="R729" t="str">
        <f t="shared" ca="1" si="159"/>
        <v>Inforce</v>
      </c>
      <c r="S729" t="str">
        <f t="shared" ca="1" si="160"/>
        <v>67_2_Inforce</v>
      </c>
      <c r="T729">
        <f ca="1">COUNTIF(S$1:S729,S729)</f>
        <v>3</v>
      </c>
    </row>
    <row r="730" spans="1:20">
      <c r="A730">
        <f t="shared" si="164"/>
        <v>729</v>
      </c>
      <c r="B730" s="1">
        <f t="shared" ca="1" si="165"/>
        <v>42987.84662113525</v>
      </c>
      <c r="C730">
        <f t="shared" ca="1" si="161"/>
        <v>28</v>
      </c>
      <c r="D730">
        <f t="shared" ca="1" si="162"/>
        <v>1</v>
      </c>
      <c r="E730" t="str">
        <f ca="1">IF(COUNTIF(J$1:J730,J730)=1,"Premium",IF(I730&lt;6,"Premium","Claims"))</f>
        <v>Premium</v>
      </c>
      <c r="F730" t="str">
        <f ca="1">VLOOKUP(MOD(C730,D730),Sheet2!$A$2:$B$6,2,FALSE)</f>
        <v>Kidney Failure</v>
      </c>
      <c r="G730">
        <f ca="1">VLOOKUP(J730,Sheet2!$F:$H,IF(E730="Premium",2,3),FALSE)</f>
        <v>3000</v>
      </c>
      <c r="H730">
        <f t="shared" ca="1" si="153"/>
        <v>1469000</v>
      </c>
      <c r="I730">
        <f t="shared" ca="1" si="163"/>
        <v>4</v>
      </c>
      <c r="J730" t="str">
        <f t="shared" ca="1" si="154"/>
        <v>28_1</v>
      </c>
      <c r="K730">
        <f ca="1">COUNTIF(J$1:J730,J730)</f>
        <v>1</v>
      </c>
      <c r="L730" t="str">
        <f t="shared" ca="1" si="155"/>
        <v>28_1_Premium</v>
      </c>
      <c r="M730">
        <f ca="1">COUNTIF(L$1:L730,L730)</f>
        <v>1</v>
      </c>
      <c r="N730" t="str">
        <f t="shared" ca="1" si="156"/>
        <v>Inforce</v>
      </c>
      <c r="O730" t="str">
        <f t="shared" ca="1" si="157"/>
        <v>28_1_Inforce</v>
      </c>
      <c r="P730" s="1">
        <f t="shared" ca="1" si="158"/>
        <v>42987.84662113525</v>
      </c>
      <c r="Q730" s="1" t="e">
        <f ca="1">VLOOKUP(J730,Sheet2!$F:$I,4,FALSE)</f>
        <v>#N/A</v>
      </c>
      <c r="R730" t="str">
        <f t="shared" ca="1" si="159"/>
        <v>Inforce</v>
      </c>
      <c r="S730" t="str">
        <f t="shared" ca="1" si="160"/>
        <v>28_1_Inforce</v>
      </c>
      <c r="T730">
        <f ca="1">COUNTIF(S$1:S730,S730)</f>
        <v>1</v>
      </c>
    </row>
    <row r="731" spans="1:20">
      <c r="A731">
        <f t="shared" si="164"/>
        <v>730</v>
      </c>
      <c r="B731" s="1">
        <f t="shared" ca="1" si="165"/>
        <v>42988.090695043014</v>
      </c>
      <c r="C731">
        <f t="shared" ca="1" si="161"/>
        <v>17</v>
      </c>
      <c r="D731">
        <f t="shared" ca="1" si="162"/>
        <v>1</v>
      </c>
      <c r="E731" t="str">
        <f ca="1">IF(COUNTIF(J$1:J731,J731)=1,"Premium",IF(I731&lt;6,"Premium","Claims"))</f>
        <v>Premium</v>
      </c>
      <c r="F731" t="str">
        <f ca="1">VLOOKUP(MOD(C731,D731),Sheet2!$A$2:$B$6,2,FALSE)</f>
        <v>Kidney Failure</v>
      </c>
      <c r="G731">
        <f ca="1">VLOOKUP(J731,Sheet2!$F:$H,IF(E731="Premium",2,3),FALSE)</f>
        <v>4000</v>
      </c>
      <c r="H731">
        <f t="shared" ca="1" si="153"/>
        <v>1473000</v>
      </c>
      <c r="I731">
        <f t="shared" ca="1" si="163"/>
        <v>1</v>
      </c>
      <c r="J731" t="str">
        <f t="shared" ca="1" si="154"/>
        <v>17_1</v>
      </c>
      <c r="K731">
        <f ca="1">COUNTIF(J$1:J731,J731)</f>
        <v>2</v>
      </c>
      <c r="L731" t="str">
        <f t="shared" ca="1" si="155"/>
        <v>17_1_Premium</v>
      </c>
      <c r="M731">
        <f ca="1">COUNTIF(L$1:L731,L731)</f>
        <v>2</v>
      </c>
      <c r="N731" t="str">
        <f t="shared" ca="1" si="156"/>
        <v>Inforce</v>
      </c>
      <c r="O731" t="str">
        <f t="shared" ca="1" si="157"/>
        <v>17_1_Inforce</v>
      </c>
      <c r="P731" s="1">
        <f t="shared" ca="1" si="158"/>
        <v>42988.090695043014</v>
      </c>
      <c r="Q731" s="1">
        <f ca="1">VLOOKUP(J731,Sheet2!$F:$I,4,FALSE)</f>
        <v>43168.176548574513</v>
      </c>
      <c r="R731" t="str">
        <f t="shared" ca="1" si="159"/>
        <v>Inforce</v>
      </c>
      <c r="S731" t="str">
        <f t="shared" ca="1" si="160"/>
        <v>17_1_Inforce</v>
      </c>
      <c r="T731">
        <f ca="1">COUNTIF(S$1:S731,S731)</f>
        <v>2</v>
      </c>
    </row>
    <row r="732" spans="1:20">
      <c r="A732">
        <f t="shared" si="164"/>
        <v>731</v>
      </c>
      <c r="B732" s="1">
        <f t="shared" ca="1" si="165"/>
        <v>42988.284717189701</v>
      </c>
      <c r="C732">
        <f t="shared" ca="1" si="161"/>
        <v>134</v>
      </c>
      <c r="D732">
        <f t="shared" ca="1" si="162"/>
        <v>1</v>
      </c>
      <c r="E732" t="str">
        <f ca="1">IF(COUNTIF(J$1:J732,J732)=1,"Premium",IF(I732&lt;6,"Premium","Claims"))</f>
        <v>Premium</v>
      </c>
      <c r="F732" t="str">
        <f ca="1">VLOOKUP(MOD(C732,D732),Sheet2!$A$2:$B$6,2,FALSE)</f>
        <v>Kidney Failure</v>
      </c>
      <c r="G732">
        <f ca="1">VLOOKUP(J732,Sheet2!$F:$H,IF(E732="Premium",2,3),FALSE)</f>
        <v>4000</v>
      </c>
      <c r="H732">
        <f t="shared" ca="1" si="153"/>
        <v>1477000</v>
      </c>
      <c r="I732">
        <f t="shared" ca="1" si="163"/>
        <v>5</v>
      </c>
      <c r="J732" t="str">
        <f t="shared" ca="1" si="154"/>
        <v>134_1</v>
      </c>
      <c r="K732">
        <f ca="1">COUNTIF(J$1:J732,J732)</f>
        <v>3</v>
      </c>
      <c r="L732" t="str">
        <f t="shared" ca="1" si="155"/>
        <v>134_1_Premium</v>
      </c>
      <c r="M732">
        <f ca="1">COUNTIF(L$1:L732,L732)</f>
        <v>3</v>
      </c>
      <c r="N732" t="str">
        <f t="shared" ca="1" si="156"/>
        <v>Inforce</v>
      </c>
      <c r="O732" t="str">
        <f t="shared" ca="1" si="157"/>
        <v>134_1_Inforce</v>
      </c>
      <c r="P732" s="1">
        <f t="shared" ca="1" si="158"/>
        <v>42988.284717189701</v>
      </c>
      <c r="Q732" s="1" t="e">
        <f ca="1">VLOOKUP(J732,Sheet2!$F:$I,4,FALSE)</f>
        <v>#N/A</v>
      </c>
      <c r="R732" t="str">
        <f t="shared" ca="1" si="159"/>
        <v>Inforce</v>
      </c>
      <c r="S732" t="str">
        <f t="shared" ca="1" si="160"/>
        <v>134_1_Inforce</v>
      </c>
      <c r="T732">
        <f ca="1">COUNTIF(S$1:S732,S732)</f>
        <v>3</v>
      </c>
    </row>
    <row r="733" spans="1:20">
      <c r="A733">
        <f t="shared" si="164"/>
        <v>732</v>
      </c>
      <c r="B733" s="1">
        <f t="shared" ca="1" si="165"/>
        <v>42988.822190547835</v>
      </c>
      <c r="C733">
        <f t="shared" ca="1" si="161"/>
        <v>58</v>
      </c>
      <c r="D733">
        <f t="shared" ca="1" si="162"/>
        <v>1</v>
      </c>
      <c r="E733" t="str">
        <f ca="1">IF(COUNTIF(J$1:J733,J733)=1,"Premium",IF(I733&lt;6,"Premium","Claims"))</f>
        <v>Premium</v>
      </c>
      <c r="F733" t="str">
        <f ca="1">VLOOKUP(MOD(C733,D733),Sheet2!$A$2:$B$6,2,FALSE)</f>
        <v>Kidney Failure</v>
      </c>
      <c r="G733">
        <f ca="1">VLOOKUP(J733,Sheet2!$F:$H,IF(E733="Premium",2,3),FALSE)</f>
        <v>5000</v>
      </c>
      <c r="H733">
        <f t="shared" ca="1" si="153"/>
        <v>1482000</v>
      </c>
      <c r="I733">
        <f t="shared" ca="1" si="163"/>
        <v>5</v>
      </c>
      <c r="J733" t="str">
        <f t="shared" ca="1" si="154"/>
        <v>58_1</v>
      </c>
      <c r="K733">
        <f ca="1">COUNTIF(J$1:J733,J733)</f>
        <v>2</v>
      </c>
      <c r="L733" t="str">
        <f t="shared" ca="1" si="155"/>
        <v>58_1_Premium</v>
      </c>
      <c r="M733">
        <f ca="1">COUNTIF(L$1:L733,L733)</f>
        <v>2</v>
      </c>
      <c r="N733" t="str">
        <f t="shared" ca="1" si="156"/>
        <v>Inforce</v>
      </c>
      <c r="O733" t="str">
        <f t="shared" ca="1" si="157"/>
        <v>58_1_Inforce</v>
      </c>
      <c r="P733" s="1">
        <f t="shared" ca="1" si="158"/>
        <v>42988.822190547835</v>
      </c>
      <c r="Q733" s="1" t="e">
        <f ca="1">VLOOKUP(J733,Sheet2!$F:$I,4,FALSE)</f>
        <v>#N/A</v>
      </c>
      <c r="R733" t="str">
        <f t="shared" ca="1" si="159"/>
        <v>Inforce</v>
      </c>
      <c r="S733" t="str">
        <f t="shared" ca="1" si="160"/>
        <v>58_1_Inforce</v>
      </c>
      <c r="T733">
        <f ca="1">COUNTIF(S$1:S733,S733)</f>
        <v>2</v>
      </c>
    </row>
    <row r="734" spans="1:20">
      <c r="A734">
        <f t="shared" si="164"/>
        <v>733</v>
      </c>
      <c r="B734" s="1">
        <f t="shared" ca="1" si="165"/>
        <v>42989.416627504484</v>
      </c>
      <c r="C734">
        <f t="shared" ca="1" si="161"/>
        <v>93</v>
      </c>
      <c r="D734">
        <f t="shared" ca="1" si="162"/>
        <v>3</v>
      </c>
      <c r="E734" t="str">
        <f ca="1">IF(COUNTIF(J$1:J734,J734)=1,"Premium",IF(I734&lt;6,"Premium","Claims"))</f>
        <v>Claims</v>
      </c>
      <c r="F734" t="str">
        <f ca="1">VLOOKUP(MOD(C734,D734),Sheet2!$A$2:$B$6,2,FALSE)</f>
        <v>Kidney Failure</v>
      </c>
      <c r="G734">
        <f ca="1">VLOOKUP(J734,Sheet2!$F:$H,IF(E734="Premium",2,3),FALSE)</f>
        <v>12000</v>
      </c>
      <c r="H734">
        <f t="shared" ca="1" si="153"/>
        <v>1470000</v>
      </c>
      <c r="I734">
        <f t="shared" ca="1" si="163"/>
        <v>6</v>
      </c>
      <c r="J734" t="str">
        <f t="shared" ca="1" si="154"/>
        <v>93_3</v>
      </c>
      <c r="K734">
        <f ca="1">COUNTIF(J$1:J734,J734)</f>
        <v>3</v>
      </c>
      <c r="L734" t="str">
        <f t="shared" ca="1" si="155"/>
        <v>93_3_Claims</v>
      </c>
      <c r="M734">
        <f ca="1">COUNTIF(L$1:L734,L734)</f>
        <v>1</v>
      </c>
      <c r="N734" t="str">
        <f t="shared" ca="1" si="156"/>
        <v>Lapse</v>
      </c>
      <c r="O734" t="str">
        <f t="shared" ca="1" si="157"/>
        <v>93_3_Lapse</v>
      </c>
      <c r="P734" s="1">
        <f t="shared" ca="1" si="158"/>
        <v>42989.416627504484</v>
      </c>
      <c r="Q734" s="1">
        <f ca="1">VLOOKUP(J734,Sheet2!$F:$I,4,FALSE)</f>
        <v>42989.416627504484</v>
      </c>
      <c r="R734" t="str">
        <f t="shared" ca="1" si="159"/>
        <v>Lapse</v>
      </c>
      <c r="S734" t="str">
        <f t="shared" ca="1" si="160"/>
        <v>93_3_Lapse</v>
      </c>
      <c r="T734">
        <f ca="1">COUNTIF(S$1:S734,S734)</f>
        <v>1</v>
      </c>
    </row>
    <row r="735" spans="1:20">
      <c r="A735">
        <f t="shared" si="164"/>
        <v>734</v>
      </c>
      <c r="B735" s="1">
        <f t="shared" ca="1" si="165"/>
        <v>42989.495585929719</v>
      </c>
      <c r="C735">
        <f t="shared" ca="1" si="161"/>
        <v>89</v>
      </c>
      <c r="D735">
        <f t="shared" ca="1" si="162"/>
        <v>3</v>
      </c>
      <c r="E735" t="str">
        <f ca="1">IF(COUNTIF(J$1:J735,J735)=1,"Premium",IF(I735&lt;6,"Premium","Claims"))</f>
        <v>Claims</v>
      </c>
      <c r="F735" t="str">
        <f ca="1">VLOOKUP(MOD(C735,D735),Sheet2!$A$2:$B$6,2,FALSE)</f>
        <v>Stroke</v>
      </c>
      <c r="G735">
        <f ca="1">VLOOKUP(J735,Sheet2!$F:$H,IF(E735="Premium",2,3),FALSE)</f>
        <v>4000</v>
      </c>
      <c r="H735">
        <f t="shared" ca="1" si="153"/>
        <v>1466000</v>
      </c>
      <c r="I735">
        <f t="shared" ca="1" si="163"/>
        <v>6</v>
      </c>
      <c r="J735" t="str">
        <f t="shared" ca="1" si="154"/>
        <v>89_3</v>
      </c>
      <c r="K735">
        <f ca="1">COUNTIF(J$1:J735,J735)</f>
        <v>2</v>
      </c>
      <c r="L735" t="str">
        <f t="shared" ca="1" si="155"/>
        <v>89_3_Claims</v>
      </c>
      <c r="M735">
        <f ca="1">COUNTIF(L$1:L735,L735)</f>
        <v>1</v>
      </c>
      <c r="N735" t="str">
        <f t="shared" ca="1" si="156"/>
        <v>Lapse</v>
      </c>
      <c r="O735" t="str">
        <f t="shared" ca="1" si="157"/>
        <v>89_3_Lapse</v>
      </c>
      <c r="P735" s="1">
        <f t="shared" ca="1" si="158"/>
        <v>42989.495585929719</v>
      </c>
      <c r="Q735" s="1">
        <f ca="1">VLOOKUP(J735,Sheet2!$F:$I,4,FALSE)</f>
        <v>42989.495585929719</v>
      </c>
      <c r="R735" t="str">
        <f t="shared" ca="1" si="159"/>
        <v>Lapse</v>
      </c>
      <c r="S735" t="str">
        <f t="shared" ca="1" si="160"/>
        <v>89_3_Lapse</v>
      </c>
      <c r="T735">
        <f ca="1">COUNTIF(S$1:S735,S735)</f>
        <v>1</v>
      </c>
    </row>
    <row r="736" spans="1:20">
      <c r="A736">
        <f t="shared" si="164"/>
        <v>735</v>
      </c>
      <c r="B736" s="1">
        <f t="shared" ca="1" si="165"/>
        <v>42990.19411031343</v>
      </c>
      <c r="C736">
        <f t="shared" ca="1" si="161"/>
        <v>44</v>
      </c>
      <c r="D736">
        <f t="shared" ca="1" si="162"/>
        <v>2</v>
      </c>
      <c r="E736" t="str">
        <f ca="1">IF(COUNTIF(J$1:J736,J736)=1,"Premium",IF(I736&lt;6,"Premium","Claims"))</f>
        <v>Premium</v>
      </c>
      <c r="F736" t="str">
        <f ca="1">VLOOKUP(MOD(C736,D736),Sheet2!$A$2:$B$6,2,FALSE)</f>
        <v>Kidney Failure</v>
      </c>
      <c r="G736">
        <f ca="1">VLOOKUP(J736,Sheet2!$F:$H,IF(E736="Premium",2,3),FALSE)</f>
        <v>3000</v>
      </c>
      <c r="H736">
        <f t="shared" ca="1" si="153"/>
        <v>1469000</v>
      </c>
      <c r="I736">
        <f t="shared" ca="1" si="163"/>
        <v>2</v>
      </c>
      <c r="J736" t="str">
        <f t="shared" ca="1" si="154"/>
        <v>44_2</v>
      </c>
      <c r="K736">
        <f ca="1">COUNTIF(J$1:J736,J736)</f>
        <v>2</v>
      </c>
      <c r="L736" t="str">
        <f t="shared" ca="1" si="155"/>
        <v>44_2_Premium</v>
      </c>
      <c r="M736">
        <f ca="1">COUNTIF(L$1:L736,L736)</f>
        <v>2</v>
      </c>
      <c r="N736" t="str">
        <f t="shared" ca="1" si="156"/>
        <v>Inforce</v>
      </c>
      <c r="O736" t="str">
        <f t="shared" ca="1" si="157"/>
        <v>44_2_Inforce</v>
      </c>
      <c r="P736" s="1">
        <f t="shared" ca="1" si="158"/>
        <v>42990.19411031343</v>
      </c>
      <c r="Q736" s="1" t="e">
        <f ca="1">VLOOKUP(J736,Sheet2!$F:$I,4,FALSE)</f>
        <v>#N/A</v>
      </c>
      <c r="R736" t="str">
        <f t="shared" ca="1" si="159"/>
        <v>Inforce</v>
      </c>
      <c r="S736" t="str">
        <f t="shared" ca="1" si="160"/>
        <v>44_2_Inforce</v>
      </c>
      <c r="T736">
        <f ca="1">COUNTIF(S$1:S736,S736)</f>
        <v>2</v>
      </c>
    </row>
    <row r="737" spans="1:20">
      <c r="A737">
        <f t="shared" si="164"/>
        <v>736</v>
      </c>
      <c r="B737" s="1">
        <f t="shared" ca="1" si="165"/>
        <v>42990.461617836125</v>
      </c>
      <c r="C737">
        <f t="shared" ca="1" si="161"/>
        <v>17</v>
      </c>
      <c r="D737">
        <f t="shared" ca="1" si="162"/>
        <v>4</v>
      </c>
      <c r="E737" t="str">
        <f ca="1">IF(COUNTIF(J$1:J737,J737)=1,"Premium",IF(I737&lt;6,"Premium","Claims"))</f>
        <v>Premium</v>
      </c>
      <c r="F737" t="str">
        <f ca="1">VLOOKUP(MOD(C737,D737),Sheet2!$A$2:$B$6,2,FALSE)</f>
        <v>Cancer</v>
      </c>
      <c r="G737">
        <f ca="1">VLOOKUP(J737,Sheet2!$F:$H,IF(E737="Premium",2,3),FALSE)</f>
        <v>5000</v>
      </c>
      <c r="H737">
        <f t="shared" ca="1" si="153"/>
        <v>1474000</v>
      </c>
      <c r="I737">
        <f t="shared" ca="1" si="163"/>
        <v>5</v>
      </c>
      <c r="J737" t="str">
        <f t="shared" ca="1" si="154"/>
        <v>17_4</v>
      </c>
      <c r="K737">
        <f ca="1">COUNTIF(J$1:J737,J737)</f>
        <v>1</v>
      </c>
      <c r="L737" t="str">
        <f t="shared" ca="1" si="155"/>
        <v>17_4_Premium</v>
      </c>
      <c r="M737">
        <f ca="1">COUNTIF(L$1:L737,L737)</f>
        <v>1</v>
      </c>
      <c r="N737" t="str">
        <f t="shared" ca="1" si="156"/>
        <v>Inforce</v>
      </c>
      <c r="O737" t="str">
        <f t="shared" ca="1" si="157"/>
        <v>17_4_Inforce</v>
      </c>
      <c r="P737" s="1">
        <f t="shared" ca="1" si="158"/>
        <v>42990.461617836125</v>
      </c>
      <c r="Q737" s="1" t="e">
        <f ca="1">VLOOKUP(J737,Sheet2!$F:$I,4,FALSE)</f>
        <v>#N/A</v>
      </c>
      <c r="R737" t="str">
        <f t="shared" ca="1" si="159"/>
        <v>Inforce</v>
      </c>
      <c r="S737" t="str">
        <f t="shared" ca="1" si="160"/>
        <v>17_4_Inforce</v>
      </c>
      <c r="T737">
        <f ca="1">COUNTIF(S$1:S737,S737)</f>
        <v>1</v>
      </c>
    </row>
    <row r="738" spans="1:20">
      <c r="A738">
        <f t="shared" si="164"/>
        <v>737</v>
      </c>
      <c r="B738" s="1">
        <f t="shared" ca="1" si="165"/>
        <v>42990.461771186106</v>
      </c>
      <c r="C738">
        <f t="shared" ca="1" si="161"/>
        <v>16</v>
      </c>
      <c r="D738">
        <f t="shared" ca="1" si="162"/>
        <v>2</v>
      </c>
      <c r="E738" t="str">
        <f ca="1">IF(COUNTIF(J$1:J738,J738)=1,"Premium",IF(I738&lt;6,"Premium","Claims"))</f>
        <v>Premium</v>
      </c>
      <c r="F738" t="str">
        <f ca="1">VLOOKUP(MOD(C738,D738),Sheet2!$A$2:$B$6,2,FALSE)</f>
        <v>Kidney Failure</v>
      </c>
      <c r="G738">
        <f ca="1">VLOOKUP(J738,Sheet2!$F:$H,IF(E738="Premium",2,3),FALSE)</f>
        <v>5000</v>
      </c>
      <c r="H738">
        <f t="shared" ca="1" si="153"/>
        <v>1479000</v>
      </c>
      <c r="I738">
        <f t="shared" ca="1" si="163"/>
        <v>2</v>
      </c>
      <c r="J738" t="str">
        <f t="shared" ca="1" si="154"/>
        <v>16_2</v>
      </c>
      <c r="K738">
        <f ca="1">COUNTIF(J$1:J738,J738)</f>
        <v>3</v>
      </c>
      <c r="L738" t="str">
        <f t="shared" ca="1" si="155"/>
        <v>16_2_Premium</v>
      </c>
      <c r="M738">
        <f ca="1">COUNTIF(L$1:L738,L738)</f>
        <v>3</v>
      </c>
      <c r="N738" t="str">
        <f t="shared" ca="1" si="156"/>
        <v>Inforce</v>
      </c>
      <c r="O738" t="str">
        <f t="shared" ca="1" si="157"/>
        <v>16_2_Inforce</v>
      </c>
      <c r="P738" s="1">
        <f t="shared" ca="1" si="158"/>
        <v>42990.461771186106</v>
      </c>
      <c r="Q738" s="1" t="e">
        <f ca="1">VLOOKUP(J738,Sheet2!$F:$I,4,FALSE)</f>
        <v>#N/A</v>
      </c>
      <c r="R738" t="str">
        <f t="shared" ca="1" si="159"/>
        <v>Inforce</v>
      </c>
      <c r="S738" t="str">
        <f t="shared" ca="1" si="160"/>
        <v>16_2_Inforce</v>
      </c>
      <c r="T738">
        <f ca="1">COUNTIF(S$1:S738,S738)</f>
        <v>3</v>
      </c>
    </row>
    <row r="739" spans="1:20">
      <c r="A739">
        <f t="shared" si="164"/>
        <v>738</v>
      </c>
      <c r="B739" s="1">
        <f t="shared" ca="1" si="165"/>
        <v>42991.080464029401</v>
      </c>
      <c r="C739">
        <f t="shared" ca="1" si="161"/>
        <v>83</v>
      </c>
      <c r="D739">
        <f t="shared" ca="1" si="162"/>
        <v>4</v>
      </c>
      <c r="E739" t="str">
        <f ca="1">IF(COUNTIF(J$1:J739,J739)=1,"Premium",IF(I739&lt;6,"Premium","Claims"))</f>
        <v>Premium</v>
      </c>
      <c r="F739" t="str">
        <f ca="1">VLOOKUP(MOD(C739,D739),Sheet2!$A$2:$B$6,2,FALSE)</f>
        <v>Heart Attack</v>
      </c>
      <c r="G739">
        <f ca="1">VLOOKUP(J739,Sheet2!$F:$H,IF(E739="Premium",2,3),FALSE)</f>
        <v>2000</v>
      </c>
      <c r="H739">
        <f t="shared" ca="1" si="153"/>
        <v>1481000</v>
      </c>
      <c r="I739">
        <f t="shared" ca="1" si="163"/>
        <v>1</v>
      </c>
      <c r="J739" t="str">
        <f t="shared" ca="1" si="154"/>
        <v>83_4</v>
      </c>
      <c r="K739">
        <f ca="1">COUNTIF(J$1:J739,J739)</f>
        <v>3</v>
      </c>
      <c r="L739" t="str">
        <f t="shared" ca="1" si="155"/>
        <v>83_4_Premium</v>
      </c>
      <c r="M739">
        <f ca="1">COUNTIF(L$1:L739,L739)</f>
        <v>3</v>
      </c>
      <c r="N739" t="str">
        <f t="shared" ca="1" si="156"/>
        <v>Inforce</v>
      </c>
      <c r="O739" t="str">
        <f t="shared" ca="1" si="157"/>
        <v>83_4_Inforce</v>
      </c>
      <c r="P739" s="1">
        <f t="shared" ca="1" si="158"/>
        <v>42991.080464029401</v>
      </c>
      <c r="Q739" s="1" t="e">
        <f ca="1">VLOOKUP(J739,Sheet2!$F:$I,4,FALSE)</f>
        <v>#N/A</v>
      </c>
      <c r="R739" t="str">
        <f t="shared" ca="1" si="159"/>
        <v>Inforce</v>
      </c>
      <c r="S739" t="str">
        <f t="shared" ca="1" si="160"/>
        <v>83_4_Inforce</v>
      </c>
      <c r="T739">
        <f ca="1">COUNTIF(S$1:S739,S739)</f>
        <v>3</v>
      </c>
    </row>
    <row r="740" spans="1:20">
      <c r="A740">
        <f t="shared" si="164"/>
        <v>739</v>
      </c>
      <c r="B740" s="1">
        <f t="shared" ca="1" si="165"/>
        <v>42992.026090674321</v>
      </c>
      <c r="C740">
        <f t="shared" ca="1" si="161"/>
        <v>120</v>
      </c>
      <c r="D740">
        <f t="shared" ca="1" si="162"/>
        <v>4</v>
      </c>
      <c r="E740" t="str">
        <f ca="1">IF(COUNTIF(J$1:J740,J740)=1,"Premium",IF(I740&lt;6,"Premium","Claims"))</f>
        <v>Premium</v>
      </c>
      <c r="F740" t="str">
        <f ca="1">VLOOKUP(MOD(C740,D740),Sheet2!$A$2:$B$6,2,FALSE)</f>
        <v>Kidney Failure</v>
      </c>
      <c r="G740">
        <f ca="1">VLOOKUP(J740,Sheet2!$F:$H,IF(E740="Premium",2,3),FALSE)</f>
        <v>5000</v>
      </c>
      <c r="H740">
        <f t="shared" ca="1" si="153"/>
        <v>1486000</v>
      </c>
      <c r="I740">
        <f t="shared" ca="1" si="163"/>
        <v>4</v>
      </c>
      <c r="J740" t="str">
        <f t="shared" ca="1" si="154"/>
        <v>120_4</v>
      </c>
      <c r="K740">
        <f ca="1">COUNTIF(J$1:J740,J740)</f>
        <v>4</v>
      </c>
      <c r="L740" t="str">
        <f t="shared" ca="1" si="155"/>
        <v>120_4_Premium</v>
      </c>
      <c r="M740">
        <f ca="1">COUNTIF(L$1:L740,L740)</f>
        <v>4</v>
      </c>
      <c r="N740" t="str">
        <f t="shared" ca="1" si="156"/>
        <v>Inforce</v>
      </c>
      <c r="O740" t="str">
        <f t="shared" ca="1" si="157"/>
        <v>120_4_Inforce</v>
      </c>
      <c r="P740" s="1">
        <f t="shared" ca="1" si="158"/>
        <v>42992.026090674321</v>
      </c>
      <c r="Q740" s="1" t="e">
        <f ca="1">VLOOKUP(J740,Sheet2!$F:$I,4,FALSE)</f>
        <v>#N/A</v>
      </c>
      <c r="R740" t="str">
        <f t="shared" ca="1" si="159"/>
        <v>Inforce</v>
      </c>
      <c r="S740" t="str">
        <f t="shared" ca="1" si="160"/>
        <v>120_4_Inforce</v>
      </c>
      <c r="T740">
        <f ca="1">COUNTIF(S$1:S740,S740)</f>
        <v>4</v>
      </c>
    </row>
    <row r="741" spans="1:20">
      <c r="A741">
        <f t="shared" si="164"/>
        <v>740</v>
      </c>
      <c r="B741" s="1">
        <f t="shared" ca="1" si="165"/>
        <v>42992.916397790817</v>
      </c>
      <c r="C741">
        <f t="shared" ca="1" si="161"/>
        <v>93</v>
      </c>
      <c r="D741">
        <f t="shared" ca="1" si="162"/>
        <v>4</v>
      </c>
      <c r="E741" t="str">
        <f ca="1">IF(COUNTIF(J$1:J741,J741)=1,"Premium",IF(I741&lt;6,"Premium","Claims"))</f>
        <v>Premium</v>
      </c>
      <c r="F741" t="str">
        <f ca="1">VLOOKUP(MOD(C741,D741),Sheet2!$A$2:$B$6,2,FALSE)</f>
        <v>Cancer</v>
      </c>
      <c r="G741">
        <f ca="1">VLOOKUP(J741,Sheet2!$F:$H,IF(E741="Premium",2,3),FALSE)</f>
        <v>3000</v>
      </c>
      <c r="H741">
        <f t="shared" ca="1" si="153"/>
        <v>1489000</v>
      </c>
      <c r="I741">
        <f t="shared" ca="1" si="163"/>
        <v>2</v>
      </c>
      <c r="J741" t="str">
        <f t="shared" ca="1" si="154"/>
        <v>93_4</v>
      </c>
      <c r="K741">
        <f ca="1">COUNTIF(J$1:J741,J741)</f>
        <v>3</v>
      </c>
      <c r="L741" t="str">
        <f t="shared" ca="1" si="155"/>
        <v>93_4_Premium</v>
      </c>
      <c r="M741">
        <f ca="1">COUNTIF(L$1:L741,L741)</f>
        <v>3</v>
      </c>
      <c r="N741" t="str">
        <f t="shared" ca="1" si="156"/>
        <v>Inforce</v>
      </c>
      <c r="O741" t="str">
        <f t="shared" ca="1" si="157"/>
        <v>93_4_Inforce</v>
      </c>
      <c r="P741" s="1">
        <f t="shared" ca="1" si="158"/>
        <v>42992.916397790817</v>
      </c>
      <c r="Q741" s="1" t="e">
        <f ca="1">VLOOKUP(J741,Sheet2!$F:$I,4,FALSE)</f>
        <v>#N/A</v>
      </c>
      <c r="R741" t="str">
        <f t="shared" ca="1" si="159"/>
        <v>Inforce</v>
      </c>
      <c r="S741" t="str">
        <f t="shared" ca="1" si="160"/>
        <v>93_4_Inforce</v>
      </c>
      <c r="T741">
        <f ca="1">COUNTIF(S$1:S741,S741)</f>
        <v>3</v>
      </c>
    </row>
    <row r="742" spans="1:20">
      <c r="A742">
        <f t="shared" si="164"/>
        <v>741</v>
      </c>
      <c r="B742" s="1">
        <f t="shared" ca="1" si="165"/>
        <v>42993.184968788446</v>
      </c>
      <c r="C742">
        <f t="shared" ca="1" si="161"/>
        <v>75</v>
      </c>
      <c r="D742">
        <f t="shared" ca="1" si="162"/>
        <v>1</v>
      </c>
      <c r="E742" t="str">
        <f ca="1">IF(COUNTIF(J$1:J742,J742)=1,"Premium",IF(I742&lt;6,"Premium","Claims"))</f>
        <v>Premium</v>
      </c>
      <c r="F742" t="str">
        <f ca="1">VLOOKUP(MOD(C742,D742),Sheet2!$A$2:$B$6,2,FALSE)</f>
        <v>Kidney Failure</v>
      </c>
      <c r="G742">
        <f ca="1">VLOOKUP(J742,Sheet2!$F:$H,IF(E742="Premium",2,3),FALSE)</f>
        <v>2000</v>
      </c>
      <c r="H742">
        <f t="shared" ca="1" si="153"/>
        <v>1491000</v>
      </c>
      <c r="I742">
        <f t="shared" ca="1" si="163"/>
        <v>1</v>
      </c>
      <c r="J742" t="str">
        <f t="shared" ca="1" si="154"/>
        <v>75_1</v>
      </c>
      <c r="K742">
        <f ca="1">COUNTIF(J$1:J742,J742)</f>
        <v>1</v>
      </c>
      <c r="L742" t="str">
        <f t="shared" ca="1" si="155"/>
        <v>75_1_Premium</v>
      </c>
      <c r="M742">
        <f ca="1">COUNTIF(L$1:L742,L742)</f>
        <v>1</v>
      </c>
      <c r="N742" t="str">
        <f t="shared" ca="1" si="156"/>
        <v>Inforce</v>
      </c>
      <c r="O742" t="str">
        <f t="shared" ca="1" si="157"/>
        <v>75_1_Inforce</v>
      </c>
      <c r="P742" s="1">
        <f t="shared" ca="1" si="158"/>
        <v>42993.184968788446</v>
      </c>
      <c r="Q742" s="1" t="e">
        <f ca="1">VLOOKUP(J742,Sheet2!$F:$I,4,FALSE)</f>
        <v>#N/A</v>
      </c>
      <c r="R742" t="str">
        <f t="shared" ca="1" si="159"/>
        <v>Inforce</v>
      </c>
      <c r="S742" t="str">
        <f t="shared" ca="1" si="160"/>
        <v>75_1_Inforce</v>
      </c>
      <c r="T742">
        <f ca="1">COUNTIF(S$1:S742,S742)</f>
        <v>1</v>
      </c>
    </row>
    <row r="743" spans="1:20">
      <c r="A743">
        <f t="shared" si="164"/>
        <v>742</v>
      </c>
      <c r="B743" s="1">
        <f t="shared" ca="1" si="165"/>
        <v>42993.951496284106</v>
      </c>
      <c r="C743">
        <f t="shared" ca="1" si="161"/>
        <v>10</v>
      </c>
      <c r="D743">
        <f t="shared" ca="1" si="162"/>
        <v>4</v>
      </c>
      <c r="E743" t="str">
        <f ca="1">IF(COUNTIF(J$1:J743,J743)=1,"Premium",IF(I743&lt;6,"Premium","Claims"))</f>
        <v>Premium</v>
      </c>
      <c r="F743" t="str">
        <f ca="1">VLOOKUP(MOD(C743,D743),Sheet2!$A$2:$B$6,2,FALSE)</f>
        <v>Stroke</v>
      </c>
      <c r="G743">
        <f ca="1">VLOOKUP(J743,Sheet2!$F:$H,IF(E743="Premium",2,3),FALSE)</f>
        <v>5000</v>
      </c>
      <c r="H743">
        <f t="shared" ca="1" si="153"/>
        <v>1496000</v>
      </c>
      <c r="I743">
        <f t="shared" ca="1" si="163"/>
        <v>4</v>
      </c>
      <c r="J743" t="str">
        <f t="shared" ca="1" si="154"/>
        <v>10_4</v>
      </c>
      <c r="K743">
        <f ca="1">COUNTIF(J$1:J743,J743)</f>
        <v>4</v>
      </c>
      <c r="L743" t="str">
        <f t="shared" ca="1" si="155"/>
        <v>10_4_Premium</v>
      </c>
      <c r="M743">
        <f ca="1">COUNTIF(L$1:L743,L743)</f>
        <v>3</v>
      </c>
      <c r="N743" t="str">
        <f t="shared" ca="1" si="156"/>
        <v>Inforce</v>
      </c>
      <c r="O743" t="str">
        <f t="shared" ca="1" si="157"/>
        <v>10_4_Inforce</v>
      </c>
      <c r="P743" s="1">
        <f t="shared" ca="1" si="158"/>
        <v>42993.951496284106</v>
      </c>
      <c r="Q743" s="1">
        <f ca="1">VLOOKUP(J743,Sheet2!$F:$I,4,FALSE)</f>
        <v>42782.418971158739</v>
      </c>
      <c r="R743" t="str">
        <f t="shared" ca="1" si="159"/>
        <v>Lapse</v>
      </c>
      <c r="S743" t="str">
        <f t="shared" ca="1" si="160"/>
        <v>10_4_Lapse</v>
      </c>
      <c r="T743">
        <f ca="1">COUNTIF(S$1:S743,S743)</f>
        <v>2</v>
      </c>
    </row>
    <row r="744" spans="1:20">
      <c r="A744">
        <f t="shared" si="164"/>
        <v>743</v>
      </c>
      <c r="B744" s="1">
        <f t="shared" ca="1" si="165"/>
        <v>42994.652800846576</v>
      </c>
      <c r="C744">
        <f t="shared" ca="1" si="161"/>
        <v>60</v>
      </c>
      <c r="D744">
        <f t="shared" ca="1" si="162"/>
        <v>1</v>
      </c>
      <c r="E744" t="str">
        <f ca="1">IF(COUNTIF(J$1:J744,J744)=1,"Premium",IF(I744&lt;6,"Premium","Claims"))</f>
        <v>Premium</v>
      </c>
      <c r="F744" t="str">
        <f ca="1">VLOOKUP(MOD(C744,D744),Sheet2!$A$2:$B$6,2,FALSE)</f>
        <v>Kidney Failure</v>
      </c>
      <c r="G744">
        <f ca="1">VLOOKUP(J744,Sheet2!$F:$H,IF(E744="Premium",2,3),FALSE)</f>
        <v>5000</v>
      </c>
      <c r="H744">
        <f t="shared" ca="1" si="153"/>
        <v>1501000</v>
      </c>
      <c r="I744">
        <f t="shared" ca="1" si="163"/>
        <v>1</v>
      </c>
      <c r="J744" t="str">
        <f t="shared" ca="1" si="154"/>
        <v>60_1</v>
      </c>
      <c r="K744">
        <f ca="1">COUNTIF(J$1:J744,J744)</f>
        <v>2</v>
      </c>
      <c r="L744" t="str">
        <f t="shared" ca="1" si="155"/>
        <v>60_1_Premium</v>
      </c>
      <c r="M744">
        <f ca="1">COUNTIF(L$1:L744,L744)</f>
        <v>2</v>
      </c>
      <c r="N744" t="str">
        <f t="shared" ca="1" si="156"/>
        <v>Inforce</v>
      </c>
      <c r="O744" t="str">
        <f t="shared" ca="1" si="157"/>
        <v>60_1_Inforce</v>
      </c>
      <c r="P744" s="1">
        <f t="shared" ca="1" si="158"/>
        <v>42994.652800846576</v>
      </c>
      <c r="Q744" s="1" t="e">
        <f ca="1">VLOOKUP(J744,Sheet2!$F:$I,4,FALSE)</f>
        <v>#N/A</v>
      </c>
      <c r="R744" t="str">
        <f t="shared" ca="1" si="159"/>
        <v>Inforce</v>
      </c>
      <c r="S744" t="str">
        <f t="shared" ca="1" si="160"/>
        <v>60_1_Inforce</v>
      </c>
      <c r="T744">
        <f ca="1">COUNTIF(S$1:S744,S744)</f>
        <v>2</v>
      </c>
    </row>
    <row r="745" spans="1:20">
      <c r="A745">
        <f t="shared" si="164"/>
        <v>744</v>
      </c>
      <c r="B745" s="1">
        <f t="shared" ca="1" si="165"/>
        <v>42994.848201788045</v>
      </c>
      <c r="C745">
        <f t="shared" ca="1" si="161"/>
        <v>133</v>
      </c>
      <c r="D745">
        <f t="shared" ca="1" si="162"/>
        <v>1</v>
      </c>
      <c r="E745" t="str">
        <f ca="1">IF(COUNTIF(J$1:J745,J745)=1,"Premium",IF(I745&lt;6,"Premium","Claims"))</f>
        <v>Premium</v>
      </c>
      <c r="F745" t="str">
        <f ca="1">VLOOKUP(MOD(C745,D745),Sheet2!$A$2:$B$6,2,FALSE)</f>
        <v>Kidney Failure</v>
      </c>
      <c r="G745">
        <f ca="1">VLOOKUP(J745,Sheet2!$F:$H,IF(E745="Premium",2,3),FALSE)</f>
        <v>2000</v>
      </c>
      <c r="H745">
        <f t="shared" ca="1" si="153"/>
        <v>1503000</v>
      </c>
      <c r="I745">
        <f t="shared" ca="1" si="163"/>
        <v>4</v>
      </c>
      <c r="J745" t="str">
        <f t="shared" ca="1" si="154"/>
        <v>133_1</v>
      </c>
      <c r="K745">
        <f ca="1">COUNTIF(J$1:J745,J745)</f>
        <v>1</v>
      </c>
      <c r="L745" t="str">
        <f t="shared" ca="1" si="155"/>
        <v>133_1_Premium</v>
      </c>
      <c r="M745">
        <f ca="1">COUNTIF(L$1:L745,L745)</f>
        <v>1</v>
      </c>
      <c r="N745" t="str">
        <f t="shared" ca="1" si="156"/>
        <v>Inforce</v>
      </c>
      <c r="O745" t="str">
        <f t="shared" ca="1" si="157"/>
        <v>133_1_Inforce</v>
      </c>
      <c r="P745" s="1">
        <f t="shared" ca="1" si="158"/>
        <v>42994.848201788045</v>
      </c>
      <c r="Q745" s="1" t="e">
        <f ca="1">VLOOKUP(J745,Sheet2!$F:$I,4,FALSE)</f>
        <v>#N/A</v>
      </c>
      <c r="R745" t="str">
        <f t="shared" ca="1" si="159"/>
        <v>Inforce</v>
      </c>
      <c r="S745" t="str">
        <f t="shared" ca="1" si="160"/>
        <v>133_1_Inforce</v>
      </c>
      <c r="T745">
        <f ca="1">COUNTIF(S$1:S745,S745)</f>
        <v>1</v>
      </c>
    </row>
    <row r="746" spans="1:20">
      <c r="A746">
        <f t="shared" si="164"/>
        <v>745</v>
      </c>
      <c r="B746" s="1">
        <f t="shared" ca="1" si="165"/>
        <v>42995.320236258674</v>
      </c>
      <c r="C746">
        <f t="shared" ca="1" si="161"/>
        <v>1</v>
      </c>
      <c r="D746">
        <f t="shared" ca="1" si="162"/>
        <v>1</v>
      </c>
      <c r="E746" t="str">
        <f ca="1">IF(COUNTIF(J$1:J746,J746)=1,"Premium",IF(I746&lt;6,"Premium","Claims"))</f>
        <v>Premium</v>
      </c>
      <c r="F746" t="str">
        <f ca="1">VLOOKUP(MOD(C746,D746),Sheet2!$A$2:$B$6,2,FALSE)</f>
        <v>Kidney Failure</v>
      </c>
      <c r="G746">
        <f ca="1">VLOOKUP(J746,Sheet2!$F:$H,IF(E746="Premium",2,3),FALSE)</f>
        <v>2000</v>
      </c>
      <c r="H746">
        <f t="shared" ca="1" si="153"/>
        <v>1505000</v>
      </c>
      <c r="I746">
        <f t="shared" ca="1" si="163"/>
        <v>5</v>
      </c>
      <c r="J746" t="str">
        <f t="shared" ca="1" si="154"/>
        <v>1_1</v>
      </c>
      <c r="K746">
        <f ca="1">COUNTIF(J$1:J746,J746)</f>
        <v>2</v>
      </c>
      <c r="L746" t="str">
        <f t="shared" ca="1" si="155"/>
        <v>1_1_Premium</v>
      </c>
      <c r="M746">
        <f ca="1">COUNTIF(L$1:L746,L746)</f>
        <v>2</v>
      </c>
      <c r="N746" t="str">
        <f t="shared" ca="1" si="156"/>
        <v>Inforce</v>
      </c>
      <c r="O746" t="str">
        <f t="shared" ca="1" si="157"/>
        <v>1_1_Inforce</v>
      </c>
      <c r="P746" s="1">
        <f t="shared" ca="1" si="158"/>
        <v>42995.320236258674</v>
      </c>
      <c r="Q746" s="1" t="e">
        <f ca="1">VLOOKUP(J746,Sheet2!$F:$I,4,FALSE)</f>
        <v>#N/A</v>
      </c>
      <c r="R746" t="str">
        <f t="shared" ca="1" si="159"/>
        <v>Inforce</v>
      </c>
      <c r="S746" t="str">
        <f t="shared" ca="1" si="160"/>
        <v>1_1_Inforce</v>
      </c>
      <c r="T746">
        <f ca="1">COUNTIF(S$1:S746,S746)</f>
        <v>2</v>
      </c>
    </row>
    <row r="747" spans="1:20">
      <c r="A747">
        <f t="shared" si="164"/>
        <v>746</v>
      </c>
      <c r="B747" s="1">
        <f t="shared" ca="1" si="165"/>
        <v>42995.562276286859</v>
      </c>
      <c r="C747">
        <f t="shared" ca="1" si="161"/>
        <v>52</v>
      </c>
      <c r="D747">
        <f t="shared" ca="1" si="162"/>
        <v>2</v>
      </c>
      <c r="E747" t="str">
        <f ca="1">IF(COUNTIF(J$1:J747,J747)=1,"Premium",IF(I747&lt;6,"Premium","Claims"))</f>
        <v>Premium</v>
      </c>
      <c r="F747" t="str">
        <f ca="1">VLOOKUP(MOD(C747,D747),Sheet2!$A$2:$B$6,2,FALSE)</f>
        <v>Kidney Failure</v>
      </c>
      <c r="G747">
        <f ca="1">VLOOKUP(J747,Sheet2!$F:$H,IF(E747="Premium",2,3),FALSE)</f>
        <v>1000</v>
      </c>
      <c r="H747">
        <f t="shared" ca="1" si="153"/>
        <v>1506000</v>
      </c>
      <c r="I747">
        <f t="shared" ca="1" si="163"/>
        <v>1</v>
      </c>
      <c r="J747" t="str">
        <f t="shared" ca="1" si="154"/>
        <v>52_2</v>
      </c>
      <c r="K747">
        <f ca="1">COUNTIF(J$1:J747,J747)</f>
        <v>1</v>
      </c>
      <c r="L747" t="str">
        <f t="shared" ca="1" si="155"/>
        <v>52_2_Premium</v>
      </c>
      <c r="M747">
        <f ca="1">COUNTIF(L$1:L747,L747)</f>
        <v>1</v>
      </c>
      <c r="N747" t="str">
        <f t="shared" ca="1" si="156"/>
        <v>Inforce</v>
      </c>
      <c r="O747" t="str">
        <f t="shared" ca="1" si="157"/>
        <v>52_2_Inforce</v>
      </c>
      <c r="P747" s="1">
        <f t="shared" ca="1" si="158"/>
        <v>42995.562276286859</v>
      </c>
      <c r="Q747" s="1">
        <f ca="1">VLOOKUP(J747,Sheet2!$F:$I,4,FALSE)</f>
        <v>43073.318673462942</v>
      </c>
      <c r="R747" t="str">
        <f t="shared" ca="1" si="159"/>
        <v>Inforce</v>
      </c>
      <c r="S747" t="str">
        <f t="shared" ca="1" si="160"/>
        <v>52_2_Inforce</v>
      </c>
      <c r="T747">
        <f ca="1">COUNTIF(S$1:S747,S747)</f>
        <v>1</v>
      </c>
    </row>
    <row r="748" spans="1:20">
      <c r="A748">
        <f t="shared" si="164"/>
        <v>747</v>
      </c>
      <c r="B748" s="1">
        <f t="shared" ca="1" si="165"/>
        <v>42995.779062520618</v>
      </c>
      <c r="C748">
        <f t="shared" ca="1" si="161"/>
        <v>83</v>
      </c>
      <c r="D748">
        <f t="shared" ca="1" si="162"/>
        <v>4</v>
      </c>
      <c r="E748" t="str">
        <f ca="1">IF(COUNTIF(J$1:J748,J748)=1,"Premium",IF(I748&lt;6,"Premium","Claims"))</f>
        <v>Premium</v>
      </c>
      <c r="F748" t="str">
        <f ca="1">VLOOKUP(MOD(C748,D748),Sheet2!$A$2:$B$6,2,FALSE)</f>
        <v>Heart Attack</v>
      </c>
      <c r="G748">
        <f ca="1">VLOOKUP(J748,Sheet2!$F:$H,IF(E748="Premium",2,3),FALSE)</f>
        <v>2000</v>
      </c>
      <c r="H748">
        <f t="shared" ca="1" si="153"/>
        <v>1508000</v>
      </c>
      <c r="I748">
        <f t="shared" ca="1" si="163"/>
        <v>2</v>
      </c>
      <c r="J748" t="str">
        <f t="shared" ca="1" si="154"/>
        <v>83_4</v>
      </c>
      <c r="K748">
        <f ca="1">COUNTIF(J$1:J748,J748)</f>
        <v>4</v>
      </c>
      <c r="L748" t="str">
        <f t="shared" ca="1" si="155"/>
        <v>83_4_Premium</v>
      </c>
      <c r="M748">
        <f ca="1">COUNTIF(L$1:L748,L748)</f>
        <v>4</v>
      </c>
      <c r="N748" t="str">
        <f t="shared" ca="1" si="156"/>
        <v>Inforce</v>
      </c>
      <c r="O748" t="str">
        <f t="shared" ca="1" si="157"/>
        <v>83_4_Inforce</v>
      </c>
      <c r="P748" s="1">
        <f t="shared" ca="1" si="158"/>
        <v>42995.779062520618</v>
      </c>
      <c r="Q748" s="1" t="e">
        <f ca="1">VLOOKUP(J748,Sheet2!$F:$I,4,FALSE)</f>
        <v>#N/A</v>
      </c>
      <c r="R748" t="str">
        <f t="shared" ca="1" si="159"/>
        <v>Inforce</v>
      </c>
      <c r="S748" t="str">
        <f t="shared" ca="1" si="160"/>
        <v>83_4_Inforce</v>
      </c>
      <c r="T748">
        <f ca="1">COUNTIF(S$1:S748,S748)</f>
        <v>4</v>
      </c>
    </row>
    <row r="749" spans="1:20">
      <c r="A749">
        <f t="shared" si="164"/>
        <v>748</v>
      </c>
      <c r="B749" s="1">
        <f t="shared" ca="1" si="165"/>
        <v>42996.588558893098</v>
      </c>
      <c r="C749">
        <f t="shared" ca="1" si="161"/>
        <v>51</v>
      </c>
      <c r="D749">
        <f t="shared" ca="1" si="162"/>
        <v>2</v>
      </c>
      <c r="E749" t="str">
        <f ca="1">IF(COUNTIF(J$1:J749,J749)=1,"Premium",IF(I749&lt;6,"Premium","Claims"))</f>
        <v>Claims</v>
      </c>
      <c r="F749" t="str">
        <f ca="1">VLOOKUP(MOD(C749,D749),Sheet2!$A$2:$B$6,2,FALSE)</f>
        <v>Cancer</v>
      </c>
      <c r="G749">
        <f ca="1">VLOOKUP(J749,Sheet2!$F:$H,IF(E749="Premium",2,3),FALSE)</f>
        <v>20000</v>
      </c>
      <c r="H749">
        <f t="shared" ca="1" si="153"/>
        <v>1488000</v>
      </c>
      <c r="I749">
        <f t="shared" ca="1" si="163"/>
        <v>6</v>
      </c>
      <c r="J749" t="str">
        <f t="shared" ca="1" si="154"/>
        <v>51_2</v>
      </c>
      <c r="K749">
        <f ca="1">COUNTIF(J$1:J749,J749)</f>
        <v>3</v>
      </c>
      <c r="L749" t="str">
        <f t="shared" ca="1" si="155"/>
        <v>51_2_Claims</v>
      </c>
      <c r="M749">
        <f ca="1">COUNTIF(L$1:L749,L749)</f>
        <v>1</v>
      </c>
      <c r="N749" t="str">
        <f t="shared" ca="1" si="156"/>
        <v>Lapse</v>
      </c>
      <c r="O749" t="str">
        <f t="shared" ca="1" si="157"/>
        <v>51_2_Lapse</v>
      </c>
      <c r="P749" s="1">
        <f t="shared" ca="1" si="158"/>
        <v>42996.588558893098</v>
      </c>
      <c r="Q749" s="1">
        <f ca="1">VLOOKUP(J749,Sheet2!$F:$I,4,FALSE)</f>
        <v>42996.588558893098</v>
      </c>
      <c r="R749" t="str">
        <f t="shared" ca="1" si="159"/>
        <v>Lapse</v>
      </c>
      <c r="S749" t="str">
        <f t="shared" ca="1" si="160"/>
        <v>51_2_Lapse</v>
      </c>
      <c r="T749">
        <f ca="1">COUNTIF(S$1:S749,S749)</f>
        <v>1</v>
      </c>
    </row>
    <row r="750" spans="1:20">
      <c r="A750">
        <f t="shared" si="164"/>
        <v>749</v>
      </c>
      <c r="B750" s="1">
        <f t="shared" ca="1" si="165"/>
        <v>42997.469034752598</v>
      </c>
      <c r="C750">
        <f t="shared" ca="1" si="161"/>
        <v>65</v>
      </c>
      <c r="D750">
        <f t="shared" ca="1" si="162"/>
        <v>2</v>
      </c>
      <c r="E750" t="str">
        <f ca="1">IF(COUNTIF(J$1:J750,J750)=1,"Premium",IF(I750&lt;6,"Premium","Claims"))</f>
        <v>Premium</v>
      </c>
      <c r="F750" t="str">
        <f ca="1">VLOOKUP(MOD(C750,D750),Sheet2!$A$2:$B$6,2,FALSE)</f>
        <v>Cancer</v>
      </c>
      <c r="G750">
        <f ca="1">VLOOKUP(J750,Sheet2!$F:$H,IF(E750="Premium",2,3),FALSE)</f>
        <v>3000</v>
      </c>
      <c r="H750">
        <f t="shared" ca="1" si="153"/>
        <v>1491000</v>
      </c>
      <c r="I750">
        <f t="shared" ca="1" si="163"/>
        <v>5</v>
      </c>
      <c r="J750" t="str">
        <f t="shared" ca="1" si="154"/>
        <v>65_2</v>
      </c>
      <c r="K750">
        <f ca="1">COUNTIF(J$1:J750,J750)</f>
        <v>1</v>
      </c>
      <c r="L750" t="str">
        <f t="shared" ca="1" si="155"/>
        <v>65_2_Premium</v>
      </c>
      <c r="M750">
        <f ca="1">COUNTIF(L$1:L750,L750)</f>
        <v>1</v>
      </c>
      <c r="N750" t="str">
        <f t="shared" ca="1" si="156"/>
        <v>Inforce</v>
      </c>
      <c r="O750" t="str">
        <f t="shared" ca="1" si="157"/>
        <v>65_2_Inforce</v>
      </c>
      <c r="P750" s="1">
        <f t="shared" ca="1" si="158"/>
        <v>42997.469034752598</v>
      </c>
      <c r="Q750" s="1" t="e">
        <f ca="1">VLOOKUP(J750,Sheet2!$F:$I,4,FALSE)</f>
        <v>#N/A</v>
      </c>
      <c r="R750" t="str">
        <f t="shared" ca="1" si="159"/>
        <v>Inforce</v>
      </c>
      <c r="S750" t="str">
        <f t="shared" ca="1" si="160"/>
        <v>65_2_Inforce</v>
      </c>
      <c r="T750">
        <f ca="1">COUNTIF(S$1:S750,S750)</f>
        <v>1</v>
      </c>
    </row>
    <row r="751" spans="1:20">
      <c r="A751">
        <f t="shared" si="164"/>
        <v>750</v>
      </c>
      <c r="B751" s="1">
        <f t="shared" ca="1" si="165"/>
        <v>42997.982408418888</v>
      </c>
      <c r="C751">
        <f t="shared" ca="1" si="161"/>
        <v>91</v>
      </c>
      <c r="D751">
        <f t="shared" ca="1" si="162"/>
        <v>2</v>
      </c>
      <c r="E751" t="str">
        <f ca="1">IF(COUNTIF(J$1:J751,J751)=1,"Premium",IF(I751&lt;6,"Premium","Claims"))</f>
        <v>Premium</v>
      </c>
      <c r="F751" t="str">
        <f ca="1">VLOOKUP(MOD(C751,D751),Sheet2!$A$2:$B$6,2,FALSE)</f>
        <v>Cancer</v>
      </c>
      <c r="G751">
        <f ca="1">VLOOKUP(J751,Sheet2!$F:$H,IF(E751="Premium",2,3),FALSE)</f>
        <v>1000</v>
      </c>
      <c r="H751">
        <f t="shared" ca="1" si="153"/>
        <v>1492000</v>
      </c>
      <c r="I751">
        <f t="shared" ca="1" si="163"/>
        <v>5</v>
      </c>
      <c r="J751" t="str">
        <f t="shared" ca="1" si="154"/>
        <v>91_2</v>
      </c>
      <c r="K751">
        <f ca="1">COUNTIF(J$1:J751,J751)</f>
        <v>1</v>
      </c>
      <c r="L751" t="str">
        <f t="shared" ca="1" si="155"/>
        <v>91_2_Premium</v>
      </c>
      <c r="M751">
        <f ca="1">COUNTIF(L$1:L751,L751)</f>
        <v>1</v>
      </c>
      <c r="N751" t="str">
        <f t="shared" ca="1" si="156"/>
        <v>Inforce</v>
      </c>
      <c r="O751" t="str">
        <f t="shared" ca="1" si="157"/>
        <v>91_2_Inforce</v>
      </c>
      <c r="P751" s="1">
        <f t="shared" ca="1" si="158"/>
        <v>42997.982408418888</v>
      </c>
      <c r="Q751" s="1" t="e">
        <f ca="1">VLOOKUP(J751,Sheet2!$F:$I,4,FALSE)</f>
        <v>#N/A</v>
      </c>
      <c r="R751" t="str">
        <f t="shared" ca="1" si="159"/>
        <v>Inforce</v>
      </c>
      <c r="S751" t="str">
        <f t="shared" ca="1" si="160"/>
        <v>91_2_Inforce</v>
      </c>
      <c r="T751">
        <f ca="1">COUNTIF(S$1:S751,S751)</f>
        <v>1</v>
      </c>
    </row>
    <row r="752" spans="1:20">
      <c r="A752">
        <f t="shared" si="164"/>
        <v>751</v>
      </c>
      <c r="B752" s="1">
        <f t="shared" ca="1" si="165"/>
        <v>42998.502033380821</v>
      </c>
      <c r="C752">
        <f t="shared" ca="1" si="161"/>
        <v>94</v>
      </c>
      <c r="D752">
        <f t="shared" ca="1" si="162"/>
        <v>1</v>
      </c>
      <c r="E752" t="str">
        <f ca="1">IF(COUNTIF(J$1:J752,J752)=1,"Premium",IF(I752&lt;6,"Premium","Claims"))</f>
        <v>Premium</v>
      </c>
      <c r="F752" t="str">
        <f ca="1">VLOOKUP(MOD(C752,D752),Sheet2!$A$2:$B$6,2,FALSE)</f>
        <v>Kidney Failure</v>
      </c>
      <c r="G752">
        <f ca="1">VLOOKUP(J752,Sheet2!$F:$H,IF(E752="Premium",2,3),FALSE)</f>
        <v>5000</v>
      </c>
      <c r="H752">
        <f t="shared" ca="1" si="153"/>
        <v>1497000</v>
      </c>
      <c r="I752">
        <f t="shared" ca="1" si="163"/>
        <v>1</v>
      </c>
      <c r="J752" t="str">
        <f t="shared" ca="1" si="154"/>
        <v>94_1</v>
      </c>
      <c r="K752">
        <f ca="1">COUNTIF(J$1:J752,J752)</f>
        <v>2</v>
      </c>
      <c r="L752" t="str">
        <f t="shared" ca="1" si="155"/>
        <v>94_1_Premium</v>
      </c>
      <c r="M752">
        <f ca="1">COUNTIF(L$1:L752,L752)</f>
        <v>2</v>
      </c>
      <c r="N752" t="str">
        <f t="shared" ca="1" si="156"/>
        <v>Inforce</v>
      </c>
      <c r="O752" t="str">
        <f t="shared" ca="1" si="157"/>
        <v>94_1_Inforce</v>
      </c>
      <c r="P752" s="1">
        <f t="shared" ca="1" si="158"/>
        <v>42998.502033380821</v>
      </c>
      <c r="Q752" s="1" t="e">
        <f ca="1">VLOOKUP(J752,Sheet2!$F:$I,4,FALSE)</f>
        <v>#N/A</v>
      </c>
      <c r="R752" t="str">
        <f t="shared" ca="1" si="159"/>
        <v>Inforce</v>
      </c>
      <c r="S752" t="str">
        <f t="shared" ca="1" si="160"/>
        <v>94_1_Inforce</v>
      </c>
      <c r="T752">
        <f ca="1">COUNTIF(S$1:S752,S752)</f>
        <v>2</v>
      </c>
    </row>
    <row r="753" spans="1:20">
      <c r="A753">
        <f t="shared" si="164"/>
        <v>752</v>
      </c>
      <c r="B753" s="1">
        <f t="shared" ca="1" si="165"/>
        <v>42998.794511231368</v>
      </c>
      <c r="C753">
        <f t="shared" ca="1" si="161"/>
        <v>80</v>
      </c>
      <c r="D753">
        <f t="shared" ca="1" si="162"/>
        <v>2</v>
      </c>
      <c r="E753" t="str">
        <f ca="1">IF(COUNTIF(J$1:J753,J753)=1,"Premium",IF(I753&lt;6,"Premium","Claims"))</f>
        <v>Premium</v>
      </c>
      <c r="F753" t="str">
        <f ca="1">VLOOKUP(MOD(C753,D753),Sheet2!$A$2:$B$6,2,FALSE)</f>
        <v>Kidney Failure</v>
      </c>
      <c r="G753">
        <f ca="1">VLOOKUP(J753,Sheet2!$F:$H,IF(E753="Premium",2,3),FALSE)</f>
        <v>4000</v>
      </c>
      <c r="H753">
        <f t="shared" ca="1" si="153"/>
        <v>1501000</v>
      </c>
      <c r="I753">
        <f t="shared" ca="1" si="163"/>
        <v>2</v>
      </c>
      <c r="J753" t="str">
        <f t="shared" ca="1" si="154"/>
        <v>80_2</v>
      </c>
      <c r="K753">
        <f ca="1">COUNTIF(J$1:J753,J753)</f>
        <v>1</v>
      </c>
      <c r="L753" t="str">
        <f t="shared" ca="1" si="155"/>
        <v>80_2_Premium</v>
      </c>
      <c r="M753">
        <f ca="1">COUNTIF(L$1:L753,L753)</f>
        <v>1</v>
      </c>
      <c r="N753" t="str">
        <f t="shared" ca="1" si="156"/>
        <v>Inforce</v>
      </c>
      <c r="O753" t="str">
        <f t="shared" ca="1" si="157"/>
        <v>80_2_Inforce</v>
      </c>
      <c r="P753" s="1">
        <f t="shared" ca="1" si="158"/>
        <v>42998.794511231368</v>
      </c>
      <c r="Q753" s="1">
        <f ca="1">VLOOKUP(J753,Sheet2!$F:$I,4,FALSE)</f>
        <v>43158.231855587823</v>
      </c>
      <c r="R753" t="str">
        <f t="shared" ca="1" si="159"/>
        <v>Inforce</v>
      </c>
      <c r="S753" t="str">
        <f t="shared" ca="1" si="160"/>
        <v>80_2_Inforce</v>
      </c>
      <c r="T753">
        <f ca="1">COUNTIF(S$1:S753,S753)</f>
        <v>1</v>
      </c>
    </row>
    <row r="754" spans="1:20">
      <c r="A754">
        <f t="shared" si="164"/>
        <v>753</v>
      </c>
      <c r="B754" s="1">
        <f t="shared" ca="1" si="165"/>
        <v>42999.751554558236</v>
      </c>
      <c r="C754">
        <f t="shared" ca="1" si="161"/>
        <v>58</v>
      </c>
      <c r="D754">
        <f t="shared" ca="1" si="162"/>
        <v>3</v>
      </c>
      <c r="E754" t="str">
        <f ca="1">IF(COUNTIF(J$1:J754,J754)=1,"Premium",IF(I754&lt;6,"Premium","Claims"))</f>
        <v>Premium</v>
      </c>
      <c r="F754" t="str">
        <f ca="1">VLOOKUP(MOD(C754,D754),Sheet2!$A$2:$B$6,2,FALSE)</f>
        <v>Cancer</v>
      </c>
      <c r="G754">
        <f ca="1">VLOOKUP(J754,Sheet2!$F:$H,IF(E754="Premium",2,3),FALSE)</f>
        <v>3000</v>
      </c>
      <c r="H754">
        <f t="shared" ca="1" si="153"/>
        <v>1504000</v>
      </c>
      <c r="I754">
        <f t="shared" ca="1" si="163"/>
        <v>1</v>
      </c>
      <c r="J754" t="str">
        <f t="shared" ca="1" si="154"/>
        <v>58_3</v>
      </c>
      <c r="K754">
        <f ca="1">COUNTIF(J$1:J754,J754)</f>
        <v>2</v>
      </c>
      <c r="L754" t="str">
        <f t="shared" ca="1" si="155"/>
        <v>58_3_Premium</v>
      </c>
      <c r="M754">
        <f ca="1">COUNTIF(L$1:L754,L754)</f>
        <v>2</v>
      </c>
      <c r="N754" t="str">
        <f t="shared" ca="1" si="156"/>
        <v>Inforce</v>
      </c>
      <c r="O754" t="str">
        <f t="shared" ca="1" si="157"/>
        <v>58_3_Inforce</v>
      </c>
      <c r="P754" s="1">
        <f t="shared" ca="1" si="158"/>
        <v>42999.751554558236</v>
      </c>
      <c r="Q754" s="1" t="e">
        <f ca="1">VLOOKUP(J754,Sheet2!$F:$I,4,FALSE)</f>
        <v>#N/A</v>
      </c>
      <c r="R754" t="str">
        <f t="shared" ca="1" si="159"/>
        <v>Inforce</v>
      </c>
      <c r="S754" t="str">
        <f t="shared" ca="1" si="160"/>
        <v>58_3_Inforce</v>
      </c>
      <c r="T754">
        <f ca="1">COUNTIF(S$1:S754,S754)</f>
        <v>2</v>
      </c>
    </row>
    <row r="755" spans="1:20">
      <c r="A755">
        <f t="shared" si="164"/>
        <v>754</v>
      </c>
      <c r="B755" s="1">
        <f t="shared" ca="1" si="165"/>
        <v>43000.201884964081</v>
      </c>
      <c r="C755">
        <f t="shared" ca="1" si="161"/>
        <v>67</v>
      </c>
      <c r="D755">
        <f t="shared" ca="1" si="162"/>
        <v>4</v>
      </c>
      <c r="E755" t="str">
        <f ca="1">IF(COUNTIF(J$1:J755,J755)=1,"Premium",IF(I755&lt;6,"Premium","Claims"))</f>
        <v>Premium</v>
      </c>
      <c r="F755" t="str">
        <f ca="1">VLOOKUP(MOD(C755,D755),Sheet2!$A$2:$B$6,2,FALSE)</f>
        <v>Heart Attack</v>
      </c>
      <c r="G755">
        <f ca="1">VLOOKUP(J755,Sheet2!$F:$H,IF(E755="Premium",2,3),FALSE)</f>
        <v>1000</v>
      </c>
      <c r="H755">
        <f t="shared" ca="1" si="153"/>
        <v>1505000</v>
      </c>
      <c r="I755">
        <f t="shared" ca="1" si="163"/>
        <v>1</v>
      </c>
      <c r="J755" t="str">
        <f t="shared" ca="1" si="154"/>
        <v>67_4</v>
      </c>
      <c r="K755">
        <f ca="1">COUNTIF(J$1:J755,J755)</f>
        <v>1</v>
      </c>
      <c r="L755" t="str">
        <f t="shared" ca="1" si="155"/>
        <v>67_4_Premium</v>
      </c>
      <c r="M755">
        <f ca="1">COUNTIF(L$1:L755,L755)</f>
        <v>1</v>
      </c>
      <c r="N755" t="str">
        <f t="shared" ca="1" si="156"/>
        <v>Inforce</v>
      </c>
      <c r="O755" t="str">
        <f t="shared" ca="1" si="157"/>
        <v>67_4_Inforce</v>
      </c>
      <c r="P755" s="1">
        <f t="shared" ca="1" si="158"/>
        <v>43000.201884964081</v>
      </c>
      <c r="Q755" s="1" t="e">
        <f ca="1">VLOOKUP(J755,Sheet2!$F:$I,4,FALSE)</f>
        <v>#N/A</v>
      </c>
      <c r="R755" t="str">
        <f t="shared" ca="1" si="159"/>
        <v>Inforce</v>
      </c>
      <c r="S755" t="str">
        <f t="shared" ca="1" si="160"/>
        <v>67_4_Inforce</v>
      </c>
      <c r="T755">
        <f ca="1">COUNTIF(S$1:S755,S755)</f>
        <v>1</v>
      </c>
    </row>
    <row r="756" spans="1:20">
      <c r="A756">
        <f t="shared" si="164"/>
        <v>755</v>
      </c>
      <c r="B756" s="1">
        <f t="shared" ca="1" si="165"/>
        <v>43000.851277025497</v>
      </c>
      <c r="C756">
        <f t="shared" ca="1" si="161"/>
        <v>29</v>
      </c>
      <c r="D756">
        <f t="shared" ca="1" si="162"/>
        <v>1</v>
      </c>
      <c r="E756" t="str">
        <f ca="1">IF(COUNTIF(J$1:J756,J756)=1,"Premium",IF(I756&lt;6,"Premium","Claims"))</f>
        <v>Claims</v>
      </c>
      <c r="F756" t="str">
        <f ca="1">VLOOKUP(MOD(C756,D756),Sheet2!$A$2:$B$6,2,FALSE)</f>
        <v>Kidney Failure</v>
      </c>
      <c r="G756">
        <f ca="1">VLOOKUP(J756,Sheet2!$F:$H,IF(E756="Premium",2,3),FALSE)</f>
        <v>12000</v>
      </c>
      <c r="H756">
        <f t="shared" ca="1" si="153"/>
        <v>1493000</v>
      </c>
      <c r="I756">
        <f t="shared" ca="1" si="163"/>
        <v>6</v>
      </c>
      <c r="J756" t="str">
        <f t="shared" ca="1" si="154"/>
        <v>29_1</v>
      </c>
      <c r="K756">
        <f ca="1">COUNTIF(J$1:J756,J756)</f>
        <v>8</v>
      </c>
      <c r="L756" t="str">
        <f t="shared" ca="1" si="155"/>
        <v>29_1_Claims</v>
      </c>
      <c r="M756">
        <f ca="1">COUNTIF(L$1:L756,L756)</f>
        <v>1</v>
      </c>
      <c r="N756" t="str">
        <f t="shared" ca="1" si="156"/>
        <v>Lapse</v>
      </c>
      <c r="O756" t="str">
        <f t="shared" ca="1" si="157"/>
        <v>29_1_Lapse</v>
      </c>
      <c r="P756" s="1">
        <f t="shared" ca="1" si="158"/>
        <v>43000.851277025497</v>
      </c>
      <c r="Q756" s="1">
        <f ca="1">VLOOKUP(J756,Sheet2!$F:$I,4,FALSE)</f>
        <v>43000.851277025497</v>
      </c>
      <c r="R756" t="str">
        <f t="shared" ca="1" si="159"/>
        <v>Lapse</v>
      </c>
      <c r="S756" t="str">
        <f t="shared" ca="1" si="160"/>
        <v>29_1_Lapse</v>
      </c>
      <c r="T756">
        <f ca="1">COUNTIF(S$1:S756,S756)</f>
        <v>1</v>
      </c>
    </row>
    <row r="757" spans="1:20">
      <c r="A757">
        <f t="shared" si="164"/>
        <v>756</v>
      </c>
      <c r="B757" s="1">
        <f t="shared" ca="1" si="165"/>
        <v>43001.806344804601</v>
      </c>
      <c r="C757">
        <f t="shared" ca="1" si="161"/>
        <v>22</v>
      </c>
      <c r="D757">
        <f t="shared" ca="1" si="162"/>
        <v>3</v>
      </c>
      <c r="E757" t="str">
        <f ca="1">IF(COUNTIF(J$1:J757,J757)=1,"Premium",IF(I757&lt;6,"Premium","Claims"))</f>
        <v>Premium</v>
      </c>
      <c r="F757" t="str">
        <f ca="1">VLOOKUP(MOD(C757,D757),Sheet2!$A$2:$B$6,2,FALSE)</f>
        <v>Cancer</v>
      </c>
      <c r="G757">
        <f ca="1">VLOOKUP(J757,Sheet2!$F:$H,IF(E757="Premium",2,3),FALSE)</f>
        <v>1000</v>
      </c>
      <c r="H757">
        <f t="shared" ca="1" si="153"/>
        <v>1494000</v>
      </c>
      <c r="I757">
        <f t="shared" ca="1" si="163"/>
        <v>5</v>
      </c>
      <c r="J757" t="str">
        <f t="shared" ca="1" si="154"/>
        <v>22_3</v>
      </c>
      <c r="K757">
        <f ca="1">COUNTIF(J$1:J757,J757)</f>
        <v>3</v>
      </c>
      <c r="L757" t="str">
        <f t="shared" ca="1" si="155"/>
        <v>22_3_Premium</v>
      </c>
      <c r="M757">
        <f ca="1">COUNTIF(L$1:L757,L757)</f>
        <v>3</v>
      </c>
      <c r="N757" t="str">
        <f t="shared" ca="1" si="156"/>
        <v>Inforce</v>
      </c>
      <c r="O757" t="str">
        <f t="shared" ca="1" si="157"/>
        <v>22_3_Inforce</v>
      </c>
      <c r="P757" s="1">
        <f t="shared" ca="1" si="158"/>
        <v>43001.806344804601</v>
      </c>
      <c r="Q757" s="1" t="e">
        <f ca="1">VLOOKUP(J757,Sheet2!$F:$I,4,FALSE)</f>
        <v>#N/A</v>
      </c>
      <c r="R757" t="str">
        <f t="shared" ca="1" si="159"/>
        <v>Inforce</v>
      </c>
      <c r="S757" t="str">
        <f t="shared" ca="1" si="160"/>
        <v>22_3_Inforce</v>
      </c>
      <c r="T757">
        <f ca="1">COUNTIF(S$1:S757,S757)</f>
        <v>3</v>
      </c>
    </row>
    <row r="758" spans="1:20">
      <c r="A758">
        <f t="shared" si="164"/>
        <v>757</v>
      </c>
      <c r="B758" s="1">
        <f t="shared" ca="1" si="165"/>
        <v>43002.079438432724</v>
      </c>
      <c r="C758">
        <f t="shared" ca="1" si="161"/>
        <v>108</v>
      </c>
      <c r="D758">
        <f t="shared" ca="1" si="162"/>
        <v>1</v>
      </c>
      <c r="E758" t="str">
        <f ca="1">IF(COUNTIF(J$1:J758,J758)=1,"Premium",IF(I758&lt;6,"Premium","Claims"))</f>
        <v>Claims</v>
      </c>
      <c r="F758" t="str">
        <f ca="1">VLOOKUP(MOD(C758,D758),Sheet2!$A$2:$B$6,2,FALSE)</f>
        <v>Kidney Failure</v>
      </c>
      <c r="G758">
        <f ca="1">VLOOKUP(J758,Sheet2!$F:$H,IF(E758="Premium",2,3),FALSE)</f>
        <v>12000</v>
      </c>
      <c r="H758">
        <f t="shared" ca="1" si="153"/>
        <v>1482000</v>
      </c>
      <c r="I758">
        <f t="shared" ca="1" si="163"/>
        <v>6</v>
      </c>
      <c r="J758" t="str">
        <f t="shared" ca="1" si="154"/>
        <v>108_1</v>
      </c>
      <c r="K758">
        <f ca="1">COUNTIF(J$1:J758,J758)</f>
        <v>2</v>
      </c>
      <c r="L758" t="str">
        <f t="shared" ca="1" si="155"/>
        <v>108_1_Claims</v>
      </c>
      <c r="M758">
        <f ca="1">COUNTIF(L$1:L758,L758)</f>
        <v>1</v>
      </c>
      <c r="N758" t="str">
        <f t="shared" ca="1" si="156"/>
        <v>Lapse</v>
      </c>
      <c r="O758" t="str">
        <f t="shared" ca="1" si="157"/>
        <v>108_1_Lapse</v>
      </c>
      <c r="P758" s="1">
        <f t="shared" ca="1" si="158"/>
        <v>43002.079438432724</v>
      </c>
      <c r="Q758" s="1">
        <f ca="1">VLOOKUP(J758,Sheet2!$F:$I,4,FALSE)</f>
        <v>43002.079438432724</v>
      </c>
      <c r="R758" t="str">
        <f t="shared" ca="1" si="159"/>
        <v>Lapse</v>
      </c>
      <c r="S758" t="str">
        <f t="shared" ca="1" si="160"/>
        <v>108_1_Lapse</v>
      </c>
      <c r="T758">
        <f ca="1">COUNTIF(S$1:S758,S758)</f>
        <v>1</v>
      </c>
    </row>
    <row r="759" spans="1:20">
      <c r="A759">
        <f t="shared" si="164"/>
        <v>758</v>
      </c>
      <c r="B759" s="1">
        <f t="shared" ca="1" si="165"/>
        <v>43002.369094715184</v>
      </c>
      <c r="C759">
        <f t="shared" ca="1" si="161"/>
        <v>6</v>
      </c>
      <c r="D759">
        <f t="shared" ca="1" si="162"/>
        <v>1</v>
      </c>
      <c r="E759" t="str">
        <f ca="1">IF(COUNTIF(J$1:J759,J759)=1,"Premium",IF(I759&lt;6,"Premium","Claims"))</f>
        <v>Premium</v>
      </c>
      <c r="F759" t="str">
        <f ca="1">VLOOKUP(MOD(C759,D759),Sheet2!$A$2:$B$6,2,FALSE)</f>
        <v>Kidney Failure</v>
      </c>
      <c r="G759">
        <f ca="1">VLOOKUP(J759,Sheet2!$F:$H,IF(E759="Premium",2,3),FALSE)</f>
        <v>5000</v>
      </c>
      <c r="H759">
        <f t="shared" ca="1" si="153"/>
        <v>1487000</v>
      </c>
      <c r="I759">
        <f t="shared" ca="1" si="163"/>
        <v>1</v>
      </c>
      <c r="J759" t="str">
        <f t="shared" ca="1" si="154"/>
        <v>6_1</v>
      </c>
      <c r="K759">
        <f ca="1">COUNTIF(J$1:J759,J759)</f>
        <v>2</v>
      </c>
      <c r="L759" t="str">
        <f t="shared" ca="1" si="155"/>
        <v>6_1_Premium</v>
      </c>
      <c r="M759">
        <f ca="1">COUNTIF(L$1:L759,L759)</f>
        <v>2</v>
      </c>
      <c r="N759" t="str">
        <f t="shared" ca="1" si="156"/>
        <v>Inforce</v>
      </c>
      <c r="O759" t="str">
        <f t="shared" ca="1" si="157"/>
        <v>6_1_Inforce</v>
      </c>
      <c r="P759" s="1">
        <f t="shared" ca="1" si="158"/>
        <v>43002.369094715184</v>
      </c>
      <c r="Q759" s="1">
        <f ca="1">VLOOKUP(J759,Sheet2!$F:$I,4,FALSE)</f>
        <v>43176.523887992153</v>
      </c>
      <c r="R759" t="str">
        <f t="shared" ca="1" si="159"/>
        <v>Inforce</v>
      </c>
      <c r="S759" t="str">
        <f t="shared" ca="1" si="160"/>
        <v>6_1_Inforce</v>
      </c>
      <c r="T759">
        <f ca="1">COUNTIF(S$1:S759,S759)</f>
        <v>2</v>
      </c>
    </row>
    <row r="760" spans="1:20">
      <c r="A760">
        <f t="shared" si="164"/>
        <v>759</v>
      </c>
      <c r="B760" s="1">
        <f t="shared" ca="1" si="165"/>
        <v>43003.18216251189</v>
      </c>
      <c r="C760">
        <f t="shared" ca="1" si="161"/>
        <v>64</v>
      </c>
      <c r="D760">
        <f t="shared" ca="1" si="162"/>
        <v>1</v>
      </c>
      <c r="E760" t="str">
        <f ca="1">IF(COUNTIF(J$1:J760,J760)=1,"Premium",IF(I760&lt;6,"Premium","Claims"))</f>
        <v>Premium</v>
      </c>
      <c r="F760" t="str">
        <f ca="1">VLOOKUP(MOD(C760,D760),Sheet2!$A$2:$B$6,2,FALSE)</f>
        <v>Kidney Failure</v>
      </c>
      <c r="G760">
        <f ca="1">VLOOKUP(J760,Sheet2!$F:$H,IF(E760="Premium",2,3),FALSE)</f>
        <v>1000</v>
      </c>
      <c r="H760">
        <f t="shared" ca="1" si="153"/>
        <v>1488000</v>
      </c>
      <c r="I760">
        <f t="shared" ca="1" si="163"/>
        <v>1</v>
      </c>
      <c r="J760" t="str">
        <f t="shared" ca="1" si="154"/>
        <v>64_1</v>
      </c>
      <c r="K760">
        <f ca="1">COUNTIF(J$1:J760,J760)</f>
        <v>2</v>
      </c>
      <c r="L760" t="str">
        <f t="shared" ca="1" si="155"/>
        <v>64_1_Premium</v>
      </c>
      <c r="M760">
        <f ca="1">COUNTIF(L$1:L760,L760)</f>
        <v>2</v>
      </c>
      <c r="N760" t="str">
        <f t="shared" ca="1" si="156"/>
        <v>Inforce</v>
      </c>
      <c r="O760" t="str">
        <f t="shared" ca="1" si="157"/>
        <v>64_1_Inforce</v>
      </c>
      <c r="P760" s="1">
        <f t="shared" ca="1" si="158"/>
        <v>43003.18216251189</v>
      </c>
      <c r="Q760" s="1" t="e">
        <f ca="1">VLOOKUP(J760,Sheet2!$F:$I,4,FALSE)</f>
        <v>#N/A</v>
      </c>
      <c r="R760" t="str">
        <f t="shared" ca="1" si="159"/>
        <v>Inforce</v>
      </c>
      <c r="S760" t="str">
        <f t="shared" ca="1" si="160"/>
        <v>64_1_Inforce</v>
      </c>
      <c r="T760">
        <f ca="1">COUNTIF(S$1:S760,S760)</f>
        <v>2</v>
      </c>
    </row>
    <row r="761" spans="1:20">
      <c r="A761">
        <f t="shared" si="164"/>
        <v>760</v>
      </c>
      <c r="B761" s="1">
        <f t="shared" ca="1" si="165"/>
        <v>43003.75248290677</v>
      </c>
      <c r="C761">
        <f t="shared" ca="1" si="161"/>
        <v>122</v>
      </c>
      <c r="D761">
        <f t="shared" ca="1" si="162"/>
        <v>1</v>
      </c>
      <c r="E761" t="str">
        <f ca="1">IF(COUNTIF(J$1:J761,J761)=1,"Premium",IF(I761&lt;6,"Premium","Claims"))</f>
        <v>Premium</v>
      </c>
      <c r="F761" t="str">
        <f ca="1">VLOOKUP(MOD(C761,D761),Sheet2!$A$2:$B$6,2,FALSE)</f>
        <v>Kidney Failure</v>
      </c>
      <c r="G761">
        <f ca="1">VLOOKUP(J761,Sheet2!$F:$H,IF(E761="Premium",2,3),FALSE)</f>
        <v>2000</v>
      </c>
      <c r="H761">
        <f t="shared" ca="1" si="153"/>
        <v>1490000</v>
      </c>
      <c r="I761">
        <f t="shared" ca="1" si="163"/>
        <v>3</v>
      </c>
      <c r="J761" t="str">
        <f t="shared" ca="1" si="154"/>
        <v>122_1</v>
      </c>
      <c r="K761">
        <f ca="1">COUNTIF(J$1:J761,J761)</f>
        <v>3</v>
      </c>
      <c r="L761" t="str">
        <f t="shared" ca="1" si="155"/>
        <v>122_1_Premium</v>
      </c>
      <c r="M761">
        <f ca="1">COUNTIF(L$1:L761,L761)</f>
        <v>2</v>
      </c>
      <c r="N761" t="str">
        <f t="shared" ca="1" si="156"/>
        <v>Inforce</v>
      </c>
      <c r="O761" t="str">
        <f t="shared" ca="1" si="157"/>
        <v>122_1_Inforce</v>
      </c>
      <c r="P761" s="1">
        <f t="shared" ca="1" si="158"/>
        <v>43003.75248290677</v>
      </c>
      <c r="Q761" s="1">
        <f ca="1">VLOOKUP(J761,Sheet2!$F:$I,4,FALSE)</f>
        <v>42937.745530065498</v>
      </c>
      <c r="R761" t="str">
        <f t="shared" ca="1" si="159"/>
        <v>Lapse</v>
      </c>
      <c r="S761" t="str">
        <f t="shared" ca="1" si="160"/>
        <v>122_1_Lapse</v>
      </c>
      <c r="T761">
        <f ca="1">COUNTIF(S$1:S761,S761)</f>
        <v>2</v>
      </c>
    </row>
    <row r="762" spans="1:20">
      <c r="A762">
        <f t="shared" si="164"/>
        <v>761</v>
      </c>
      <c r="B762" s="1">
        <f t="shared" ca="1" si="165"/>
        <v>43003.951555428517</v>
      </c>
      <c r="C762">
        <f t="shared" ca="1" si="161"/>
        <v>26</v>
      </c>
      <c r="D762">
        <f t="shared" ca="1" si="162"/>
        <v>2</v>
      </c>
      <c r="E762" t="str">
        <f ca="1">IF(COUNTIF(J$1:J762,J762)=1,"Premium",IF(I762&lt;6,"Premium","Claims"))</f>
        <v>Premium</v>
      </c>
      <c r="F762" t="str">
        <f ca="1">VLOOKUP(MOD(C762,D762),Sheet2!$A$2:$B$6,2,FALSE)</f>
        <v>Kidney Failure</v>
      </c>
      <c r="G762">
        <f ca="1">VLOOKUP(J762,Sheet2!$F:$H,IF(E762="Premium",2,3),FALSE)</f>
        <v>5000</v>
      </c>
      <c r="H762">
        <f t="shared" ca="1" si="153"/>
        <v>1495000</v>
      </c>
      <c r="I762">
        <f t="shared" ca="1" si="163"/>
        <v>6</v>
      </c>
      <c r="J762" t="str">
        <f t="shared" ca="1" si="154"/>
        <v>26_2</v>
      </c>
      <c r="K762">
        <f ca="1">COUNTIF(J$1:J762,J762)</f>
        <v>1</v>
      </c>
      <c r="L762" t="str">
        <f t="shared" ca="1" si="155"/>
        <v>26_2_Premium</v>
      </c>
      <c r="M762">
        <f ca="1">COUNTIF(L$1:L762,L762)</f>
        <v>1</v>
      </c>
      <c r="N762" t="str">
        <f t="shared" ca="1" si="156"/>
        <v>Inforce</v>
      </c>
      <c r="O762" t="str">
        <f t="shared" ca="1" si="157"/>
        <v>26_2_Inforce</v>
      </c>
      <c r="P762" s="1">
        <f t="shared" ca="1" si="158"/>
        <v>43003.951555428517</v>
      </c>
      <c r="Q762" s="1">
        <f ca="1">VLOOKUP(J762,Sheet2!$F:$I,4,FALSE)</f>
        <v>43180.598726815282</v>
      </c>
      <c r="R762" t="str">
        <f t="shared" ca="1" si="159"/>
        <v>Inforce</v>
      </c>
      <c r="S762" t="str">
        <f t="shared" ca="1" si="160"/>
        <v>26_2_Inforce</v>
      </c>
      <c r="T762">
        <f ca="1">COUNTIF(S$1:S762,S762)</f>
        <v>1</v>
      </c>
    </row>
    <row r="763" spans="1:20">
      <c r="A763">
        <f t="shared" si="164"/>
        <v>762</v>
      </c>
      <c r="B763" s="1">
        <f t="shared" ca="1" si="165"/>
        <v>43004.238666674442</v>
      </c>
      <c r="C763">
        <f t="shared" ca="1" si="161"/>
        <v>38</v>
      </c>
      <c r="D763">
        <f t="shared" ca="1" si="162"/>
        <v>2</v>
      </c>
      <c r="E763" t="str">
        <f ca="1">IF(COUNTIF(J$1:J763,J763)=1,"Premium",IF(I763&lt;6,"Premium","Claims"))</f>
        <v>Premium</v>
      </c>
      <c r="F763" t="str">
        <f ca="1">VLOOKUP(MOD(C763,D763),Sheet2!$A$2:$B$6,2,FALSE)</f>
        <v>Kidney Failure</v>
      </c>
      <c r="G763">
        <f ca="1">VLOOKUP(J763,Sheet2!$F:$H,IF(E763="Premium",2,3),FALSE)</f>
        <v>1000</v>
      </c>
      <c r="H763">
        <f t="shared" ca="1" si="153"/>
        <v>1496000</v>
      </c>
      <c r="I763">
        <f t="shared" ca="1" si="163"/>
        <v>1</v>
      </c>
      <c r="J763" t="str">
        <f t="shared" ca="1" si="154"/>
        <v>38_2</v>
      </c>
      <c r="K763">
        <f ca="1">COUNTIF(J$1:J763,J763)</f>
        <v>1</v>
      </c>
      <c r="L763" t="str">
        <f t="shared" ca="1" si="155"/>
        <v>38_2_Premium</v>
      </c>
      <c r="M763">
        <f ca="1">COUNTIF(L$1:L763,L763)</f>
        <v>1</v>
      </c>
      <c r="N763" t="str">
        <f t="shared" ca="1" si="156"/>
        <v>Inforce</v>
      </c>
      <c r="O763" t="str">
        <f t="shared" ca="1" si="157"/>
        <v>38_2_Inforce</v>
      </c>
      <c r="P763" s="1">
        <f t="shared" ca="1" si="158"/>
        <v>43004.238666674442</v>
      </c>
      <c r="Q763" s="1" t="e">
        <f ca="1">VLOOKUP(J763,Sheet2!$F:$I,4,FALSE)</f>
        <v>#N/A</v>
      </c>
      <c r="R763" t="str">
        <f t="shared" ca="1" si="159"/>
        <v>Inforce</v>
      </c>
      <c r="S763" t="str">
        <f t="shared" ca="1" si="160"/>
        <v>38_2_Inforce</v>
      </c>
      <c r="T763">
        <f ca="1">COUNTIF(S$1:S763,S763)</f>
        <v>1</v>
      </c>
    </row>
    <row r="764" spans="1:20">
      <c r="A764">
        <f t="shared" si="164"/>
        <v>763</v>
      </c>
      <c r="B764" s="1">
        <f t="shared" ca="1" si="165"/>
        <v>43005.19295049199</v>
      </c>
      <c r="C764">
        <f t="shared" ca="1" si="161"/>
        <v>35</v>
      </c>
      <c r="D764">
        <f t="shared" ca="1" si="162"/>
        <v>2</v>
      </c>
      <c r="E764" t="str">
        <f ca="1">IF(COUNTIF(J$1:J764,J764)=1,"Premium",IF(I764&lt;6,"Premium","Claims"))</f>
        <v>Premium</v>
      </c>
      <c r="F764" t="str">
        <f ca="1">VLOOKUP(MOD(C764,D764),Sheet2!$A$2:$B$6,2,FALSE)</f>
        <v>Cancer</v>
      </c>
      <c r="G764">
        <f ca="1">VLOOKUP(J764,Sheet2!$F:$H,IF(E764="Premium",2,3),FALSE)</f>
        <v>3000</v>
      </c>
      <c r="H764">
        <f t="shared" ca="1" si="153"/>
        <v>1499000</v>
      </c>
      <c r="I764">
        <f t="shared" ca="1" si="163"/>
        <v>1</v>
      </c>
      <c r="J764" t="str">
        <f t="shared" ca="1" si="154"/>
        <v>35_2</v>
      </c>
      <c r="K764">
        <f ca="1">COUNTIF(J$1:J764,J764)</f>
        <v>2</v>
      </c>
      <c r="L764" t="str">
        <f t="shared" ca="1" si="155"/>
        <v>35_2_Premium</v>
      </c>
      <c r="M764">
        <f ca="1">COUNTIF(L$1:L764,L764)</f>
        <v>2</v>
      </c>
      <c r="N764" t="str">
        <f t="shared" ca="1" si="156"/>
        <v>Inforce</v>
      </c>
      <c r="O764" t="str">
        <f t="shared" ca="1" si="157"/>
        <v>35_2_Inforce</v>
      </c>
      <c r="P764" s="1">
        <f t="shared" ca="1" si="158"/>
        <v>43005.19295049199</v>
      </c>
      <c r="Q764" s="1" t="e">
        <f ca="1">VLOOKUP(J764,Sheet2!$F:$I,4,FALSE)</f>
        <v>#N/A</v>
      </c>
      <c r="R764" t="str">
        <f t="shared" ca="1" si="159"/>
        <v>Inforce</v>
      </c>
      <c r="S764" t="str">
        <f t="shared" ca="1" si="160"/>
        <v>35_2_Inforce</v>
      </c>
      <c r="T764">
        <f ca="1">COUNTIF(S$1:S764,S764)</f>
        <v>2</v>
      </c>
    </row>
    <row r="765" spans="1:20">
      <c r="A765">
        <f t="shared" si="164"/>
        <v>764</v>
      </c>
      <c r="B765" s="1">
        <f t="shared" ca="1" si="165"/>
        <v>43005.500984554885</v>
      </c>
      <c r="C765">
        <f t="shared" ca="1" si="161"/>
        <v>23</v>
      </c>
      <c r="D765">
        <f t="shared" ca="1" si="162"/>
        <v>1</v>
      </c>
      <c r="E765" t="str">
        <f ca="1">IF(COUNTIF(J$1:J765,J765)=1,"Premium",IF(I765&lt;6,"Premium","Claims"))</f>
        <v>Premium</v>
      </c>
      <c r="F765" t="str">
        <f ca="1">VLOOKUP(MOD(C765,D765),Sheet2!$A$2:$B$6,2,FALSE)</f>
        <v>Kidney Failure</v>
      </c>
      <c r="G765">
        <f ca="1">VLOOKUP(J765,Sheet2!$F:$H,IF(E765="Premium",2,3),FALSE)</f>
        <v>5000</v>
      </c>
      <c r="H765">
        <f t="shared" ca="1" si="153"/>
        <v>1504000</v>
      </c>
      <c r="I765">
        <f t="shared" ca="1" si="163"/>
        <v>5</v>
      </c>
      <c r="J765" t="str">
        <f t="shared" ca="1" si="154"/>
        <v>23_1</v>
      </c>
      <c r="K765">
        <f ca="1">COUNTIF(J$1:J765,J765)</f>
        <v>4</v>
      </c>
      <c r="L765" t="str">
        <f t="shared" ca="1" si="155"/>
        <v>23_1_Premium</v>
      </c>
      <c r="M765">
        <f ca="1">COUNTIF(L$1:L765,L765)</f>
        <v>4</v>
      </c>
      <c r="N765" t="str">
        <f t="shared" ca="1" si="156"/>
        <v>Inforce</v>
      </c>
      <c r="O765" t="str">
        <f t="shared" ca="1" si="157"/>
        <v>23_1_Inforce</v>
      </c>
      <c r="P765" s="1">
        <f t="shared" ca="1" si="158"/>
        <v>43005.500984554885</v>
      </c>
      <c r="Q765" s="1" t="e">
        <f ca="1">VLOOKUP(J765,Sheet2!$F:$I,4,FALSE)</f>
        <v>#N/A</v>
      </c>
      <c r="R765" t="str">
        <f t="shared" ca="1" si="159"/>
        <v>Inforce</v>
      </c>
      <c r="S765" t="str">
        <f t="shared" ca="1" si="160"/>
        <v>23_1_Inforce</v>
      </c>
      <c r="T765">
        <f ca="1">COUNTIF(S$1:S765,S765)</f>
        <v>4</v>
      </c>
    </row>
    <row r="766" spans="1:20">
      <c r="A766">
        <f t="shared" si="164"/>
        <v>765</v>
      </c>
      <c r="B766" s="1">
        <f t="shared" ca="1" si="165"/>
        <v>43005.871419612457</v>
      </c>
      <c r="C766">
        <f t="shared" ca="1" si="161"/>
        <v>7</v>
      </c>
      <c r="D766">
        <f t="shared" ca="1" si="162"/>
        <v>2</v>
      </c>
      <c r="E766" t="str">
        <f ca="1">IF(COUNTIF(J$1:J766,J766)=1,"Premium",IF(I766&lt;6,"Premium","Claims"))</f>
        <v>Premium</v>
      </c>
      <c r="F766" t="str">
        <f ca="1">VLOOKUP(MOD(C766,D766),Sheet2!$A$2:$B$6,2,FALSE)</f>
        <v>Cancer</v>
      </c>
      <c r="G766">
        <f ca="1">VLOOKUP(J766,Sheet2!$F:$H,IF(E766="Premium",2,3),FALSE)</f>
        <v>4000</v>
      </c>
      <c r="H766">
        <f t="shared" ca="1" si="153"/>
        <v>1508000</v>
      </c>
      <c r="I766">
        <f t="shared" ca="1" si="163"/>
        <v>2</v>
      </c>
      <c r="J766" t="str">
        <f t="shared" ca="1" si="154"/>
        <v>7_2</v>
      </c>
      <c r="K766">
        <f ca="1">COUNTIF(J$1:J766,J766)</f>
        <v>3</v>
      </c>
      <c r="L766" t="str">
        <f t="shared" ca="1" si="155"/>
        <v>7_2_Premium</v>
      </c>
      <c r="M766">
        <f ca="1">COUNTIF(L$1:L766,L766)</f>
        <v>3</v>
      </c>
      <c r="N766" t="str">
        <f t="shared" ca="1" si="156"/>
        <v>Inforce</v>
      </c>
      <c r="O766" t="str">
        <f t="shared" ca="1" si="157"/>
        <v>7_2_Inforce</v>
      </c>
      <c r="P766" s="1">
        <f t="shared" ca="1" si="158"/>
        <v>43005.871419612457</v>
      </c>
      <c r="Q766" s="1" t="e">
        <f ca="1">VLOOKUP(J766,Sheet2!$F:$I,4,FALSE)</f>
        <v>#N/A</v>
      </c>
      <c r="R766" t="str">
        <f t="shared" ca="1" si="159"/>
        <v>Inforce</v>
      </c>
      <c r="S766" t="str">
        <f t="shared" ca="1" si="160"/>
        <v>7_2_Inforce</v>
      </c>
      <c r="T766">
        <f ca="1">COUNTIF(S$1:S766,S766)</f>
        <v>3</v>
      </c>
    </row>
    <row r="767" spans="1:20">
      <c r="A767">
        <f t="shared" si="164"/>
        <v>766</v>
      </c>
      <c r="B767" s="1">
        <f t="shared" ca="1" si="165"/>
        <v>43006.534633303207</v>
      </c>
      <c r="C767">
        <f t="shared" ca="1" si="161"/>
        <v>135</v>
      </c>
      <c r="D767">
        <f t="shared" ca="1" si="162"/>
        <v>1</v>
      </c>
      <c r="E767" t="str">
        <f ca="1">IF(COUNTIF(J$1:J767,J767)=1,"Premium",IF(I767&lt;6,"Premium","Claims"))</f>
        <v>Premium</v>
      </c>
      <c r="F767" t="str">
        <f ca="1">VLOOKUP(MOD(C767,D767),Sheet2!$A$2:$B$6,2,FALSE)</f>
        <v>Kidney Failure</v>
      </c>
      <c r="G767">
        <f ca="1">VLOOKUP(J767,Sheet2!$F:$H,IF(E767="Premium",2,3),FALSE)</f>
        <v>4000</v>
      </c>
      <c r="H767">
        <f t="shared" ca="1" si="153"/>
        <v>1512000</v>
      </c>
      <c r="I767">
        <f t="shared" ca="1" si="163"/>
        <v>5</v>
      </c>
      <c r="J767" t="str">
        <f t="shared" ca="1" si="154"/>
        <v>135_1</v>
      </c>
      <c r="K767">
        <f ca="1">COUNTIF(J$1:J767,J767)</f>
        <v>2</v>
      </c>
      <c r="L767" t="str">
        <f t="shared" ca="1" si="155"/>
        <v>135_1_Premium</v>
      </c>
      <c r="M767">
        <f ca="1">COUNTIF(L$1:L767,L767)</f>
        <v>2</v>
      </c>
      <c r="N767" t="str">
        <f t="shared" ca="1" si="156"/>
        <v>Inforce</v>
      </c>
      <c r="O767" t="str">
        <f t="shared" ca="1" si="157"/>
        <v>135_1_Inforce</v>
      </c>
      <c r="P767" s="1">
        <f t="shared" ca="1" si="158"/>
        <v>43006.534633303207</v>
      </c>
      <c r="Q767" s="1" t="e">
        <f ca="1">VLOOKUP(J767,Sheet2!$F:$I,4,FALSE)</f>
        <v>#N/A</v>
      </c>
      <c r="R767" t="str">
        <f t="shared" ca="1" si="159"/>
        <v>Inforce</v>
      </c>
      <c r="S767" t="str">
        <f t="shared" ca="1" si="160"/>
        <v>135_1_Inforce</v>
      </c>
      <c r="T767">
        <f ca="1">COUNTIF(S$1:S767,S767)</f>
        <v>2</v>
      </c>
    </row>
    <row r="768" spans="1:20">
      <c r="A768">
        <f t="shared" si="164"/>
        <v>767</v>
      </c>
      <c r="B768" s="1">
        <f t="shared" ca="1" si="165"/>
        <v>43007.338808177337</v>
      </c>
      <c r="C768">
        <f t="shared" ca="1" si="161"/>
        <v>115</v>
      </c>
      <c r="D768">
        <f t="shared" ca="1" si="162"/>
        <v>4</v>
      </c>
      <c r="E768" t="str">
        <f ca="1">IF(COUNTIF(J$1:J768,J768)=1,"Premium",IF(I768&lt;6,"Premium","Claims"))</f>
        <v>Premium</v>
      </c>
      <c r="F768" t="str">
        <f ca="1">VLOOKUP(MOD(C768,D768),Sheet2!$A$2:$B$6,2,FALSE)</f>
        <v>Heart Attack</v>
      </c>
      <c r="G768">
        <f ca="1">VLOOKUP(J768,Sheet2!$F:$H,IF(E768="Premium",2,3),FALSE)</f>
        <v>4000</v>
      </c>
      <c r="H768">
        <f t="shared" ca="1" si="153"/>
        <v>1516000</v>
      </c>
      <c r="I768">
        <f t="shared" ca="1" si="163"/>
        <v>2</v>
      </c>
      <c r="J768" t="str">
        <f t="shared" ca="1" si="154"/>
        <v>115_4</v>
      </c>
      <c r="K768">
        <f ca="1">COUNTIF(J$1:J768,J768)</f>
        <v>2</v>
      </c>
      <c r="L768" t="str">
        <f t="shared" ca="1" si="155"/>
        <v>115_4_Premium</v>
      </c>
      <c r="M768">
        <f ca="1">COUNTIF(L$1:L768,L768)</f>
        <v>2</v>
      </c>
      <c r="N768" t="str">
        <f t="shared" ca="1" si="156"/>
        <v>Inforce</v>
      </c>
      <c r="O768" t="str">
        <f t="shared" ca="1" si="157"/>
        <v>115_4_Inforce</v>
      </c>
      <c r="P768" s="1">
        <f t="shared" ca="1" si="158"/>
        <v>43007.338808177337</v>
      </c>
      <c r="Q768" s="1" t="e">
        <f ca="1">VLOOKUP(J768,Sheet2!$F:$I,4,FALSE)</f>
        <v>#N/A</v>
      </c>
      <c r="R768" t="str">
        <f t="shared" ca="1" si="159"/>
        <v>Inforce</v>
      </c>
      <c r="S768" t="str">
        <f t="shared" ca="1" si="160"/>
        <v>115_4_Inforce</v>
      </c>
      <c r="T768">
        <f ca="1">COUNTIF(S$1:S768,S768)</f>
        <v>2</v>
      </c>
    </row>
    <row r="769" spans="1:20">
      <c r="A769">
        <f t="shared" si="164"/>
        <v>768</v>
      </c>
      <c r="B769" s="1">
        <f t="shared" ca="1" si="165"/>
        <v>43007.780293558411</v>
      </c>
      <c r="C769">
        <f t="shared" ca="1" si="161"/>
        <v>112</v>
      </c>
      <c r="D769">
        <f t="shared" ca="1" si="162"/>
        <v>2</v>
      </c>
      <c r="E769" t="str">
        <f ca="1">IF(COUNTIF(J$1:J769,J769)=1,"Premium",IF(I769&lt;6,"Premium","Claims"))</f>
        <v>Premium</v>
      </c>
      <c r="F769" t="str">
        <f ca="1">VLOOKUP(MOD(C769,D769),Sheet2!$A$2:$B$6,2,FALSE)</f>
        <v>Kidney Failure</v>
      </c>
      <c r="G769">
        <f ca="1">VLOOKUP(J769,Sheet2!$F:$H,IF(E769="Premium",2,3),FALSE)</f>
        <v>1000</v>
      </c>
      <c r="H769">
        <f t="shared" ca="1" si="153"/>
        <v>1517000</v>
      </c>
      <c r="I769">
        <f t="shared" ca="1" si="163"/>
        <v>3</v>
      </c>
      <c r="J769" t="str">
        <f t="shared" ca="1" si="154"/>
        <v>112_2</v>
      </c>
      <c r="K769">
        <f ca="1">COUNTIF(J$1:J769,J769)</f>
        <v>3</v>
      </c>
      <c r="L769" t="str">
        <f t="shared" ca="1" si="155"/>
        <v>112_2_Premium</v>
      </c>
      <c r="M769">
        <f ca="1">COUNTIF(L$1:L769,L769)</f>
        <v>3</v>
      </c>
      <c r="N769" t="str">
        <f t="shared" ca="1" si="156"/>
        <v>Inforce</v>
      </c>
      <c r="O769" t="str">
        <f t="shared" ca="1" si="157"/>
        <v>112_2_Inforce</v>
      </c>
      <c r="P769" s="1">
        <f t="shared" ca="1" si="158"/>
        <v>43007.780293558411</v>
      </c>
      <c r="Q769" s="1" t="e">
        <f ca="1">VLOOKUP(J769,Sheet2!$F:$I,4,FALSE)</f>
        <v>#N/A</v>
      </c>
      <c r="R769" t="str">
        <f t="shared" ca="1" si="159"/>
        <v>Inforce</v>
      </c>
      <c r="S769" t="str">
        <f t="shared" ca="1" si="160"/>
        <v>112_2_Inforce</v>
      </c>
      <c r="T769">
        <f ca="1">COUNTIF(S$1:S769,S769)</f>
        <v>3</v>
      </c>
    </row>
    <row r="770" spans="1:20">
      <c r="A770">
        <f t="shared" si="164"/>
        <v>769</v>
      </c>
      <c r="B770" s="1">
        <f t="shared" ca="1" si="165"/>
        <v>43007.983150095512</v>
      </c>
      <c r="C770">
        <f t="shared" ca="1" si="161"/>
        <v>85</v>
      </c>
      <c r="D770">
        <f t="shared" ca="1" si="162"/>
        <v>4</v>
      </c>
      <c r="E770" t="str">
        <f ca="1">IF(COUNTIF(J$1:J770,J770)=1,"Premium",IF(I770&lt;6,"Premium","Claims"))</f>
        <v>Premium</v>
      </c>
      <c r="F770" t="str">
        <f ca="1">VLOOKUP(MOD(C770,D770),Sheet2!$A$2:$B$6,2,FALSE)</f>
        <v>Cancer</v>
      </c>
      <c r="G770">
        <f ca="1">VLOOKUP(J770,Sheet2!$F:$H,IF(E770="Premium",2,3),FALSE)</f>
        <v>3000</v>
      </c>
      <c r="H770">
        <f t="shared" ref="H770:H788" ca="1" si="166">IF(E770="Premium",IFERROR(H769+G770,G770),IFERROR(H769-G770,-G770))</f>
        <v>1520000</v>
      </c>
      <c r="I770">
        <f t="shared" ca="1" si="163"/>
        <v>6</v>
      </c>
      <c r="J770" t="str">
        <f t="shared" ref="J770:J788" ca="1" si="167">C770&amp;"_"&amp;D770</f>
        <v>85_4</v>
      </c>
      <c r="K770">
        <f ca="1">COUNTIF(J$1:J770,J770)</f>
        <v>1</v>
      </c>
      <c r="L770" t="str">
        <f t="shared" ref="L770:L788" ca="1" si="168">J770&amp;"_"&amp;E770</f>
        <v>85_4_Premium</v>
      </c>
      <c r="M770">
        <f ca="1">COUNTIF(L$1:L770,L770)</f>
        <v>1</v>
      </c>
      <c r="N770" t="str">
        <f t="shared" ref="N770:N788" ca="1" si="169">IF(E770="Claims","Lapse","Inforce")</f>
        <v>Inforce</v>
      </c>
      <c r="O770" t="str">
        <f t="shared" ref="O770:O788" ca="1" si="170">J770&amp;"_"&amp;N770</f>
        <v>85_4_Inforce</v>
      </c>
      <c r="P770" s="1">
        <f t="shared" ref="P770:P788" ca="1" si="171">B770</f>
        <v>43007.983150095512</v>
      </c>
      <c r="Q770" s="1" t="e">
        <f ca="1">VLOOKUP(J770,Sheet2!$F:$I,4,FALSE)</f>
        <v>#N/A</v>
      </c>
      <c r="R770" t="str">
        <f t="shared" ref="R770:R788" ca="1" si="172">IF(ISERROR(Q770),"Inforce",IF(Q770-P770&gt;0,"Inforce","Lapse"))</f>
        <v>Inforce</v>
      </c>
      <c r="S770" t="str">
        <f t="shared" ref="S770:S788" ca="1" si="173">J770&amp;"_"&amp;R770</f>
        <v>85_4_Inforce</v>
      </c>
      <c r="T770">
        <f ca="1">COUNTIF(S$1:S770,S770)</f>
        <v>1</v>
      </c>
    </row>
    <row r="771" spans="1:20">
      <c r="A771">
        <f t="shared" si="164"/>
        <v>770</v>
      </c>
      <c r="B771" s="1">
        <f t="shared" ca="1" si="165"/>
        <v>43008.890571581556</v>
      </c>
      <c r="C771">
        <f t="shared" ref="C771:C834" ca="1" si="174">RANDBETWEEN(1,141)</f>
        <v>110</v>
      </c>
      <c r="D771">
        <f t="shared" ref="D771:D834" ca="1" si="175">RANDBETWEEN(1,4)</f>
        <v>4</v>
      </c>
      <c r="E771" t="str">
        <f ca="1">IF(COUNTIF(J$1:J771,J771)=1,"Premium",IF(I771&lt;6,"Premium","Claims"))</f>
        <v>Premium</v>
      </c>
      <c r="F771" t="str">
        <f ca="1">VLOOKUP(MOD(C771,D771),Sheet2!$A$2:$B$6,2,FALSE)</f>
        <v>Stroke</v>
      </c>
      <c r="G771">
        <f ca="1">VLOOKUP(J771,Sheet2!$F:$H,IF(E771="Premium",2,3),FALSE)</f>
        <v>4000</v>
      </c>
      <c r="H771">
        <f t="shared" ca="1" si="166"/>
        <v>1524000</v>
      </c>
      <c r="I771">
        <f t="shared" ref="I771:I834" ca="1" si="176">RANDBETWEEN(1,6)</f>
        <v>3</v>
      </c>
      <c r="J771" t="str">
        <f t="shared" ca="1" si="167"/>
        <v>110_4</v>
      </c>
      <c r="K771">
        <f ca="1">COUNTIF(J$1:J771,J771)</f>
        <v>1</v>
      </c>
      <c r="L771" t="str">
        <f t="shared" ca="1" si="168"/>
        <v>110_4_Premium</v>
      </c>
      <c r="M771">
        <f ca="1">COUNTIF(L$1:L771,L771)</f>
        <v>1</v>
      </c>
      <c r="N771" t="str">
        <f t="shared" ca="1" si="169"/>
        <v>Inforce</v>
      </c>
      <c r="O771" t="str">
        <f t="shared" ca="1" si="170"/>
        <v>110_4_Inforce</v>
      </c>
      <c r="P771" s="1">
        <f t="shared" ca="1" si="171"/>
        <v>43008.890571581556</v>
      </c>
      <c r="Q771" s="1" t="e">
        <f ca="1">VLOOKUP(J771,Sheet2!$F:$I,4,FALSE)</f>
        <v>#N/A</v>
      </c>
      <c r="R771" t="str">
        <f t="shared" ca="1" si="172"/>
        <v>Inforce</v>
      </c>
      <c r="S771" t="str">
        <f t="shared" ca="1" si="173"/>
        <v>110_4_Inforce</v>
      </c>
      <c r="T771">
        <f ca="1">COUNTIF(S$1:S771,S771)</f>
        <v>1</v>
      </c>
    </row>
    <row r="772" spans="1:20">
      <c r="A772">
        <f t="shared" si="164"/>
        <v>771</v>
      </c>
      <c r="B772" s="1">
        <f t="shared" ca="1" si="165"/>
        <v>43009.510510842876</v>
      </c>
      <c r="C772">
        <f t="shared" ca="1" si="174"/>
        <v>61</v>
      </c>
      <c r="D772">
        <f t="shared" ca="1" si="175"/>
        <v>1</v>
      </c>
      <c r="E772" t="str">
        <f ca="1">IF(COUNTIF(J$1:J772,J772)=1,"Premium",IF(I772&lt;6,"Premium","Claims"))</f>
        <v>Premium</v>
      </c>
      <c r="F772" t="str">
        <f ca="1">VLOOKUP(MOD(C772,D772),Sheet2!$A$2:$B$6,2,FALSE)</f>
        <v>Kidney Failure</v>
      </c>
      <c r="G772">
        <f ca="1">VLOOKUP(J772,Sheet2!$F:$H,IF(E772="Premium",2,3),FALSE)</f>
        <v>2000</v>
      </c>
      <c r="H772">
        <f t="shared" ca="1" si="166"/>
        <v>1526000</v>
      </c>
      <c r="I772">
        <f t="shared" ca="1" si="176"/>
        <v>3</v>
      </c>
      <c r="J772" t="str">
        <f t="shared" ca="1" si="167"/>
        <v>61_1</v>
      </c>
      <c r="K772">
        <f ca="1">COUNTIF(J$1:J772,J772)</f>
        <v>1</v>
      </c>
      <c r="L772" t="str">
        <f t="shared" ca="1" si="168"/>
        <v>61_1_Premium</v>
      </c>
      <c r="M772">
        <f ca="1">COUNTIF(L$1:L772,L772)</f>
        <v>1</v>
      </c>
      <c r="N772" t="str">
        <f t="shared" ca="1" si="169"/>
        <v>Inforce</v>
      </c>
      <c r="O772" t="str">
        <f t="shared" ca="1" si="170"/>
        <v>61_1_Inforce</v>
      </c>
      <c r="P772" s="1">
        <f t="shared" ca="1" si="171"/>
        <v>43009.510510842876</v>
      </c>
      <c r="Q772" s="1" t="e">
        <f ca="1">VLOOKUP(J772,Sheet2!$F:$I,4,FALSE)</f>
        <v>#N/A</v>
      </c>
      <c r="R772" t="str">
        <f t="shared" ca="1" si="172"/>
        <v>Inforce</v>
      </c>
      <c r="S772" t="str">
        <f t="shared" ca="1" si="173"/>
        <v>61_1_Inforce</v>
      </c>
      <c r="T772">
        <f ca="1">COUNTIF(S$1:S772,S772)</f>
        <v>1</v>
      </c>
    </row>
    <row r="773" spans="1:20">
      <c r="A773">
        <f t="shared" si="164"/>
        <v>772</v>
      </c>
      <c r="B773" s="1">
        <f t="shared" ca="1" si="165"/>
        <v>43010.03410216554</v>
      </c>
      <c r="C773">
        <f t="shared" ca="1" si="174"/>
        <v>85</v>
      </c>
      <c r="D773">
        <f t="shared" ca="1" si="175"/>
        <v>3</v>
      </c>
      <c r="E773" t="str">
        <f ca="1">IF(COUNTIF(J$1:J773,J773)=1,"Premium",IF(I773&lt;6,"Premium","Claims"))</f>
        <v>Premium</v>
      </c>
      <c r="F773" t="str">
        <f ca="1">VLOOKUP(MOD(C773,D773),Sheet2!$A$2:$B$6,2,FALSE)</f>
        <v>Cancer</v>
      </c>
      <c r="G773">
        <f ca="1">VLOOKUP(J773,Sheet2!$F:$H,IF(E773="Premium",2,3),FALSE)</f>
        <v>2000</v>
      </c>
      <c r="H773">
        <f t="shared" ca="1" si="166"/>
        <v>1528000</v>
      </c>
      <c r="I773">
        <f t="shared" ca="1" si="176"/>
        <v>2</v>
      </c>
      <c r="J773" t="str">
        <f t="shared" ca="1" si="167"/>
        <v>85_3</v>
      </c>
      <c r="K773">
        <f ca="1">COUNTIF(J$1:J773,J773)</f>
        <v>3</v>
      </c>
      <c r="L773" t="str">
        <f t="shared" ca="1" si="168"/>
        <v>85_3_Premium</v>
      </c>
      <c r="M773">
        <f ca="1">COUNTIF(L$1:L773,L773)</f>
        <v>3</v>
      </c>
      <c r="N773" t="str">
        <f t="shared" ca="1" si="169"/>
        <v>Inforce</v>
      </c>
      <c r="O773" t="str">
        <f t="shared" ca="1" si="170"/>
        <v>85_3_Inforce</v>
      </c>
      <c r="P773" s="1">
        <f t="shared" ca="1" si="171"/>
        <v>43010.03410216554</v>
      </c>
      <c r="Q773" s="1" t="e">
        <f ca="1">VLOOKUP(J773,Sheet2!$F:$I,4,FALSE)</f>
        <v>#N/A</v>
      </c>
      <c r="R773" t="str">
        <f t="shared" ca="1" si="172"/>
        <v>Inforce</v>
      </c>
      <c r="S773" t="str">
        <f t="shared" ca="1" si="173"/>
        <v>85_3_Inforce</v>
      </c>
      <c r="T773">
        <f ca="1">COUNTIF(S$1:S773,S773)</f>
        <v>3</v>
      </c>
    </row>
    <row r="774" spans="1:20">
      <c r="A774">
        <f t="shared" si="164"/>
        <v>773</v>
      </c>
      <c r="B774" s="1">
        <f t="shared" ca="1" si="165"/>
        <v>43010.788990620858</v>
      </c>
      <c r="C774">
        <f t="shared" ca="1" si="174"/>
        <v>130</v>
      </c>
      <c r="D774">
        <f t="shared" ca="1" si="175"/>
        <v>4</v>
      </c>
      <c r="E774" t="str">
        <f ca="1">IF(COUNTIF(J$1:J774,J774)=1,"Premium",IF(I774&lt;6,"Premium","Claims"))</f>
        <v>Premium</v>
      </c>
      <c r="F774" t="str">
        <f ca="1">VLOOKUP(MOD(C774,D774),Sheet2!$A$2:$B$6,2,FALSE)</f>
        <v>Stroke</v>
      </c>
      <c r="G774">
        <f ca="1">VLOOKUP(J774,Sheet2!$F:$H,IF(E774="Premium",2,3),FALSE)</f>
        <v>3000</v>
      </c>
      <c r="H774">
        <f t="shared" ca="1" si="166"/>
        <v>1531000</v>
      </c>
      <c r="I774">
        <f t="shared" ca="1" si="176"/>
        <v>3</v>
      </c>
      <c r="J774" t="str">
        <f t="shared" ca="1" si="167"/>
        <v>130_4</v>
      </c>
      <c r="K774">
        <f ca="1">COUNTIF(J$1:J774,J774)</f>
        <v>2</v>
      </c>
      <c r="L774" t="str">
        <f t="shared" ca="1" si="168"/>
        <v>130_4_Premium</v>
      </c>
      <c r="M774">
        <f ca="1">COUNTIF(L$1:L774,L774)</f>
        <v>2</v>
      </c>
      <c r="N774" t="str">
        <f t="shared" ca="1" si="169"/>
        <v>Inforce</v>
      </c>
      <c r="O774" t="str">
        <f t="shared" ca="1" si="170"/>
        <v>130_4_Inforce</v>
      </c>
      <c r="P774" s="1">
        <f t="shared" ca="1" si="171"/>
        <v>43010.788990620858</v>
      </c>
      <c r="Q774" s="1">
        <f ca="1">VLOOKUP(J774,Sheet2!$F:$I,4,FALSE)</f>
        <v>43238.651093253284</v>
      </c>
      <c r="R774" t="str">
        <f t="shared" ca="1" si="172"/>
        <v>Inforce</v>
      </c>
      <c r="S774" t="str">
        <f t="shared" ca="1" si="173"/>
        <v>130_4_Inforce</v>
      </c>
      <c r="T774">
        <f ca="1">COUNTIF(S$1:S774,S774)</f>
        <v>2</v>
      </c>
    </row>
    <row r="775" spans="1:20">
      <c r="A775">
        <f t="shared" si="164"/>
        <v>774</v>
      </c>
      <c r="B775" s="1">
        <f t="shared" ca="1" si="165"/>
        <v>43011.130853109469</v>
      </c>
      <c r="C775">
        <f t="shared" ca="1" si="174"/>
        <v>110</v>
      </c>
      <c r="D775">
        <f t="shared" ca="1" si="175"/>
        <v>1</v>
      </c>
      <c r="E775" t="str">
        <f ca="1">IF(COUNTIF(J$1:J775,J775)=1,"Premium",IF(I775&lt;6,"Premium","Claims"))</f>
        <v>Premium</v>
      </c>
      <c r="F775" t="str">
        <f ca="1">VLOOKUP(MOD(C775,D775),Sheet2!$A$2:$B$6,2,FALSE)</f>
        <v>Kidney Failure</v>
      </c>
      <c r="G775">
        <f ca="1">VLOOKUP(J775,Sheet2!$F:$H,IF(E775="Premium",2,3),FALSE)</f>
        <v>1000</v>
      </c>
      <c r="H775">
        <f t="shared" ca="1" si="166"/>
        <v>1532000</v>
      </c>
      <c r="I775">
        <f t="shared" ca="1" si="176"/>
        <v>5</v>
      </c>
      <c r="J775" t="str">
        <f t="shared" ca="1" si="167"/>
        <v>110_1</v>
      </c>
      <c r="K775">
        <f ca="1">COUNTIF(J$1:J775,J775)</f>
        <v>1</v>
      </c>
      <c r="L775" t="str">
        <f t="shared" ca="1" si="168"/>
        <v>110_1_Premium</v>
      </c>
      <c r="M775">
        <f ca="1">COUNTIF(L$1:L775,L775)</f>
        <v>1</v>
      </c>
      <c r="N775" t="str">
        <f t="shared" ca="1" si="169"/>
        <v>Inforce</v>
      </c>
      <c r="O775" t="str">
        <f t="shared" ca="1" si="170"/>
        <v>110_1_Inforce</v>
      </c>
      <c r="P775" s="1">
        <f t="shared" ca="1" si="171"/>
        <v>43011.130853109469</v>
      </c>
      <c r="Q775" s="1" t="e">
        <f ca="1">VLOOKUP(J775,Sheet2!$F:$I,4,FALSE)</f>
        <v>#N/A</v>
      </c>
      <c r="R775" t="str">
        <f t="shared" ca="1" si="172"/>
        <v>Inforce</v>
      </c>
      <c r="S775" t="str">
        <f t="shared" ca="1" si="173"/>
        <v>110_1_Inforce</v>
      </c>
      <c r="T775">
        <f ca="1">COUNTIF(S$1:S775,S775)</f>
        <v>1</v>
      </c>
    </row>
    <row r="776" spans="1:20">
      <c r="A776">
        <f t="shared" si="164"/>
        <v>775</v>
      </c>
      <c r="B776" s="1">
        <f t="shared" ca="1" si="165"/>
        <v>43011.389660105997</v>
      </c>
      <c r="C776">
        <f t="shared" ca="1" si="174"/>
        <v>5</v>
      </c>
      <c r="D776">
        <f t="shared" ca="1" si="175"/>
        <v>3</v>
      </c>
      <c r="E776" t="str">
        <f ca="1">IF(COUNTIF(J$1:J776,J776)=1,"Premium",IF(I776&lt;6,"Premium","Claims"))</f>
        <v>Premium</v>
      </c>
      <c r="F776" t="str">
        <f ca="1">VLOOKUP(MOD(C776,D776),Sheet2!$A$2:$B$6,2,FALSE)</f>
        <v>Stroke</v>
      </c>
      <c r="G776">
        <f ca="1">VLOOKUP(J776,Sheet2!$F:$H,IF(E776="Premium",2,3),FALSE)</f>
        <v>1000</v>
      </c>
      <c r="H776">
        <f t="shared" ca="1" si="166"/>
        <v>1533000</v>
      </c>
      <c r="I776">
        <f t="shared" ca="1" si="176"/>
        <v>4</v>
      </c>
      <c r="J776" t="str">
        <f t="shared" ca="1" si="167"/>
        <v>5_3</v>
      </c>
      <c r="K776">
        <f ca="1">COUNTIF(J$1:J776,J776)</f>
        <v>2</v>
      </c>
      <c r="L776" t="str">
        <f t="shared" ca="1" si="168"/>
        <v>5_3_Premium</v>
      </c>
      <c r="M776">
        <f ca="1">COUNTIF(L$1:L776,L776)</f>
        <v>2</v>
      </c>
      <c r="N776" t="str">
        <f t="shared" ca="1" si="169"/>
        <v>Inforce</v>
      </c>
      <c r="O776" t="str">
        <f t="shared" ca="1" si="170"/>
        <v>5_3_Inforce</v>
      </c>
      <c r="P776" s="1">
        <f t="shared" ca="1" si="171"/>
        <v>43011.389660105997</v>
      </c>
      <c r="Q776" s="1" t="e">
        <f ca="1">VLOOKUP(J776,Sheet2!$F:$I,4,FALSE)</f>
        <v>#N/A</v>
      </c>
      <c r="R776" t="str">
        <f t="shared" ca="1" si="172"/>
        <v>Inforce</v>
      </c>
      <c r="S776" t="str">
        <f t="shared" ca="1" si="173"/>
        <v>5_3_Inforce</v>
      </c>
      <c r="T776">
        <f ca="1">COUNTIF(S$1:S776,S776)</f>
        <v>2</v>
      </c>
    </row>
    <row r="777" spans="1:20">
      <c r="A777">
        <f t="shared" si="164"/>
        <v>776</v>
      </c>
      <c r="B777" s="1">
        <f t="shared" ca="1" si="165"/>
        <v>43012.032732476204</v>
      </c>
      <c r="C777">
        <f t="shared" ca="1" si="174"/>
        <v>19</v>
      </c>
      <c r="D777">
        <f t="shared" ca="1" si="175"/>
        <v>3</v>
      </c>
      <c r="E777" t="str">
        <f ca="1">IF(COUNTIF(J$1:J777,J777)=1,"Premium",IF(I777&lt;6,"Premium","Claims"))</f>
        <v>Premium</v>
      </c>
      <c r="F777" t="str">
        <f ca="1">VLOOKUP(MOD(C777,D777),Sheet2!$A$2:$B$6,2,FALSE)</f>
        <v>Cancer</v>
      </c>
      <c r="G777">
        <f ca="1">VLOOKUP(J777,Sheet2!$F:$H,IF(E777="Premium",2,3),FALSE)</f>
        <v>5000</v>
      </c>
      <c r="H777">
        <f t="shared" ca="1" si="166"/>
        <v>1538000</v>
      </c>
      <c r="I777">
        <f t="shared" ca="1" si="176"/>
        <v>2</v>
      </c>
      <c r="J777" t="str">
        <f t="shared" ca="1" si="167"/>
        <v>19_3</v>
      </c>
      <c r="K777">
        <f ca="1">COUNTIF(J$1:J777,J777)</f>
        <v>4</v>
      </c>
      <c r="L777" t="str">
        <f t="shared" ca="1" si="168"/>
        <v>19_3_Premium</v>
      </c>
      <c r="M777">
        <f ca="1">COUNTIF(L$1:L777,L777)</f>
        <v>4</v>
      </c>
      <c r="N777" t="str">
        <f t="shared" ca="1" si="169"/>
        <v>Inforce</v>
      </c>
      <c r="O777" t="str">
        <f t="shared" ca="1" si="170"/>
        <v>19_3_Inforce</v>
      </c>
      <c r="P777" s="1">
        <f t="shared" ca="1" si="171"/>
        <v>43012.032732476204</v>
      </c>
      <c r="Q777" s="1" t="e">
        <f ca="1">VLOOKUP(J777,Sheet2!$F:$I,4,FALSE)</f>
        <v>#N/A</v>
      </c>
      <c r="R777" t="str">
        <f t="shared" ca="1" si="172"/>
        <v>Inforce</v>
      </c>
      <c r="S777" t="str">
        <f t="shared" ca="1" si="173"/>
        <v>19_3_Inforce</v>
      </c>
      <c r="T777">
        <f ca="1">COUNTIF(S$1:S777,S777)</f>
        <v>4</v>
      </c>
    </row>
    <row r="778" spans="1:20">
      <c r="A778">
        <f t="shared" si="164"/>
        <v>777</v>
      </c>
      <c r="B778" s="1">
        <f t="shared" ca="1" si="165"/>
        <v>43012.105784119776</v>
      </c>
      <c r="C778">
        <f t="shared" ca="1" si="174"/>
        <v>2</v>
      </c>
      <c r="D778">
        <f t="shared" ca="1" si="175"/>
        <v>4</v>
      </c>
      <c r="E778" t="str">
        <f ca="1">IF(COUNTIF(J$1:J778,J778)=1,"Premium",IF(I778&lt;6,"Premium","Claims"))</f>
        <v>Claims</v>
      </c>
      <c r="F778" t="str">
        <f ca="1">VLOOKUP(MOD(C778,D778),Sheet2!$A$2:$B$6,2,FALSE)</f>
        <v>Stroke</v>
      </c>
      <c r="G778">
        <f ca="1">VLOOKUP(J778,Sheet2!$F:$H,IF(E778="Premium",2,3),FALSE)</f>
        <v>8000</v>
      </c>
      <c r="H778">
        <f t="shared" ca="1" si="166"/>
        <v>1530000</v>
      </c>
      <c r="I778">
        <f t="shared" ca="1" si="176"/>
        <v>6</v>
      </c>
      <c r="J778" t="str">
        <f t="shared" ca="1" si="167"/>
        <v>2_4</v>
      </c>
      <c r="K778">
        <f ca="1">COUNTIF(J$1:J778,J778)</f>
        <v>2</v>
      </c>
      <c r="L778" t="str">
        <f t="shared" ca="1" si="168"/>
        <v>2_4_Claims</v>
      </c>
      <c r="M778">
        <f ca="1">COUNTIF(L$1:L778,L778)</f>
        <v>1</v>
      </c>
      <c r="N778" t="str">
        <f t="shared" ca="1" si="169"/>
        <v>Lapse</v>
      </c>
      <c r="O778" t="str">
        <f t="shared" ca="1" si="170"/>
        <v>2_4_Lapse</v>
      </c>
      <c r="P778" s="1">
        <f t="shared" ca="1" si="171"/>
        <v>43012.105784119776</v>
      </c>
      <c r="Q778" s="1">
        <f ca="1">VLOOKUP(J778,Sheet2!$F:$I,4,FALSE)</f>
        <v>43012.105784119776</v>
      </c>
      <c r="R778" t="str">
        <f t="shared" ca="1" si="172"/>
        <v>Lapse</v>
      </c>
      <c r="S778" t="str">
        <f t="shared" ca="1" si="173"/>
        <v>2_4_Lapse</v>
      </c>
      <c r="T778">
        <f ca="1">COUNTIF(S$1:S778,S778)</f>
        <v>1</v>
      </c>
    </row>
    <row r="779" spans="1:20">
      <c r="A779">
        <f t="shared" si="164"/>
        <v>778</v>
      </c>
      <c r="B779" s="1">
        <f t="shared" ca="1" si="165"/>
        <v>43012.621990032494</v>
      </c>
      <c r="C779">
        <f t="shared" ca="1" si="174"/>
        <v>32</v>
      </c>
      <c r="D779">
        <f t="shared" ca="1" si="175"/>
        <v>3</v>
      </c>
      <c r="E779" t="str">
        <f ca="1">IF(COUNTIF(J$1:J779,J779)=1,"Premium",IF(I779&lt;6,"Premium","Claims"))</f>
        <v>Premium</v>
      </c>
      <c r="F779" t="str">
        <f ca="1">VLOOKUP(MOD(C779,D779),Sheet2!$A$2:$B$6,2,FALSE)</f>
        <v>Stroke</v>
      </c>
      <c r="G779">
        <f ca="1">VLOOKUP(J779,Sheet2!$F:$H,IF(E779="Premium",2,3),FALSE)</f>
        <v>1000</v>
      </c>
      <c r="H779">
        <f t="shared" ca="1" si="166"/>
        <v>1531000</v>
      </c>
      <c r="I779">
        <f t="shared" ca="1" si="176"/>
        <v>4</v>
      </c>
      <c r="J779" t="str">
        <f t="shared" ca="1" si="167"/>
        <v>32_3</v>
      </c>
      <c r="K779">
        <f ca="1">COUNTIF(J$1:J779,J779)</f>
        <v>3</v>
      </c>
      <c r="L779" t="str">
        <f t="shared" ca="1" si="168"/>
        <v>32_3_Premium</v>
      </c>
      <c r="M779">
        <f ca="1">COUNTIF(L$1:L779,L779)</f>
        <v>2</v>
      </c>
      <c r="N779" t="str">
        <f t="shared" ca="1" si="169"/>
        <v>Inforce</v>
      </c>
      <c r="O779" t="str">
        <f t="shared" ca="1" si="170"/>
        <v>32_3_Inforce</v>
      </c>
      <c r="P779" s="1">
        <f t="shared" ca="1" si="171"/>
        <v>43012.621990032494</v>
      </c>
      <c r="Q779" s="1">
        <f ca="1">VLOOKUP(J779,Sheet2!$F:$I,4,FALSE)</f>
        <v>42848.803536394851</v>
      </c>
      <c r="R779" t="str">
        <f t="shared" ca="1" si="172"/>
        <v>Lapse</v>
      </c>
      <c r="S779" t="str">
        <f t="shared" ca="1" si="173"/>
        <v>32_3_Lapse</v>
      </c>
      <c r="T779">
        <f ca="1">COUNTIF(S$1:S779,S779)</f>
        <v>2</v>
      </c>
    </row>
    <row r="780" spans="1:20">
      <c r="A780">
        <f t="shared" si="164"/>
        <v>779</v>
      </c>
      <c r="B780" s="1">
        <f t="shared" ca="1" si="165"/>
        <v>43013.599754536997</v>
      </c>
      <c r="C780">
        <f t="shared" ca="1" si="174"/>
        <v>15</v>
      </c>
      <c r="D780">
        <f t="shared" ca="1" si="175"/>
        <v>1</v>
      </c>
      <c r="E780" t="str">
        <f ca="1">IF(COUNTIF(J$1:J780,J780)=1,"Premium",IF(I780&lt;6,"Premium","Claims"))</f>
        <v>Premium</v>
      </c>
      <c r="F780" t="str">
        <f ca="1">VLOOKUP(MOD(C780,D780),Sheet2!$A$2:$B$6,2,FALSE)</f>
        <v>Kidney Failure</v>
      </c>
      <c r="G780">
        <f ca="1">VLOOKUP(J780,Sheet2!$F:$H,IF(E780="Premium",2,3),FALSE)</f>
        <v>5000</v>
      </c>
      <c r="H780">
        <f t="shared" ca="1" si="166"/>
        <v>1536000</v>
      </c>
      <c r="I780">
        <f t="shared" ca="1" si="176"/>
        <v>1</v>
      </c>
      <c r="J780" t="str">
        <f t="shared" ca="1" si="167"/>
        <v>15_1</v>
      </c>
      <c r="K780">
        <f ca="1">COUNTIF(J$1:J780,J780)</f>
        <v>2</v>
      </c>
      <c r="L780" t="str">
        <f t="shared" ca="1" si="168"/>
        <v>15_1_Premium</v>
      </c>
      <c r="M780">
        <f ca="1">COUNTIF(L$1:L780,L780)</f>
        <v>2</v>
      </c>
      <c r="N780" t="str">
        <f t="shared" ca="1" si="169"/>
        <v>Inforce</v>
      </c>
      <c r="O780" t="str">
        <f t="shared" ca="1" si="170"/>
        <v>15_1_Inforce</v>
      </c>
      <c r="P780" s="1">
        <f t="shared" ca="1" si="171"/>
        <v>43013.599754536997</v>
      </c>
      <c r="Q780" s="1">
        <f ca="1">VLOOKUP(J780,Sheet2!$F:$I,4,FALSE)</f>
        <v>43162.688837690293</v>
      </c>
      <c r="R780" t="str">
        <f t="shared" ca="1" si="172"/>
        <v>Inforce</v>
      </c>
      <c r="S780" t="str">
        <f t="shared" ca="1" si="173"/>
        <v>15_1_Inforce</v>
      </c>
      <c r="T780">
        <f ca="1">COUNTIF(S$1:S780,S780)</f>
        <v>2</v>
      </c>
    </row>
    <row r="781" spans="1:20">
      <c r="A781">
        <f t="shared" si="164"/>
        <v>780</v>
      </c>
      <c r="B781" s="1">
        <f t="shared" ca="1" si="165"/>
        <v>43013.882654013774</v>
      </c>
      <c r="C781">
        <f t="shared" ca="1" si="174"/>
        <v>16</v>
      </c>
      <c r="D781">
        <f t="shared" ca="1" si="175"/>
        <v>4</v>
      </c>
      <c r="E781" t="str">
        <f ca="1">IF(COUNTIF(J$1:J781,J781)=1,"Premium",IF(I781&lt;6,"Premium","Claims"))</f>
        <v>Premium</v>
      </c>
      <c r="F781" t="str">
        <f ca="1">VLOOKUP(MOD(C781,D781),Sheet2!$A$2:$B$6,2,FALSE)</f>
        <v>Kidney Failure</v>
      </c>
      <c r="G781">
        <f ca="1">VLOOKUP(J781,Sheet2!$F:$H,IF(E781="Premium",2,3),FALSE)</f>
        <v>3000</v>
      </c>
      <c r="H781">
        <f t="shared" ca="1" si="166"/>
        <v>1539000</v>
      </c>
      <c r="I781">
        <f t="shared" ca="1" si="176"/>
        <v>2</v>
      </c>
      <c r="J781" t="str">
        <f t="shared" ca="1" si="167"/>
        <v>16_4</v>
      </c>
      <c r="K781">
        <f ca="1">COUNTIF(J$1:J781,J781)</f>
        <v>2</v>
      </c>
      <c r="L781" t="str">
        <f t="shared" ca="1" si="168"/>
        <v>16_4_Premium</v>
      </c>
      <c r="M781">
        <f ca="1">COUNTIF(L$1:L781,L781)</f>
        <v>2</v>
      </c>
      <c r="N781" t="str">
        <f t="shared" ca="1" si="169"/>
        <v>Inforce</v>
      </c>
      <c r="O781" t="str">
        <f t="shared" ca="1" si="170"/>
        <v>16_4_Inforce</v>
      </c>
      <c r="P781" s="1">
        <f t="shared" ca="1" si="171"/>
        <v>43013.882654013774</v>
      </c>
      <c r="Q781" s="1" t="e">
        <f ca="1">VLOOKUP(J781,Sheet2!$F:$I,4,FALSE)</f>
        <v>#N/A</v>
      </c>
      <c r="R781" t="str">
        <f t="shared" ca="1" si="172"/>
        <v>Inforce</v>
      </c>
      <c r="S781" t="str">
        <f t="shared" ca="1" si="173"/>
        <v>16_4_Inforce</v>
      </c>
      <c r="T781">
        <f ca="1">COUNTIF(S$1:S781,S781)</f>
        <v>2</v>
      </c>
    </row>
    <row r="782" spans="1:20">
      <c r="A782">
        <f t="shared" si="164"/>
        <v>781</v>
      </c>
      <c r="B782" s="1">
        <f t="shared" ca="1" si="165"/>
        <v>43014.379281469097</v>
      </c>
      <c r="C782">
        <f t="shared" ca="1" si="174"/>
        <v>78</v>
      </c>
      <c r="D782">
        <f t="shared" ca="1" si="175"/>
        <v>1</v>
      </c>
      <c r="E782" t="str">
        <f ca="1">IF(COUNTIF(J$1:J782,J782)=1,"Premium",IF(I782&lt;6,"Premium","Claims"))</f>
        <v>Premium</v>
      </c>
      <c r="F782" t="str">
        <f ca="1">VLOOKUP(MOD(C782,D782),Sheet2!$A$2:$B$6,2,FALSE)</f>
        <v>Kidney Failure</v>
      </c>
      <c r="G782">
        <f ca="1">VLOOKUP(J782,Sheet2!$F:$H,IF(E782="Premium",2,3),FALSE)</f>
        <v>4000</v>
      </c>
      <c r="H782">
        <f t="shared" ca="1" si="166"/>
        <v>1543000</v>
      </c>
      <c r="I782">
        <f t="shared" ca="1" si="176"/>
        <v>6</v>
      </c>
      <c r="J782" t="str">
        <f t="shared" ca="1" si="167"/>
        <v>78_1</v>
      </c>
      <c r="K782">
        <f ca="1">COUNTIF(J$1:J782,J782)</f>
        <v>1</v>
      </c>
      <c r="L782" t="str">
        <f t="shared" ca="1" si="168"/>
        <v>78_1_Premium</v>
      </c>
      <c r="M782">
        <f ca="1">COUNTIF(L$1:L782,L782)</f>
        <v>1</v>
      </c>
      <c r="N782" t="str">
        <f t="shared" ca="1" si="169"/>
        <v>Inforce</v>
      </c>
      <c r="O782" t="str">
        <f t="shared" ca="1" si="170"/>
        <v>78_1_Inforce</v>
      </c>
      <c r="P782" s="1">
        <f t="shared" ca="1" si="171"/>
        <v>43014.379281469097</v>
      </c>
      <c r="Q782" s="1" t="e">
        <f ca="1">VLOOKUP(J782,Sheet2!$F:$I,4,FALSE)</f>
        <v>#N/A</v>
      </c>
      <c r="R782" t="str">
        <f t="shared" ca="1" si="172"/>
        <v>Inforce</v>
      </c>
      <c r="S782" t="str">
        <f t="shared" ca="1" si="173"/>
        <v>78_1_Inforce</v>
      </c>
      <c r="T782">
        <f ca="1">COUNTIF(S$1:S782,S782)</f>
        <v>1</v>
      </c>
    </row>
    <row r="783" spans="1:20">
      <c r="A783">
        <f t="shared" si="164"/>
        <v>782</v>
      </c>
      <c r="B783" s="1">
        <f t="shared" ca="1" si="165"/>
        <v>43014.945664588136</v>
      </c>
      <c r="C783">
        <f t="shared" ca="1" si="174"/>
        <v>48</v>
      </c>
      <c r="D783">
        <f t="shared" ca="1" si="175"/>
        <v>4</v>
      </c>
      <c r="E783" t="str">
        <f ca="1">IF(COUNTIF(J$1:J783,J783)=1,"Premium",IF(I783&lt;6,"Premium","Claims"))</f>
        <v>Claims</v>
      </c>
      <c r="F783" t="str">
        <f ca="1">VLOOKUP(MOD(C783,D783),Sheet2!$A$2:$B$6,2,FALSE)</f>
        <v>Kidney Failure</v>
      </c>
      <c r="G783">
        <f ca="1">VLOOKUP(J783,Sheet2!$F:$H,IF(E783="Premium",2,3),FALSE)</f>
        <v>20000</v>
      </c>
      <c r="H783">
        <f t="shared" ca="1" si="166"/>
        <v>1523000</v>
      </c>
      <c r="I783">
        <f t="shared" ca="1" si="176"/>
        <v>6</v>
      </c>
      <c r="J783" t="str">
        <f t="shared" ca="1" si="167"/>
        <v>48_4</v>
      </c>
      <c r="K783">
        <f ca="1">COUNTIF(J$1:J783,J783)</f>
        <v>5</v>
      </c>
      <c r="L783" t="str">
        <f t="shared" ca="1" si="168"/>
        <v>48_4_Claims</v>
      </c>
      <c r="M783">
        <f ca="1">COUNTIF(L$1:L783,L783)</f>
        <v>1</v>
      </c>
      <c r="N783" t="str">
        <f t="shared" ca="1" si="169"/>
        <v>Lapse</v>
      </c>
      <c r="O783" t="str">
        <f t="shared" ca="1" si="170"/>
        <v>48_4_Lapse</v>
      </c>
      <c r="P783" s="1">
        <f t="shared" ca="1" si="171"/>
        <v>43014.945664588136</v>
      </c>
      <c r="Q783" s="1">
        <f ca="1">VLOOKUP(J783,Sheet2!$F:$I,4,FALSE)</f>
        <v>43014.945664588136</v>
      </c>
      <c r="R783" t="str">
        <f t="shared" ca="1" si="172"/>
        <v>Lapse</v>
      </c>
      <c r="S783" t="str">
        <f t="shared" ca="1" si="173"/>
        <v>48_4_Lapse</v>
      </c>
      <c r="T783">
        <f ca="1">COUNTIF(S$1:S783,S783)</f>
        <v>1</v>
      </c>
    </row>
    <row r="784" spans="1:20">
      <c r="A784">
        <f t="shared" si="164"/>
        <v>783</v>
      </c>
      <c r="B784" s="1">
        <f t="shared" ca="1" si="165"/>
        <v>43015.198849233893</v>
      </c>
      <c r="C784">
        <f t="shared" ca="1" si="174"/>
        <v>94</v>
      </c>
      <c r="D784">
        <f t="shared" ca="1" si="175"/>
        <v>2</v>
      </c>
      <c r="E784" t="str">
        <f ca="1">IF(COUNTIF(J$1:J784,J784)=1,"Premium",IF(I784&lt;6,"Premium","Claims"))</f>
        <v>Premium</v>
      </c>
      <c r="F784" t="str">
        <f ca="1">VLOOKUP(MOD(C784,D784),Sheet2!$A$2:$B$6,2,FALSE)</f>
        <v>Kidney Failure</v>
      </c>
      <c r="G784">
        <f ca="1">VLOOKUP(J784,Sheet2!$F:$H,IF(E784="Premium",2,3),FALSE)</f>
        <v>1000</v>
      </c>
      <c r="H784">
        <f t="shared" ca="1" si="166"/>
        <v>1524000</v>
      </c>
      <c r="I784">
        <f t="shared" ca="1" si="176"/>
        <v>4</v>
      </c>
      <c r="J784" t="str">
        <f t="shared" ca="1" si="167"/>
        <v>94_2</v>
      </c>
      <c r="K784">
        <f ca="1">COUNTIF(J$1:J784,J784)</f>
        <v>4</v>
      </c>
      <c r="L784" t="str">
        <f t="shared" ca="1" si="168"/>
        <v>94_2_Premium</v>
      </c>
      <c r="M784">
        <f ca="1">COUNTIF(L$1:L784,L784)</f>
        <v>3</v>
      </c>
      <c r="N784" t="str">
        <f t="shared" ca="1" si="169"/>
        <v>Inforce</v>
      </c>
      <c r="O784" t="str">
        <f t="shared" ca="1" si="170"/>
        <v>94_2_Inforce</v>
      </c>
      <c r="P784" s="1">
        <f t="shared" ca="1" si="171"/>
        <v>43015.198849233893</v>
      </c>
      <c r="Q784" s="1">
        <f ca="1">VLOOKUP(J784,Sheet2!$F:$I,4,FALSE)</f>
        <v>42866.280687873186</v>
      </c>
      <c r="R784" t="str">
        <f t="shared" ca="1" si="172"/>
        <v>Lapse</v>
      </c>
      <c r="S784" t="str">
        <f t="shared" ca="1" si="173"/>
        <v>94_2_Lapse</v>
      </c>
      <c r="T784">
        <f ca="1">COUNTIF(S$1:S784,S784)</f>
        <v>2</v>
      </c>
    </row>
    <row r="785" spans="1:20">
      <c r="A785">
        <f t="shared" si="164"/>
        <v>784</v>
      </c>
      <c r="B785" s="1">
        <f t="shared" ca="1" si="165"/>
        <v>43016.031350674464</v>
      </c>
      <c r="C785">
        <f t="shared" ca="1" si="174"/>
        <v>136</v>
      </c>
      <c r="D785">
        <f t="shared" ca="1" si="175"/>
        <v>2</v>
      </c>
      <c r="E785" t="str">
        <f ca="1">IF(COUNTIF(J$1:J785,J785)=1,"Premium",IF(I785&lt;6,"Premium","Claims"))</f>
        <v>Premium</v>
      </c>
      <c r="F785" t="str">
        <f ca="1">VLOOKUP(MOD(C785,D785),Sheet2!$A$2:$B$6,2,FALSE)</f>
        <v>Kidney Failure</v>
      </c>
      <c r="G785">
        <f ca="1">VLOOKUP(J785,Sheet2!$F:$H,IF(E785="Premium",2,3),FALSE)</f>
        <v>5000</v>
      </c>
      <c r="H785">
        <f t="shared" ca="1" si="166"/>
        <v>1529000</v>
      </c>
      <c r="I785">
        <f t="shared" ca="1" si="176"/>
        <v>2</v>
      </c>
      <c r="J785" t="str">
        <f t="shared" ca="1" si="167"/>
        <v>136_2</v>
      </c>
      <c r="K785">
        <f ca="1">COUNTIF(J$1:J785,J785)</f>
        <v>2</v>
      </c>
      <c r="L785" t="str">
        <f t="shared" ca="1" si="168"/>
        <v>136_2_Premium</v>
      </c>
      <c r="M785">
        <f ca="1">COUNTIF(L$1:L785,L785)</f>
        <v>2</v>
      </c>
      <c r="N785" t="str">
        <f t="shared" ca="1" si="169"/>
        <v>Inforce</v>
      </c>
      <c r="O785" t="str">
        <f t="shared" ca="1" si="170"/>
        <v>136_2_Inforce</v>
      </c>
      <c r="P785" s="1">
        <f t="shared" ca="1" si="171"/>
        <v>43016.031350674464</v>
      </c>
      <c r="Q785" s="1" t="e">
        <f ca="1">VLOOKUP(J785,Sheet2!$F:$I,4,FALSE)</f>
        <v>#N/A</v>
      </c>
      <c r="R785" t="str">
        <f t="shared" ca="1" si="172"/>
        <v>Inforce</v>
      </c>
      <c r="S785" t="str">
        <f t="shared" ca="1" si="173"/>
        <v>136_2_Inforce</v>
      </c>
      <c r="T785">
        <f ca="1">COUNTIF(S$1:S785,S785)</f>
        <v>2</v>
      </c>
    </row>
    <row r="786" spans="1:20">
      <c r="A786">
        <f t="shared" si="164"/>
        <v>785</v>
      </c>
      <c r="B786" s="1">
        <f t="shared" ca="1" si="165"/>
        <v>43016.457471915834</v>
      </c>
      <c r="C786">
        <f t="shared" ca="1" si="174"/>
        <v>98</v>
      </c>
      <c r="D786">
        <f t="shared" ca="1" si="175"/>
        <v>4</v>
      </c>
      <c r="E786" t="str">
        <f ca="1">IF(COUNTIF(J$1:J786,J786)=1,"Premium",IF(I786&lt;6,"Premium","Claims"))</f>
        <v>Premium</v>
      </c>
      <c r="F786" t="str">
        <f ca="1">VLOOKUP(MOD(C786,D786),Sheet2!$A$2:$B$6,2,FALSE)</f>
        <v>Stroke</v>
      </c>
      <c r="G786">
        <f ca="1">VLOOKUP(J786,Sheet2!$F:$H,IF(E786="Premium",2,3),FALSE)</f>
        <v>1000</v>
      </c>
      <c r="H786">
        <f t="shared" ca="1" si="166"/>
        <v>1530000</v>
      </c>
      <c r="I786">
        <f t="shared" ca="1" si="176"/>
        <v>4</v>
      </c>
      <c r="J786" t="str">
        <f t="shared" ca="1" si="167"/>
        <v>98_4</v>
      </c>
      <c r="K786">
        <f ca="1">COUNTIF(J$1:J786,J786)</f>
        <v>1</v>
      </c>
      <c r="L786" t="str">
        <f t="shared" ca="1" si="168"/>
        <v>98_4_Premium</v>
      </c>
      <c r="M786">
        <f ca="1">COUNTIF(L$1:L786,L786)</f>
        <v>1</v>
      </c>
      <c r="N786" t="str">
        <f t="shared" ca="1" si="169"/>
        <v>Inforce</v>
      </c>
      <c r="O786" t="str">
        <f t="shared" ca="1" si="170"/>
        <v>98_4_Inforce</v>
      </c>
      <c r="P786" s="1">
        <f t="shared" ca="1" si="171"/>
        <v>43016.457471915834</v>
      </c>
      <c r="Q786" s="1" t="e">
        <f ca="1">VLOOKUP(J786,Sheet2!$F:$I,4,FALSE)</f>
        <v>#N/A</v>
      </c>
      <c r="R786" t="str">
        <f t="shared" ca="1" si="172"/>
        <v>Inforce</v>
      </c>
      <c r="S786" t="str">
        <f t="shared" ca="1" si="173"/>
        <v>98_4_Inforce</v>
      </c>
      <c r="T786">
        <f ca="1">COUNTIF(S$1:S786,S786)</f>
        <v>1</v>
      </c>
    </row>
    <row r="787" spans="1:20">
      <c r="A787">
        <f t="shared" si="164"/>
        <v>786</v>
      </c>
      <c r="B787" s="1">
        <f t="shared" ca="1" si="165"/>
        <v>43016.614826886522</v>
      </c>
      <c r="C787">
        <f t="shared" ca="1" si="174"/>
        <v>92</v>
      </c>
      <c r="D787">
        <f t="shared" ca="1" si="175"/>
        <v>3</v>
      </c>
      <c r="E787" t="str">
        <f ca="1">IF(COUNTIF(J$1:J787,J787)=1,"Premium",IF(I787&lt;6,"Premium","Claims"))</f>
        <v>Premium</v>
      </c>
      <c r="F787" t="str">
        <f ca="1">VLOOKUP(MOD(C787,D787),Sheet2!$A$2:$B$6,2,FALSE)</f>
        <v>Stroke</v>
      </c>
      <c r="G787">
        <f ca="1">VLOOKUP(J787,Sheet2!$F:$H,IF(E787="Premium",2,3),FALSE)</f>
        <v>1000</v>
      </c>
      <c r="H787">
        <f t="shared" ca="1" si="166"/>
        <v>1531000</v>
      </c>
      <c r="I787">
        <f t="shared" ca="1" si="176"/>
        <v>2</v>
      </c>
      <c r="J787" t="str">
        <f t="shared" ca="1" si="167"/>
        <v>92_3</v>
      </c>
      <c r="K787">
        <f ca="1">COUNTIF(J$1:J787,J787)</f>
        <v>2</v>
      </c>
      <c r="L787" t="str">
        <f t="shared" ca="1" si="168"/>
        <v>92_3_Premium</v>
      </c>
      <c r="M787">
        <f ca="1">COUNTIF(L$1:L787,L787)</f>
        <v>2</v>
      </c>
      <c r="N787" t="str">
        <f t="shared" ca="1" si="169"/>
        <v>Inforce</v>
      </c>
      <c r="O787" t="str">
        <f t="shared" ca="1" si="170"/>
        <v>92_3_Inforce</v>
      </c>
      <c r="P787" s="1">
        <f t="shared" ca="1" si="171"/>
        <v>43016.614826886522</v>
      </c>
      <c r="Q787" s="1" t="e">
        <f ca="1">VLOOKUP(J787,Sheet2!$F:$I,4,FALSE)</f>
        <v>#N/A</v>
      </c>
      <c r="R787" t="str">
        <f t="shared" ca="1" si="172"/>
        <v>Inforce</v>
      </c>
      <c r="S787" t="str">
        <f t="shared" ca="1" si="173"/>
        <v>92_3_Inforce</v>
      </c>
      <c r="T787">
        <f ca="1">COUNTIF(S$1:S787,S787)</f>
        <v>2</v>
      </c>
    </row>
    <row r="788" spans="1:20">
      <c r="A788">
        <f t="shared" ref="A788:A851" si="177">A787+1</f>
        <v>787</v>
      </c>
      <c r="B788" s="1">
        <f t="shared" ref="B788:B851" ca="1" si="178">B787+RAND()</f>
        <v>43017.342352264008</v>
      </c>
      <c r="C788">
        <f t="shared" ca="1" si="174"/>
        <v>82</v>
      </c>
      <c r="D788">
        <f t="shared" ca="1" si="175"/>
        <v>3</v>
      </c>
      <c r="E788" t="str">
        <f ca="1">IF(COUNTIF(J$1:J788,J788)=1,"Premium",IF(I788&lt;6,"Premium","Claims"))</f>
        <v>Premium</v>
      </c>
      <c r="F788" t="str">
        <f ca="1">VLOOKUP(MOD(C788,D788),Sheet2!$A$2:$B$6,2,FALSE)</f>
        <v>Cancer</v>
      </c>
      <c r="G788">
        <f ca="1">VLOOKUP(J788,Sheet2!$F:$H,IF(E788="Premium",2,3),FALSE)</f>
        <v>4000</v>
      </c>
      <c r="H788">
        <f t="shared" ca="1" si="166"/>
        <v>1535000</v>
      </c>
      <c r="I788">
        <f t="shared" ca="1" si="176"/>
        <v>4</v>
      </c>
      <c r="J788" t="str">
        <f t="shared" ca="1" si="167"/>
        <v>82_3</v>
      </c>
      <c r="K788">
        <f ca="1">COUNTIF(J$1:J788,J788)</f>
        <v>1</v>
      </c>
      <c r="L788" t="str">
        <f t="shared" ca="1" si="168"/>
        <v>82_3_Premium</v>
      </c>
      <c r="M788">
        <f ca="1">COUNTIF(L$1:L788,L788)</f>
        <v>1</v>
      </c>
      <c r="N788" t="str">
        <f t="shared" ca="1" si="169"/>
        <v>Inforce</v>
      </c>
      <c r="O788" t="str">
        <f t="shared" ca="1" si="170"/>
        <v>82_3_Inforce</v>
      </c>
      <c r="P788" s="1">
        <f t="shared" ca="1" si="171"/>
        <v>43017.342352264008</v>
      </c>
      <c r="Q788" s="1">
        <f ca="1">VLOOKUP(J788,Sheet2!$F:$I,4,FALSE)</f>
        <v>43175.737232980282</v>
      </c>
      <c r="R788" t="str">
        <f t="shared" ca="1" si="172"/>
        <v>Inforce</v>
      </c>
      <c r="S788" t="str">
        <f t="shared" ca="1" si="173"/>
        <v>82_3_Inforce</v>
      </c>
      <c r="T788">
        <f ca="1">COUNTIF(S$1:S788,S788)</f>
        <v>1</v>
      </c>
    </row>
    <row r="789" spans="1:20">
      <c r="A789">
        <f t="shared" si="177"/>
        <v>788</v>
      </c>
      <c r="B789" s="1">
        <f t="shared" ca="1" si="178"/>
        <v>43017.649425536765</v>
      </c>
      <c r="C789">
        <f t="shared" ca="1" si="174"/>
        <v>69</v>
      </c>
      <c r="D789">
        <f t="shared" ca="1" si="175"/>
        <v>1</v>
      </c>
      <c r="E789" t="str">
        <f ca="1">IF(COUNTIF(J$1:J789,J789)=1,"Premium",IF(I789&lt;6,"Premium","Claims"))</f>
        <v>Premium</v>
      </c>
      <c r="F789" t="str">
        <f ca="1">VLOOKUP(MOD(C789,D789),Sheet2!$A$2:$B$6,2,FALSE)</f>
        <v>Kidney Failure</v>
      </c>
      <c r="G789">
        <f ca="1">VLOOKUP(J789,Sheet2!$F:$H,IF(E789="Premium",2,3),FALSE)</f>
        <v>3000</v>
      </c>
      <c r="H789">
        <f t="shared" ref="H789:H852" ca="1" si="179">IF(E789="Premium",IFERROR(H788+G789,G789),IFERROR(H788-G789,-G789))</f>
        <v>1538000</v>
      </c>
      <c r="I789">
        <f t="shared" ca="1" si="176"/>
        <v>4</v>
      </c>
      <c r="J789" t="str">
        <f t="shared" ref="J789:J852" ca="1" si="180">C789&amp;"_"&amp;D789</f>
        <v>69_1</v>
      </c>
      <c r="K789">
        <f ca="1">COUNTIF(J$1:J789,J789)</f>
        <v>1</v>
      </c>
      <c r="L789" t="str">
        <f t="shared" ref="L789:L852" ca="1" si="181">J789&amp;"_"&amp;E789</f>
        <v>69_1_Premium</v>
      </c>
      <c r="M789">
        <f ca="1">COUNTIF(L$1:L789,L789)</f>
        <v>1</v>
      </c>
      <c r="N789" t="str">
        <f t="shared" ref="N789:N852" ca="1" si="182">IF(E789="Claims","Lapse","Inforce")</f>
        <v>Inforce</v>
      </c>
      <c r="O789" t="str">
        <f t="shared" ref="O789:O852" ca="1" si="183">J789&amp;"_"&amp;N789</f>
        <v>69_1_Inforce</v>
      </c>
      <c r="P789" s="1">
        <f t="shared" ref="P789:P852" ca="1" si="184">B789</f>
        <v>43017.649425536765</v>
      </c>
      <c r="Q789" s="1" t="e">
        <f ca="1">VLOOKUP(J789,Sheet2!$F:$I,4,FALSE)</f>
        <v>#N/A</v>
      </c>
      <c r="R789" t="str">
        <f t="shared" ref="R789:R852" ca="1" si="185">IF(ISERROR(Q789),"Inforce",IF(Q789-P789&gt;0,"Inforce","Lapse"))</f>
        <v>Inforce</v>
      </c>
      <c r="S789" t="str">
        <f t="shared" ref="S789:S852" ca="1" si="186">J789&amp;"_"&amp;R789</f>
        <v>69_1_Inforce</v>
      </c>
      <c r="T789">
        <f ca="1">COUNTIF(S$1:S789,S789)</f>
        <v>1</v>
      </c>
    </row>
    <row r="790" spans="1:20">
      <c r="A790">
        <f t="shared" si="177"/>
        <v>789</v>
      </c>
      <c r="B790" s="1">
        <f t="shared" ca="1" si="178"/>
        <v>43018.488650420739</v>
      </c>
      <c r="C790">
        <f t="shared" ca="1" si="174"/>
        <v>78</v>
      </c>
      <c r="D790">
        <f t="shared" ca="1" si="175"/>
        <v>2</v>
      </c>
      <c r="E790" t="str">
        <f ca="1">IF(COUNTIF(J$1:J790,J790)=1,"Premium",IF(I790&lt;6,"Premium","Claims"))</f>
        <v>Premium</v>
      </c>
      <c r="F790" t="str">
        <f ca="1">VLOOKUP(MOD(C790,D790),Sheet2!$A$2:$B$6,2,FALSE)</f>
        <v>Kidney Failure</v>
      </c>
      <c r="G790">
        <f ca="1">VLOOKUP(J790,Sheet2!$F:$H,IF(E790="Premium",2,3),FALSE)</f>
        <v>3000</v>
      </c>
      <c r="H790">
        <f t="shared" ca="1" si="179"/>
        <v>1541000</v>
      </c>
      <c r="I790">
        <f t="shared" ca="1" si="176"/>
        <v>6</v>
      </c>
      <c r="J790" t="str">
        <f t="shared" ca="1" si="180"/>
        <v>78_2</v>
      </c>
      <c r="K790">
        <f ca="1">COUNTIF(J$1:J790,J790)</f>
        <v>1</v>
      </c>
      <c r="L790" t="str">
        <f t="shared" ca="1" si="181"/>
        <v>78_2_Premium</v>
      </c>
      <c r="M790">
        <f ca="1">COUNTIF(L$1:L790,L790)</f>
        <v>1</v>
      </c>
      <c r="N790" t="str">
        <f t="shared" ca="1" si="182"/>
        <v>Inforce</v>
      </c>
      <c r="O790" t="str">
        <f t="shared" ca="1" si="183"/>
        <v>78_2_Inforce</v>
      </c>
      <c r="P790" s="1">
        <f t="shared" ca="1" si="184"/>
        <v>43018.488650420739</v>
      </c>
      <c r="Q790" s="1">
        <f ca="1">VLOOKUP(J790,Sheet2!$F:$I,4,FALSE)</f>
        <v>43218.886667854829</v>
      </c>
      <c r="R790" t="str">
        <f t="shared" ca="1" si="185"/>
        <v>Inforce</v>
      </c>
      <c r="S790" t="str">
        <f t="shared" ca="1" si="186"/>
        <v>78_2_Inforce</v>
      </c>
      <c r="T790">
        <f ca="1">COUNTIF(S$1:S790,S790)</f>
        <v>1</v>
      </c>
    </row>
    <row r="791" spans="1:20">
      <c r="A791">
        <f t="shared" si="177"/>
        <v>790</v>
      </c>
      <c r="B791" s="1">
        <f t="shared" ca="1" si="178"/>
        <v>43019.04005157233</v>
      </c>
      <c r="C791">
        <f t="shared" ca="1" si="174"/>
        <v>73</v>
      </c>
      <c r="D791">
        <f t="shared" ca="1" si="175"/>
        <v>3</v>
      </c>
      <c r="E791" t="str">
        <f ca="1">IF(COUNTIF(J$1:J791,J791)=1,"Premium",IF(I791&lt;6,"Premium","Claims"))</f>
        <v>Premium</v>
      </c>
      <c r="F791" t="str">
        <f ca="1">VLOOKUP(MOD(C791,D791),Sheet2!$A$2:$B$6,2,FALSE)</f>
        <v>Cancer</v>
      </c>
      <c r="G791">
        <f ca="1">VLOOKUP(J791,Sheet2!$F:$H,IF(E791="Premium",2,3),FALSE)</f>
        <v>2000</v>
      </c>
      <c r="H791">
        <f t="shared" ca="1" si="179"/>
        <v>1543000</v>
      </c>
      <c r="I791">
        <f t="shared" ca="1" si="176"/>
        <v>5</v>
      </c>
      <c r="J791" t="str">
        <f t="shared" ca="1" si="180"/>
        <v>73_3</v>
      </c>
      <c r="K791">
        <f ca="1">COUNTIF(J$1:J791,J791)</f>
        <v>2</v>
      </c>
      <c r="L791" t="str">
        <f t="shared" ca="1" si="181"/>
        <v>73_3_Premium</v>
      </c>
      <c r="M791">
        <f ca="1">COUNTIF(L$1:L791,L791)</f>
        <v>2</v>
      </c>
      <c r="N791" t="str">
        <f t="shared" ca="1" si="182"/>
        <v>Inforce</v>
      </c>
      <c r="O791" t="str">
        <f t="shared" ca="1" si="183"/>
        <v>73_3_Inforce</v>
      </c>
      <c r="P791" s="1">
        <f t="shared" ca="1" si="184"/>
        <v>43019.04005157233</v>
      </c>
      <c r="Q791" s="1" t="e">
        <f ca="1">VLOOKUP(J791,Sheet2!$F:$I,4,FALSE)</f>
        <v>#N/A</v>
      </c>
      <c r="R791" t="str">
        <f t="shared" ca="1" si="185"/>
        <v>Inforce</v>
      </c>
      <c r="S791" t="str">
        <f t="shared" ca="1" si="186"/>
        <v>73_3_Inforce</v>
      </c>
      <c r="T791">
        <f ca="1">COUNTIF(S$1:S791,S791)</f>
        <v>2</v>
      </c>
    </row>
    <row r="792" spans="1:20">
      <c r="A792">
        <f t="shared" si="177"/>
        <v>791</v>
      </c>
      <c r="B792" s="1">
        <f t="shared" ca="1" si="178"/>
        <v>43019.593807355748</v>
      </c>
      <c r="C792">
        <f t="shared" ca="1" si="174"/>
        <v>95</v>
      </c>
      <c r="D792">
        <f t="shared" ca="1" si="175"/>
        <v>3</v>
      </c>
      <c r="E792" t="str">
        <f ca="1">IF(COUNTIF(J$1:J792,J792)=1,"Premium",IF(I792&lt;6,"Premium","Claims"))</f>
        <v>Premium</v>
      </c>
      <c r="F792" t="str">
        <f ca="1">VLOOKUP(MOD(C792,D792),Sheet2!$A$2:$B$6,2,FALSE)</f>
        <v>Stroke</v>
      </c>
      <c r="G792">
        <f ca="1">VLOOKUP(J792,Sheet2!$F:$H,IF(E792="Premium",2,3),FALSE)</f>
        <v>4000</v>
      </c>
      <c r="H792">
        <f t="shared" ca="1" si="179"/>
        <v>1547000</v>
      </c>
      <c r="I792">
        <f t="shared" ca="1" si="176"/>
        <v>4</v>
      </c>
      <c r="J792" t="str">
        <f t="shared" ca="1" si="180"/>
        <v>95_3</v>
      </c>
      <c r="K792">
        <f ca="1">COUNTIF(J$1:J792,J792)</f>
        <v>2</v>
      </c>
      <c r="L792" t="str">
        <f t="shared" ca="1" si="181"/>
        <v>95_3_Premium</v>
      </c>
      <c r="M792">
        <f ca="1">COUNTIF(L$1:L792,L792)</f>
        <v>2</v>
      </c>
      <c r="N792" t="str">
        <f t="shared" ca="1" si="182"/>
        <v>Inforce</v>
      </c>
      <c r="O792" t="str">
        <f t="shared" ca="1" si="183"/>
        <v>95_3_Inforce</v>
      </c>
      <c r="P792" s="1">
        <f t="shared" ca="1" si="184"/>
        <v>43019.593807355748</v>
      </c>
      <c r="Q792" s="1" t="e">
        <f ca="1">VLOOKUP(J792,Sheet2!$F:$I,4,FALSE)</f>
        <v>#N/A</v>
      </c>
      <c r="R792" t="str">
        <f t="shared" ca="1" si="185"/>
        <v>Inforce</v>
      </c>
      <c r="S792" t="str">
        <f t="shared" ca="1" si="186"/>
        <v>95_3_Inforce</v>
      </c>
      <c r="T792">
        <f ca="1">COUNTIF(S$1:S792,S792)</f>
        <v>2</v>
      </c>
    </row>
    <row r="793" spans="1:20">
      <c r="A793">
        <f t="shared" si="177"/>
        <v>792</v>
      </c>
      <c r="B793" s="1">
        <f t="shared" ca="1" si="178"/>
        <v>43020.306872014706</v>
      </c>
      <c r="C793">
        <f t="shared" ca="1" si="174"/>
        <v>105</v>
      </c>
      <c r="D793">
        <f t="shared" ca="1" si="175"/>
        <v>3</v>
      </c>
      <c r="E793" t="str">
        <f ca="1">IF(COUNTIF(J$1:J793,J793)=1,"Premium",IF(I793&lt;6,"Premium","Claims"))</f>
        <v>Premium</v>
      </c>
      <c r="F793" t="str">
        <f ca="1">VLOOKUP(MOD(C793,D793),Sheet2!$A$2:$B$6,2,FALSE)</f>
        <v>Kidney Failure</v>
      </c>
      <c r="G793">
        <f ca="1">VLOOKUP(J793,Sheet2!$F:$H,IF(E793="Premium",2,3),FALSE)</f>
        <v>4000</v>
      </c>
      <c r="H793">
        <f t="shared" ca="1" si="179"/>
        <v>1551000</v>
      </c>
      <c r="I793">
        <f t="shared" ca="1" si="176"/>
        <v>1</v>
      </c>
      <c r="J793" t="str">
        <f t="shared" ca="1" si="180"/>
        <v>105_3</v>
      </c>
      <c r="K793">
        <f ca="1">COUNTIF(J$1:J793,J793)</f>
        <v>2</v>
      </c>
      <c r="L793" t="str">
        <f t="shared" ca="1" si="181"/>
        <v>105_3_Premium</v>
      </c>
      <c r="M793">
        <f ca="1">COUNTIF(L$1:L793,L793)</f>
        <v>2</v>
      </c>
      <c r="N793" t="str">
        <f t="shared" ca="1" si="182"/>
        <v>Inforce</v>
      </c>
      <c r="O793" t="str">
        <f t="shared" ca="1" si="183"/>
        <v>105_3_Inforce</v>
      </c>
      <c r="P793" s="1">
        <f t="shared" ca="1" si="184"/>
        <v>43020.306872014706</v>
      </c>
      <c r="Q793" s="1">
        <f ca="1">VLOOKUP(J793,Sheet2!$F:$I,4,FALSE)</f>
        <v>43051.720309726916</v>
      </c>
      <c r="R793" t="str">
        <f t="shared" ca="1" si="185"/>
        <v>Inforce</v>
      </c>
      <c r="S793" t="str">
        <f t="shared" ca="1" si="186"/>
        <v>105_3_Inforce</v>
      </c>
      <c r="T793">
        <f ca="1">COUNTIF(S$1:S793,S793)</f>
        <v>2</v>
      </c>
    </row>
    <row r="794" spans="1:20">
      <c r="A794">
        <f t="shared" si="177"/>
        <v>793</v>
      </c>
      <c r="B794" s="1">
        <f t="shared" ca="1" si="178"/>
        <v>43020.69666338012</v>
      </c>
      <c r="C794">
        <f t="shared" ca="1" si="174"/>
        <v>136</v>
      </c>
      <c r="D794">
        <f t="shared" ca="1" si="175"/>
        <v>1</v>
      </c>
      <c r="E794" t="str">
        <f ca="1">IF(COUNTIF(J$1:J794,J794)=1,"Premium",IF(I794&lt;6,"Premium","Claims"))</f>
        <v>Premium</v>
      </c>
      <c r="F794" t="str">
        <f ca="1">VLOOKUP(MOD(C794,D794),Sheet2!$A$2:$B$6,2,FALSE)</f>
        <v>Kidney Failure</v>
      </c>
      <c r="G794">
        <f ca="1">VLOOKUP(J794,Sheet2!$F:$H,IF(E794="Premium",2,3),FALSE)</f>
        <v>5000</v>
      </c>
      <c r="H794">
        <f t="shared" ca="1" si="179"/>
        <v>1556000</v>
      </c>
      <c r="I794">
        <f t="shared" ca="1" si="176"/>
        <v>5</v>
      </c>
      <c r="J794" t="str">
        <f t="shared" ca="1" si="180"/>
        <v>136_1</v>
      </c>
      <c r="K794">
        <f ca="1">COUNTIF(J$1:J794,J794)</f>
        <v>2</v>
      </c>
      <c r="L794" t="str">
        <f t="shared" ca="1" si="181"/>
        <v>136_1_Premium</v>
      </c>
      <c r="M794">
        <f ca="1">COUNTIF(L$1:L794,L794)</f>
        <v>2</v>
      </c>
      <c r="N794" t="str">
        <f t="shared" ca="1" si="182"/>
        <v>Inforce</v>
      </c>
      <c r="O794" t="str">
        <f t="shared" ca="1" si="183"/>
        <v>136_1_Inforce</v>
      </c>
      <c r="P794" s="1">
        <f t="shared" ca="1" si="184"/>
        <v>43020.69666338012</v>
      </c>
      <c r="Q794" s="1">
        <f ca="1">VLOOKUP(J794,Sheet2!$F:$I,4,FALSE)</f>
        <v>43051.43332997879</v>
      </c>
      <c r="R794" t="str">
        <f t="shared" ca="1" si="185"/>
        <v>Inforce</v>
      </c>
      <c r="S794" t="str">
        <f t="shared" ca="1" si="186"/>
        <v>136_1_Inforce</v>
      </c>
      <c r="T794">
        <f ca="1">COUNTIF(S$1:S794,S794)</f>
        <v>2</v>
      </c>
    </row>
    <row r="795" spans="1:20">
      <c r="A795">
        <f t="shared" si="177"/>
        <v>794</v>
      </c>
      <c r="B795" s="1">
        <f t="shared" ca="1" si="178"/>
        <v>43021.049716829657</v>
      </c>
      <c r="C795">
        <f t="shared" ca="1" si="174"/>
        <v>36</v>
      </c>
      <c r="D795">
        <f t="shared" ca="1" si="175"/>
        <v>2</v>
      </c>
      <c r="E795" t="str">
        <f ca="1">IF(COUNTIF(J$1:J795,J795)=1,"Premium",IF(I795&lt;6,"Premium","Claims"))</f>
        <v>Premium</v>
      </c>
      <c r="F795" t="str">
        <f ca="1">VLOOKUP(MOD(C795,D795),Sheet2!$A$2:$B$6,2,FALSE)</f>
        <v>Kidney Failure</v>
      </c>
      <c r="G795">
        <f ca="1">VLOOKUP(J795,Sheet2!$F:$H,IF(E795="Premium",2,3),FALSE)</f>
        <v>4000</v>
      </c>
      <c r="H795">
        <f t="shared" ca="1" si="179"/>
        <v>1560000</v>
      </c>
      <c r="I795">
        <f t="shared" ca="1" si="176"/>
        <v>2</v>
      </c>
      <c r="J795" t="str">
        <f t="shared" ca="1" si="180"/>
        <v>36_2</v>
      </c>
      <c r="K795">
        <f ca="1">COUNTIF(J$1:J795,J795)</f>
        <v>1</v>
      </c>
      <c r="L795" t="str">
        <f t="shared" ca="1" si="181"/>
        <v>36_2_Premium</v>
      </c>
      <c r="M795">
        <f ca="1">COUNTIF(L$1:L795,L795)</f>
        <v>1</v>
      </c>
      <c r="N795" t="str">
        <f t="shared" ca="1" si="182"/>
        <v>Inforce</v>
      </c>
      <c r="O795" t="str">
        <f t="shared" ca="1" si="183"/>
        <v>36_2_Inforce</v>
      </c>
      <c r="P795" s="1">
        <f t="shared" ca="1" si="184"/>
        <v>43021.049716829657</v>
      </c>
      <c r="Q795" s="1" t="e">
        <f ca="1">VLOOKUP(J795,Sheet2!$F:$I,4,FALSE)</f>
        <v>#N/A</v>
      </c>
      <c r="R795" t="str">
        <f t="shared" ca="1" si="185"/>
        <v>Inforce</v>
      </c>
      <c r="S795" t="str">
        <f t="shared" ca="1" si="186"/>
        <v>36_2_Inforce</v>
      </c>
      <c r="T795">
        <f ca="1">COUNTIF(S$1:S795,S795)</f>
        <v>1</v>
      </c>
    </row>
    <row r="796" spans="1:20">
      <c r="A796">
        <f t="shared" si="177"/>
        <v>795</v>
      </c>
      <c r="B796" s="1">
        <f t="shared" ca="1" si="178"/>
        <v>43021.188115974888</v>
      </c>
      <c r="C796">
        <f t="shared" ca="1" si="174"/>
        <v>20</v>
      </c>
      <c r="D796">
        <f t="shared" ca="1" si="175"/>
        <v>1</v>
      </c>
      <c r="E796" t="str">
        <f ca="1">IF(COUNTIF(J$1:J796,J796)=1,"Premium",IF(I796&lt;6,"Premium","Claims"))</f>
        <v>Premium</v>
      </c>
      <c r="F796" t="str">
        <f ca="1">VLOOKUP(MOD(C796,D796),Sheet2!$A$2:$B$6,2,FALSE)</f>
        <v>Kidney Failure</v>
      </c>
      <c r="G796">
        <f ca="1">VLOOKUP(J796,Sheet2!$F:$H,IF(E796="Premium",2,3),FALSE)</f>
        <v>4000</v>
      </c>
      <c r="H796">
        <f t="shared" ca="1" si="179"/>
        <v>1564000</v>
      </c>
      <c r="I796">
        <f t="shared" ca="1" si="176"/>
        <v>2</v>
      </c>
      <c r="J796" t="str">
        <f t="shared" ca="1" si="180"/>
        <v>20_1</v>
      </c>
      <c r="K796">
        <f ca="1">COUNTIF(J$1:J796,J796)</f>
        <v>4</v>
      </c>
      <c r="L796" t="str">
        <f t="shared" ca="1" si="181"/>
        <v>20_1_Premium</v>
      </c>
      <c r="M796">
        <f ca="1">COUNTIF(L$1:L796,L796)</f>
        <v>4</v>
      </c>
      <c r="N796" t="str">
        <f t="shared" ca="1" si="182"/>
        <v>Inforce</v>
      </c>
      <c r="O796" t="str">
        <f t="shared" ca="1" si="183"/>
        <v>20_1_Inforce</v>
      </c>
      <c r="P796" s="1">
        <f t="shared" ca="1" si="184"/>
        <v>43021.188115974888</v>
      </c>
      <c r="Q796" s="1" t="e">
        <f ca="1">VLOOKUP(J796,Sheet2!$F:$I,4,FALSE)</f>
        <v>#N/A</v>
      </c>
      <c r="R796" t="str">
        <f t="shared" ca="1" si="185"/>
        <v>Inforce</v>
      </c>
      <c r="S796" t="str">
        <f t="shared" ca="1" si="186"/>
        <v>20_1_Inforce</v>
      </c>
      <c r="T796">
        <f ca="1">COUNTIF(S$1:S796,S796)</f>
        <v>4</v>
      </c>
    </row>
    <row r="797" spans="1:20">
      <c r="A797">
        <f t="shared" si="177"/>
        <v>796</v>
      </c>
      <c r="B797" s="1">
        <f t="shared" ca="1" si="178"/>
        <v>43022.114093437915</v>
      </c>
      <c r="C797">
        <f t="shared" ca="1" si="174"/>
        <v>4</v>
      </c>
      <c r="D797">
        <f t="shared" ca="1" si="175"/>
        <v>1</v>
      </c>
      <c r="E797" t="str">
        <f ca="1">IF(COUNTIF(J$1:J797,J797)=1,"Premium",IF(I797&lt;6,"Premium","Claims"))</f>
        <v>Premium</v>
      </c>
      <c r="F797" t="str">
        <f ca="1">VLOOKUP(MOD(C797,D797),Sheet2!$A$2:$B$6,2,FALSE)</f>
        <v>Kidney Failure</v>
      </c>
      <c r="G797">
        <f ca="1">VLOOKUP(J797,Sheet2!$F:$H,IF(E797="Premium",2,3),FALSE)</f>
        <v>3000</v>
      </c>
      <c r="H797">
        <f t="shared" ca="1" si="179"/>
        <v>1567000</v>
      </c>
      <c r="I797">
        <f t="shared" ca="1" si="176"/>
        <v>2</v>
      </c>
      <c r="J797" t="str">
        <f t="shared" ca="1" si="180"/>
        <v>4_1</v>
      </c>
      <c r="K797">
        <f ca="1">COUNTIF(J$1:J797,J797)</f>
        <v>3</v>
      </c>
      <c r="L797" t="str">
        <f t="shared" ca="1" si="181"/>
        <v>4_1_Premium</v>
      </c>
      <c r="M797">
        <f ca="1">COUNTIF(L$1:L797,L797)</f>
        <v>3</v>
      </c>
      <c r="N797" t="str">
        <f t="shared" ca="1" si="182"/>
        <v>Inforce</v>
      </c>
      <c r="O797" t="str">
        <f t="shared" ca="1" si="183"/>
        <v>4_1_Inforce</v>
      </c>
      <c r="P797" s="1">
        <f t="shared" ca="1" si="184"/>
        <v>43022.114093437915</v>
      </c>
      <c r="Q797" s="1" t="e">
        <f ca="1">VLOOKUP(J797,Sheet2!$F:$I,4,FALSE)</f>
        <v>#N/A</v>
      </c>
      <c r="R797" t="str">
        <f t="shared" ca="1" si="185"/>
        <v>Inforce</v>
      </c>
      <c r="S797" t="str">
        <f t="shared" ca="1" si="186"/>
        <v>4_1_Inforce</v>
      </c>
      <c r="T797">
        <f ca="1">COUNTIF(S$1:S797,S797)</f>
        <v>3</v>
      </c>
    </row>
    <row r="798" spans="1:20">
      <c r="A798">
        <f t="shared" si="177"/>
        <v>797</v>
      </c>
      <c r="B798" s="1">
        <f t="shared" ca="1" si="178"/>
        <v>43022.842282597347</v>
      </c>
      <c r="C798">
        <f t="shared" ca="1" si="174"/>
        <v>5</v>
      </c>
      <c r="D798">
        <f t="shared" ca="1" si="175"/>
        <v>3</v>
      </c>
      <c r="E798" t="str">
        <f ca="1">IF(COUNTIF(J$1:J798,J798)=1,"Premium",IF(I798&lt;6,"Premium","Claims"))</f>
        <v>Premium</v>
      </c>
      <c r="F798" t="str">
        <f ca="1">VLOOKUP(MOD(C798,D798),Sheet2!$A$2:$B$6,2,FALSE)</f>
        <v>Stroke</v>
      </c>
      <c r="G798">
        <f ca="1">VLOOKUP(J798,Sheet2!$F:$H,IF(E798="Premium",2,3),FALSE)</f>
        <v>1000</v>
      </c>
      <c r="H798">
        <f t="shared" ca="1" si="179"/>
        <v>1568000</v>
      </c>
      <c r="I798">
        <f t="shared" ca="1" si="176"/>
        <v>1</v>
      </c>
      <c r="J798" t="str">
        <f t="shared" ca="1" si="180"/>
        <v>5_3</v>
      </c>
      <c r="K798">
        <f ca="1">COUNTIF(J$1:J798,J798)</f>
        <v>3</v>
      </c>
      <c r="L798" t="str">
        <f t="shared" ca="1" si="181"/>
        <v>5_3_Premium</v>
      </c>
      <c r="M798">
        <f ca="1">COUNTIF(L$1:L798,L798)</f>
        <v>3</v>
      </c>
      <c r="N798" t="str">
        <f t="shared" ca="1" si="182"/>
        <v>Inforce</v>
      </c>
      <c r="O798" t="str">
        <f t="shared" ca="1" si="183"/>
        <v>5_3_Inforce</v>
      </c>
      <c r="P798" s="1">
        <f t="shared" ca="1" si="184"/>
        <v>43022.842282597347</v>
      </c>
      <c r="Q798" s="1" t="e">
        <f ca="1">VLOOKUP(J798,Sheet2!$F:$I,4,FALSE)</f>
        <v>#N/A</v>
      </c>
      <c r="R798" t="str">
        <f t="shared" ca="1" si="185"/>
        <v>Inforce</v>
      </c>
      <c r="S798" t="str">
        <f t="shared" ca="1" si="186"/>
        <v>5_3_Inforce</v>
      </c>
      <c r="T798">
        <f ca="1">COUNTIF(S$1:S798,S798)</f>
        <v>3</v>
      </c>
    </row>
    <row r="799" spans="1:20">
      <c r="A799">
        <f t="shared" si="177"/>
        <v>798</v>
      </c>
      <c r="B799" s="1">
        <f t="shared" ca="1" si="178"/>
        <v>43023.243836675982</v>
      </c>
      <c r="C799">
        <f t="shared" ca="1" si="174"/>
        <v>22</v>
      </c>
      <c r="D799">
        <f t="shared" ca="1" si="175"/>
        <v>4</v>
      </c>
      <c r="E799" t="str">
        <f ca="1">IF(COUNTIF(J$1:J799,J799)=1,"Premium",IF(I799&lt;6,"Premium","Claims"))</f>
        <v>Premium</v>
      </c>
      <c r="F799" t="str">
        <f ca="1">VLOOKUP(MOD(C799,D799),Sheet2!$A$2:$B$6,2,FALSE)</f>
        <v>Stroke</v>
      </c>
      <c r="G799">
        <f ca="1">VLOOKUP(J799,Sheet2!$F:$H,IF(E799="Premium",2,3),FALSE)</f>
        <v>2000</v>
      </c>
      <c r="H799">
        <f t="shared" ca="1" si="179"/>
        <v>1570000</v>
      </c>
      <c r="I799">
        <f t="shared" ca="1" si="176"/>
        <v>5</v>
      </c>
      <c r="J799" t="str">
        <f t="shared" ca="1" si="180"/>
        <v>22_4</v>
      </c>
      <c r="K799">
        <f ca="1">COUNTIF(J$1:J799,J799)</f>
        <v>2</v>
      </c>
      <c r="L799" t="str">
        <f t="shared" ca="1" si="181"/>
        <v>22_4_Premium</v>
      </c>
      <c r="M799">
        <f ca="1">COUNTIF(L$1:L799,L799)</f>
        <v>2</v>
      </c>
      <c r="N799" t="str">
        <f t="shared" ca="1" si="182"/>
        <v>Inforce</v>
      </c>
      <c r="O799" t="str">
        <f t="shared" ca="1" si="183"/>
        <v>22_4_Inforce</v>
      </c>
      <c r="P799" s="1">
        <f t="shared" ca="1" si="184"/>
        <v>43023.243836675982</v>
      </c>
      <c r="Q799" s="1">
        <f ca="1">VLOOKUP(J799,Sheet2!$F:$I,4,FALSE)</f>
        <v>43161.529541969358</v>
      </c>
      <c r="R799" t="str">
        <f t="shared" ca="1" si="185"/>
        <v>Inforce</v>
      </c>
      <c r="S799" t="str">
        <f t="shared" ca="1" si="186"/>
        <v>22_4_Inforce</v>
      </c>
      <c r="T799">
        <f ca="1">COUNTIF(S$1:S799,S799)</f>
        <v>2</v>
      </c>
    </row>
    <row r="800" spans="1:20">
      <c r="A800">
        <f t="shared" si="177"/>
        <v>799</v>
      </c>
      <c r="B800" s="1">
        <f t="shared" ca="1" si="178"/>
        <v>43023.766485609049</v>
      </c>
      <c r="C800">
        <f t="shared" ca="1" si="174"/>
        <v>5</v>
      </c>
      <c r="D800">
        <f t="shared" ca="1" si="175"/>
        <v>2</v>
      </c>
      <c r="E800" t="str">
        <f ca="1">IF(COUNTIF(J$1:J800,J800)=1,"Premium",IF(I800&lt;6,"Premium","Claims"))</f>
        <v>Premium</v>
      </c>
      <c r="F800" t="str">
        <f ca="1">VLOOKUP(MOD(C800,D800),Sheet2!$A$2:$B$6,2,FALSE)</f>
        <v>Cancer</v>
      </c>
      <c r="G800">
        <f ca="1">VLOOKUP(J800,Sheet2!$F:$H,IF(E800="Premium",2,3),FALSE)</f>
        <v>4000</v>
      </c>
      <c r="H800">
        <f t="shared" ca="1" si="179"/>
        <v>1574000</v>
      </c>
      <c r="I800">
        <f t="shared" ca="1" si="176"/>
        <v>6</v>
      </c>
      <c r="J800" t="str">
        <f t="shared" ca="1" si="180"/>
        <v>5_2</v>
      </c>
      <c r="K800">
        <f ca="1">COUNTIF(J$1:J800,J800)</f>
        <v>1</v>
      </c>
      <c r="L800" t="str">
        <f t="shared" ca="1" si="181"/>
        <v>5_2_Premium</v>
      </c>
      <c r="M800">
        <f ca="1">COUNTIF(L$1:L800,L800)</f>
        <v>1</v>
      </c>
      <c r="N800" t="str">
        <f t="shared" ca="1" si="182"/>
        <v>Inforce</v>
      </c>
      <c r="O800" t="str">
        <f t="shared" ca="1" si="183"/>
        <v>5_2_Inforce</v>
      </c>
      <c r="P800" s="1">
        <f t="shared" ca="1" si="184"/>
        <v>43023.766485609049</v>
      </c>
      <c r="Q800" s="1" t="e">
        <f ca="1">VLOOKUP(J800,Sheet2!$F:$I,4,FALSE)</f>
        <v>#N/A</v>
      </c>
      <c r="R800" t="str">
        <f t="shared" ca="1" si="185"/>
        <v>Inforce</v>
      </c>
      <c r="S800" t="str">
        <f t="shared" ca="1" si="186"/>
        <v>5_2_Inforce</v>
      </c>
      <c r="T800">
        <f ca="1">COUNTIF(S$1:S800,S800)</f>
        <v>1</v>
      </c>
    </row>
    <row r="801" spans="1:20">
      <c r="A801">
        <f t="shared" si="177"/>
        <v>800</v>
      </c>
      <c r="B801" s="1">
        <f t="shared" ca="1" si="178"/>
        <v>43024.519080696053</v>
      </c>
      <c r="C801">
        <f t="shared" ca="1" si="174"/>
        <v>33</v>
      </c>
      <c r="D801">
        <f t="shared" ca="1" si="175"/>
        <v>3</v>
      </c>
      <c r="E801" t="str">
        <f ca="1">IF(COUNTIF(J$1:J801,J801)=1,"Premium",IF(I801&lt;6,"Premium","Claims"))</f>
        <v>Premium</v>
      </c>
      <c r="F801" t="str">
        <f ca="1">VLOOKUP(MOD(C801,D801),Sheet2!$A$2:$B$6,2,FALSE)</f>
        <v>Kidney Failure</v>
      </c>
      <c r="G801">
        <f ca="1">VLOOKUP(J801,Sheet2!$F:$H,IF(E801="Premium",2,3),FALSE)</f>
        <v>1000</v>
      </c>
      <c r="H801">
        <f t="shared" ca="1" si="179"/>
        <v>1575000</v>
      </c>
      <c r="I801">
        <f t="shared" ca="1" si="176"/>
        <v>4</v>
      </c>
      <c r="J801" t="str">
        <f t="shared" ca="1" si="180"/>
        <v>33_3</v>
      </c>
      <c r="K801">
        <f ca="1">COUNTIF(J$1:J801,J801)</f>
        <v>1</v>
      </c>
      <c r="L801" t="str">
        <f t="shared" ca="1" si="181"/>
        <v>33_3_Premium</v>
      </c>
      <c r="M801">
        <f ca="1">COUNTIF(L$1:L801,L801)</f>
        <v>1</v>
      </c>
      <c r="N801" t="str">
        <f t="shared" ca="1" si="182"/>
        <v>Inforce</v>
      </c>
      <c r="O801" t="str">
        <f t="shared" ca="1" si="183"/>
        <v>33_3_Inforce</v>
      </c>
      <c r="P801" s="1">
        <f t="shared" ca="1" si="184"/>
        <v>43024.519080696053</v>
      </c>
      <c r="Q801" s="1" t="e">
        <f ca="1">VLOOKUP(J801,Sheet2!$F:$I,4,FALSE)</f>
        <v>#N/A</v>
      </c>
      <c r="R801" t="str">
        <f t="shared" ca="1" si="185"/>
        <v>Inforce</v>
      </c>
      <c r="S801" t="str">
        <f t="shared" ca="1" si="186"/>
        <v>33_3_Inforce</v>
      </c>
      <c r="T801">
        <f ca="1">COUNTIF(S$1:S801,S801)</f>
        <v>1</v>
      </c>
    </row>
    <row r="802" spans="1:20">
      <c r="A802">
        <f t="shared" si="177"/>
        <v>801</v>
      </c>
      <c r="B802" s="1">
        <f t="shared" ca="1" si="178"/>
        <v>43025.19256640011</v>
      </c>
      <c r="C802">
        <f t="shared" ca="1" si="174"/>
        <v>6</v>
      </c>
      <c r="D802">
        <f t="shared" ca="1" si="175"/>
        <v>4</v>
      </c>
      <c r="E802" t="str">
        <f ca="1">IF(COUNTIF(J$1:J802,J802)=1,"Premium",IF(I802&lt;6,"Premium","Claims"))</f>
        <v>Premium</v>
      </c>
      <c r="F802" t="str">
        <f ca="1">VLOOKUP(MOD(C802,D802),Sheet2!$A$2:$B$6,2,FALSE)</f>
        <v>Stroke</v>
      </c>
      <c r="G802">
        <f ca="1">VLOOKUP(J802,Sheet2!$F:$H,IF(E802="Premium",2,3),FALSE)</f>
        <v>4000</v>
      </c>
      <c r="H802">
        <f t="shared" ca="1" si="179"/>
        <v>1579000</v>
      </c>
      <c r="I802">
        <f t="shared" ca="1" si="176"/>
        <v>5</v>
      </c>
      <c r="J802" t="str">
        <f t="shared" ca="1" si="180"/>
        <v>6_4</v>
      </c>
      <c r="K802">
        <f ca="1">COUNTIF(J$1:J802,J802)</f>
        <v>2</v>
      </c>
      <c r="L802" t="str">
        <f t="shared" ca="1" si="181"/>
        <v>6_4_Premium</v>
      </c>
      <c r="M802">
        <f ca="1">COUNTIF(L$1:L802,L802)</f>
        <v>2</v>
      </c>
      <c r="N802" t="str">
        <f t="shared" ca="1" si="182"/>
        <v>Inforce</v>
      </c>
      <c r="O802" t="str">
        <f t="shared" ca="1" si="183"/>
        <v>6_4_Inforce</v>
      </c>
      <c r="P802" s="1">
        <f t="shared" ca="1" si="184"/>
        <v>43025.19256640011</v>
      </c>
      <c r="Q802" s="1" t="e">
        <f ca="1">VLOOKUP(J802,Sheet2!$F:$I,4,FALSE)</f>
        <v>#N/A</v>
      </c>
      <c r="R802" t="str">
        <f t="shared" ca="1" si="185"/>
        <v>Inforce</v>
      </c>
      <c r="S802" t="str">
        <f t="shared" ca="1" si="186"/>
        <v>6_4_Inforce</v>
      </c>
      <c r="T802">
        <f ca="1">COUNTIF(S$1:S802,S802)</f>
        <v>2</v>
      </c>
    </row>
    <row r="803" spans="1:20">
      <c r="A803">
        <f t="shared" si="177"/>
        <v>802</v>
      </c>
      <c r="B803" s="1">
        <f t="shared" ca="1" si="178"/>
        <v>43026.162002828052</v>
      </c>
      <c r="C803">
        <f t="shared" ca="1" si="174"/>
        <v>114</v>
      </c>
      <c r="D803">
        <f t="shared" ca="1" si="175"/>
        <v>3</v>
      </c>
      <c r="E803" t="str">
        <f ca="1">IF(COUNTIF(J$1:J803,J803)=1,"Premium",IF(I803&lt;6,"Premium","Claims"))</f>
        <v>Premium</v>
      </c>
      <c r="F803" t="str">
        <f ca="1">VLOOKUP(MOD(C803,D803),Sheet2!$A$2:$B$6,2,FALSE)</f>
        <v>Kidney Failure</v>
      </c>
      <c r="G803">
        <f ca="1">VLOOKUP(J803,Sheet2!$F:$H,IF(E803="Premium",2,3),FALSE)</f>
        <v>2000</v>
      </c>
      <c r="H803">
        <f t="shared" ca="1" si="179"/>
        <v>1581000</v>
      </c>
      <c r="I803">
        <f t="shared" ca="1" si="176"/>
        <v>4</v>
      </c>
      <c r="J803" t="str">
        <f t="shared" ca="1" si="180"/>
        <v>114_3</v>
      </c>
      <c r="K803">
        <f ca="1">COUNTIF(J$1:J803,J803)</f>
        <v>2</v>
      </c>
      <c r="L803" t="str">
        <f t="shared" ca="1" si="181"/>
        <v>114_3_Premium</v>
      </c>
      <c r="M803">
        <f ca="1">COUNTIF(L$1:L803,L803)</f>
        <v>2</v>
      </c>
      <c r="N803" t="str">
        <f t="shared" ca="1" si="182"/>
        <v>Inforce</v>
      </c>
      <c r="O803" t="str">
        <f t="shared" ca="1" si="183"/>
        <v>114_3_Inforce</v>
      </c>
      <c r="P803" s="1">
        <f t="shared" ca="1" si="184"/>
        <v>43026.162002828052</v>
      </c>
      <c r="Q803" s="1">
        <f ca="1">VLOOKUP(J803,Sheet2!$F:$I,4,FALSE)</f>
        <v>43058.391247053813</v>
      </c>
      <c r="R803" t="str">
        <f t="shared" ca="1" si="185"/>
        <v>Inforce</v>
      </c>
      <c r="S803" t="str">
        <f t="shared" ca="1" si="186"/>
        <v>114_3_Inforce</v>
      </c>
      <c r="T803">
        <f ca="1">COUNTIF(S$1:S803,S803)</f>
        <v>2</v>
      </c>
    </row>
    <row r="804" spans="1:20">
      <c r="A804">
        <f t="shared" si="177"/>
        <v>803</v>
      </c>
      <c r="B804" s="1">
        <f t="shared" ca="1" si="178"/>
        <v>43026.430825653311</v>
      </c>
      <c r="C804">
        <f t="shared" ca="1" si="174"/>
        <v>85</v>
      </c>
      <c r="D804">
        <f t="shared" ca="1" si="175"/>
        <v>1</v>
      </c>
      <c r="E804" t="str">
        <f ca="1">IF(COUNTIF(J$1:J804,J804)=1,"Premium",IF(I804&lt;6,"Premium","Claims"))</f>
        <v>Premium</v>
      </c>
      <c r="F804" t="str">
        <f ca="1">VLOOKUP(MOD(C804,D804),Sheet2!$A$2:$B$6,2,FALSE)</f>
        <v>Kidney Failure</v>
      </c>
      <c r="G804">
        <f ca="1">VLOOKUP(J804,Sheet2!$F:$H,IF(E804="Premium",2,3),FALSE)</f>
        <v>2000</v>
      </c>
      <c r="H804">
        <f t="shared" ca="1" si="179"/>
        <v>1583000</v>
      </c>
      <c r="I804">
        <f t="shared" ca="1" si="176"/>
        <v>2</v>
      </c>
      <c r="J804" t="str">
        <f t="shared" ca="1" si="180"/>
        <v>85_1</v>
      </c>
      <c r="K804">
        <f ca="1">COUNTIF(J$1:J804,J804)</f>
        <v>2</v>
      </c>
      <c r="L804" t="str">
        <f t="shared" ca="1" si="181"/>
        <v>85_1_Premium</v>
      </c>
      <c r="M804">
        <f ca="1">COUNTIF(L$1:L804,L804)</f>
        <v>2</v>
      </c>
      <c r="N804" t="str">
        <f t="shared" ca="1" si="182"/>
        <v>Inforce</v>
      </c>
      <c r="O804" t="str">
        <f t="shared" ca="1" si="183"/>
        <v>85_1_Inforce</v>
      </c>
      <c r="P804" s="1">
        <f t="shared" ca="1" si="184"/>
        <v>43026.430825653311</v>
      </c>
      <c r="Q804" s="1" t="e">
        <f ca="1">VLOOKUP(J804,Sheet2!$F:$I,4,FALSE)</f>
        <v>#N/A</v>
      </c>
      <c r="R804" t="str">
        <f t="shared" ca="1" si="185"/>
        <v>Inforce</v>
      </c>
      <c r="S804" t="str">
        <f t="shared" ca="1" si="186"/>
        <v>85_1_Inforce</v>
      </c>
      <c r="T804">
        <f ca="1">COUNTIF(S$1:S804,S804)</f>
        <v>2</v>
      </c>
    </row>
    <row r="805" spans="1:20">
      <c r="A805">
        <f t="shared" si="177"/>
        <v>804</v>
      </c>
      <c r="B805" s="1">
        <f t="shared" ca="1" si="178"/>
        <v>43027.25389541121</v>
      </c>
      <c r="C805">
        <f t="shared" ca="1" si="174"/>
        <v>92</v>
      </c>
      <c r="D805">
        <f t="shared" ca="1" si="175"/>
        <v>3</v>
      </c>
      <c r="E805" t="str">
        <f ca="1">IF(COUNTIF(J$1:J805,J805)=1,"Premium",IF(I805&lt;6,"Premium","Claims"))</f>
        <v>Premium</v>
      </c>
      <c r="F805" t="str">
        <f ca="1">VLOOKUP(MOD(C805,D805),Sheet2!$A$2:$B$6,2,FALSE)</f>
        <v>Stroke</v>
      </c>
      <c r="G805">
        <f ca="1">VLOOKUP(J805,Sheet2!$F:$H,IF(E805="Premium",2,3),FALSE)</f>
        <v>1000</v>
      </c>
      <c r="H805">
        <f t="shared" ca="1" si="179"/>
        <v>1584000</v>
      </c>
      <c r="I805">
        <f t="shared" ca="1" si="176"/>
        <v>3</v>
      </c>
      <c r="J805" t="str">
        <f t="shared" ca="1" si="180"/>
        <v>92_3</v>
      </c>
      <c r="K805">
        <f ca="1">COUNTIF(J$1:J805,J805)</f>
        <v>3</v>
      </c>
      <c r="L805" t="str">
        <f t="shared" ca="1" si="181"/>
        <v>92_3_Premium</v>
      </c>
      <c r="M805">
        <f ca="1">COUNTIF(L$1:L805,L805)</f>
        <v>3</v>
      </c>
      <c r="N805" t="str">
        <f t="shared" ca="1" si="182"/>
        <v>Inforce</v>
      </c>
      <c r="O805" t="str">
        <f t="shared" ca="1" si="183"/>
        <v>92_3_Inforce</v>
      </c>
      <c r="P805" s="1">
        <f t="shared" ca="1" si="184"/>
        <v>43027.25389541121</v>
      </c>
      <c r="Q805" s="1" t="e">
        <f ca="1">VLOOKUP(J805,Sheet2!$F:$I,4,FALSE)</f>
        <v>#N/A</v>
      </c>
      <c r="R805" t="str">
        <f t="shared" ca="1" si="185"/>
        <v>Inforce</v>
      </c>
      <c r="S805" t="str">
        <f t="shared" ca="1" si="186"/>
        <v>92_3_Inforce</v>
      </c>
      <c r="T805">
        <f ca="1">COUNTIF(S$1:S805,S805)</f>
        <v>3</v>
      </c>
    </row>
    <row r="806" spans="1:20">
      <c r="A806">
        <f t="shared" si="177"/>
        <v>805</v>
      </c>
      <c r="B806" s="1">
        <f t="shared" ca="1" si="178"/>
        <v>43027.385524818768</v>
      </c>
      <c r="C806">
        <f t="shared" ca="1" si="174"/>
        <v>12</v>
      </c>
      <c r="D806">
        <f t="shared" ca="1" si="175"/>
        <v>2</v>
      </c>
      <c r="E806" t="str">
        <f ca="1">IF(COUNTIF(J$1:J806,J806)=1,"Premium",IF(I806&lt;6,"Premium","Claims"))</f>
        <v>Claims</v>
      </c>
      <c r="F806" t="str">
        <f ca="1">VLOOKUP(MOD(C806,D806),Sheet2!$A$2:$B$6,2,FALSE)</f>
        <v>Kidney Failure</v>
      </c>
      <c r="G806">
        <f ca="1">VLOOKUP(J806,Sheet2!$F:$H,IF(E806="Premium",2,3),FALSE)</f>
        <v>12000</v>
      </c>
      <c r="H806">
        <f t="shared" ca="1" si="179"/>
        <v>1572000</v>
      </c>
      <c r="I806">
        <f t="shared" ca="1" si="176"/>
        <v>6</v>
      </c>
      <c r="J806" t="str">
        <f t="shared" ca="1" si="180"/>
        <v>12_2</v>
      </c>
      <c r="K806">
        <f ca="1">COUNTIF(J$1:J806,J806)</f>
        <v>4</v>
      </c>
      <c r="L806" t="str">
        <f t="shared" ca="1" si="181"/>
        <v>12_2_Claims</v>
      </c>
      <c r="M806">
        <f ca="1">COUNTIF(L$1:L806,L806)</f>
        <v>1</v>
      </c>
      <c r="N806" t="str">
        <f t="shared" ca="1" si="182"/>
        <v>Lapse</v>
      </c>
      <c r="O806" t="str">
        <f t="shared" ca="1" si="183"/>
        <v>12_2_Lapse</v>
      </c>
      <c r="P806" s="1">
        <f t="shared" ca="1" si="184"/>
        <v>43027.385524818768</v>
      </c>
      <c r="Q806" s="1">
        <f ca="1">VLOOKUP(J806,Sheet2!$F:$I,4,FALSE)</f>
        <v>43027.385524818768</v>
      </c>
      <c r="R806" t="str">
        <f t="shared" ca="1" si="185"/>
        <v>Lapse</v>
      </c>
      <c r="S806" t="str">
        <f t="shared" ca="1" si="186"/>
        <v>12_2_Lapse</v>
      </c>
      <c r="T806">
        <f ca="1">COUNTIF(S$1:S806,S806)</f>
        <v>1</v>
      </c>
    </row>
    <row r="807" spans="1:20">
      <c r="A807">
        <f t="shared" si="177"/>
        <v>806</v>
      </c>
      <c r="B807" s="1">
        <f t="shared" ca="1" si="178"/>
        <v>43027.856786281583</v>
      </c>
      <c r="C807">
        <f t="shared" ca="1" si="174"/>
        <v>21</v>
      </c>
      <c r="D807">
        <f t="shared" ca="1" si="175"/>
        <v>1</v>
      </c>
      <c r="E807" t="str">
        <f ca="1">IF(COUNTIF(J$1:J807,J807)=1,"Premium",IF(I807&lt;6,"Premium","Claims"))</f>
        <v>Premium</v>
      </c>
      <c r="F807" t="str">
        <f ca="1">VLOOKUP(MOD(C807,D807),Sheet2!$A$2:$B$6,2,FALSE)</f>
        <v>Kidney Failure</v>
      </c>
      <c r="G807">
        <f ca="1">VLOOKUP(J807,Sheet2!$F:$H,IF(E807="Premium",2,3),FALSE)</f>
        <v>4000</v>
      </c>
      <c r="H807">
        <f t="shared" ca="1" si="179"/>
        <v>1576000</v>
      </c>
      <c r="I807">
        <f t="shared" ca="1" si="176"/>
        <v>3</v>
      </c>
      <c r="J807" t="str">
        <f t="shared" ca="1" si="180"/>
        <v>21_1</v>
      </c>
      <c r="K807">
        <f ca="1">COUNTIF(J$1:J807,J807)</f>
        <v>3</v>
      </c>
      <c r="L807" t="str">
        <f t="shared" ca="1" si="181"/>
        <v>21_1_Premium</v>
      </c>
      <c r="M807">
        <f ca="1">COUNTIF(L$1:L807,L807)</f>
        <v>3</v>
      </c>
      <c r="N807" t="str">
        <f t="shared" ca="1" si="182"/>
        <v>Inforce</v>
      </c>
      <c r="O807" t="str">
        <f t="shared" ca="1" si="183"/>
        <v>21_1_Inforce</v>
      </c>
      <c r="P807" s="1">
        <f t="shared" ca="1" si="184"/>
        <v>43027.856786281583</v>
      </c>
      <c r="Q807" s="1" t="e">
        <f ca="1">VLOOKUP(J807,Sheet2!$F:$I,4,FALSE)</f>
        <v>#N/A</v>
      </c>
      <c r="R807" t="str">
        <f t="shared" ca="1" si="185"/>
        <v>Inforce</v>
      </c>
      <c r="S807" t="str">
        <f t="shared" ca="1" si="186"/>
        <v>21_1_Inforce</v>
      </c>
      <c r="T807">
        <f ca="1">COUNTIF(S$1:S807,S807)</f>
        <v>3</v>
      </c>
    </row>
    <row r="808" spans="1:20">
      <c r="A808">
        <f t="shared" si="177"/>
        <v>807</v>
      </c>
      <c r="B808" s="1">
        <f t="shared" ca="1" si="178"/>
        <v>43027.976959320797</v>
      </c>
      <c r="C808">
        <f t="shared" ca="1" si="174"/>
        <v>5</v>
      </c>
      <c r="D808">
        <f t="shared" ca="1" si="175"/>
        <v>1</v>
      </c>
      <c r="E808" t="str">
        <f ca="1">IF(COUNTIF(J$1:J808,J808)=1,"Premium",IF(I808&lt;6,"Premium","Claims"))</f>
        <v>Premium</v>
      </c>
      <c r="F808" t="str">
        <f ca="1">VLOOKUP(MOD(C808,D808),Sheet2!$A$2:$B$6,2,FALSE)</f>
        <v>Kidney Failure</v>
      </c>
      <c r="G808">
        <f ca="1">VLOOKUP(J808,Sheet2!$F:$H,IF(E808="Premium",2,3),FALSE)</f>
        <v>5000</v>
      </c>
      <c r="H808">
        <f t="shared" ca="1" si="179"/>
        <v>1581000</v>
      </c>
      <c r="I808">
        <f t="shared" ca="1" si="176"/>
        <v>1</v>
      </c>
      <c r="J808" t="str">
        <f t="shared" ca="1" si="180"/>
        <v>5_1</v>
      </c>
      <c r="K808">
        <f ca="1">COUNTIF(J$1:J808,J808)</f>
        <v>4</v>
      </c>
      <c r="L808" t="str">
        <f t="shared" ca="1" si="181"/>
        <v>5_1_Premium</v>
      </c>
      <c r="M808">
        <f ca="1">COUNTIF(L$1:L808,L808)</f>
        <v>2</v>
      </c>
      <c r="N808" t="str">
        <f t="shared" ca="1" si="182"/>
        <v>Inforce</v>
      </c>
      <c r="O808" t="str">
        <f t="shared" ca="1" si="183"/>
        <v>5_1_Inforce</v>
      </c>
      <c r="P808" s="1">
        <f t="shared" ca="1" si="184"/>
        <v>43027.976959320797</v>
      </c>
      <c r="Q808" s="1">
        <f ca="1">VLOOKUP(J808,Sheet2!$F:$I,4,FALSE)</f>
        <v>42764.874247197113</v>
      </c>
      <c r="R808" t="str">
        <f t="shared" ca="1" si="185"/>
        <v>Lapse</v>
      </c>
      <c r="S808" t="str">
        <f t="shared" ca="1" si="186"/>
        <v>5_1_Lapse</v>
      </c>
      <c r="T808">
        <f ca="1">COUNTIF(S$1:S808,S808)</f>
        <v>3</v>
      </c>
    </row>
    <row r="809" spans="1:20">
      <c r="A809">
        <f t="shared" si="177"/>
        <v>808</v>
      </c>
      <c r="B809" s="1">
        <f t="shared" ca="1" si="178"/>
        <v>43028.428426992614</v>
      </c>
      <c r="C809">
        <f t="shared" ca="1" si="174"/>
        <v>99</v>
      </c>
      <c r="D809">
        <f t="shared" ca="1" si="175"/>
        <v>4</v>
      </c>
      <c r="E809" t="str">
        <f ca="1">IF(COUNTIF(J$1:J809,J809)=1,"Premium",IF(I809&lt;6,"Premium","Claims"))</f>
        <v>Premium</v>
      </c>
      <c r="F809" t="str">
        <f ca="1">VLOOKUP(MOD(C809,D809),Sheet2!$A$2:$B$6,2,FALSE)</f>
        <v>Heart Attack</v>
      </c>
      <c r="G809">
        <f ca="1">VLOOKUP(J809,Sheet2!$F:$H,IF(E809="Premium",2,3),FALSE)</f>
        <v>4000</v>
      </c>
      <c r="H809">
        <f t="shared" ca="1" si="179"/>
        <v>1585000</v>
      </c>
      <c r="I809">
        <f t="shared" ca="1" si="176"/>
        <v>2</v>
      </c>
      <c r="J809" t="str">
        <f t="shared" ca="1" si="180"/>
        <v>99_4</v>
      </c>
      <c r="K809">
        <f ca="1">COUNTIF(J$1:J809,J809)</f>
        <v>2</v>
      </c>
      <c r="L809" t="str">
        <f t="shared" ca="1" si="181"/>
        <v>99_4_Premium</v>
      </c>
      <c r="M809">
        <f ca="1">COUNTIF(L$1:L809,L809)</f>
        <v>2</v>
      </c>
      <c r="N809" t="str">
        <f t="shared" ca="1" si="182"/>
        <v>Inforce</v>
      </c>
      <c r="O809" t="str">
        <f t="shared" ca="1" si="183"/>
        <v>99_4_Inforce</v>
      </c>
      <c r="P809" s="1">
        <f t="shared" ca="1" si="184"/>
        <v>43028.428426992614</v>
      </c>
      <c r="Q809" s="1" t="e">
        <f ca="1">VLOOKUP(J809,Sheet2!$F:$I,4,FALSE)</f>
        <v>#N/A</v>
      </c>
      <c r="R809" t="str">
        <f t="shared" ca="1" si="185"/>
        <v>Inforce</v>
      </c>
      <c r="S809" t="str">
        <f t="shared" ca="1" si="186"/>
        <v>99_4_Inforce</v>
      </c>
      <c r="T809">
        <f ca="1">COUNTIF(S$1:S809,S809)</f>
        <v>2</v>
      </c>
    </row>
    <row r="810" spans="1:20">
      <c r="A810">
        <f t="shared" si="177"/>
        <v>809</v>
      </c>
      <c r="B810" s="1">
        <f t="shared" ca="1" si="178"/>
        <v>43028.70809985618</v>
      </c>
      <c r="C810">
        <f t="shared" ca="1" si="174"/>
        <v>123</v>
      </c>
      <c r="D810">
        <f t="shared" ca="1" si="175"/>
        <v>3</v>
      </c>
      <c r="E810" t="str">
        <f ca="1">IF(COUNTIF(J$1:J810,J810)=1,"Premium",IF(I810&lt;6,"Premium","Claims"))</f>
        <v>Premium</v>
      </c>
      <c r="F810" t="str">
        <f ca="1">VLOOKUP(MOD(C810,D810),Sheet2!$A$2:$B$6,2,FALSE)</f>
        <v>Kidney Failure</v>
      </c>
      <c r="G810">
        <f ca="1">VLOOKUP(J810,Sheet2!$F:$H,IF(E810="Premium",2,3),FALSE)</f>
        <v>3000</v>
      </c>
      <c r="H810">
        <f t="shared" ca="1" si="179"/>
        <v>1588000</v>
      </c>
      <c r="I810">
        <f t="shared" ca="1" si="176"/>
        <v>2</v>
      </c>
      <c r="J810" t="str">
        <f t="shared" ca="1" si="180"/>
        <v>123_3</v>
      </c>
      <c r="K810">
        <f ca="1">COUNTIF(J$1:J810,J810)</f>
        <v>1</v>
      </c>
      <c r="L810" t="str">
        <f t="shared" ca="1" si="181"/>
        <v>123_3_Premium</v>
      </c>
      <c r="M810">
        <f ca="1">COUNTIF(L$1:L810,L810)</f>
        <v>1</v>
      </c>
      <c r="N810" t="str">
        <f t="shared" ca="1" si="182"/>
        <v>Inforce</v>
      </c>
      <c r="O810" t="str">
        <f t="shared" ca="1" si="183"/>
        <v>123_3_Inforce</v>
      </c>
      <c r="P810" s="1">
        <f t="shared" ca="1" si="184"/>
        <v>43028.70809985618</v>
      </c>
      <c r="Q810" s="1" t="e">
        <f ca="1">VLOOKUP(J810,Sheet2!$F:$I,4,FALSE)</f>
        <v>#N/A</v>
      </c>
      <c r="R810" t="str">
        <f t="shared" ca="1" si="185"/>
        <v>Inforce</v>
      </c>
      <c r="S810" t="str">
        <f t="shared" ca="1" si="186"/>
        <v>123_3_Inforce</v>
      </c>
      <c r="T810">
        <f ca="1">COUNTIF(S$1:S810,S810)</f>
        <v>1</v>
      </c>
    </row>
    <row r="811" spans="1:20">
      <c r="A811">
        <f t="shared" si="177"/>
        <v>810</v>
      </c>
      <c r="B811" s="1">
        <f t="shared" ca="1" si="178"/>
        <v>43028.840748124523</v>
      </c>
      <c r="C811">
        <f t="shared" ca="1" si="174"/>
        <v>77</v>
      </c>
      <c r="D811">
        <f t="shared" ca="1" si="175"/>
        <v>3</v>
      </c>
      <c r="E811" t="str">
        <f ca="1">IF(COUNTIF(J$1:J811,J811)=1,"Premium",IF(I811&lt;6,"Premium","Claims"))</f>
        <v>Premium</v>
      </c>
      <c r="F811" t="str">
        <f ca="1">VLOOKUP(MOD(C811,D811),Sheet2!$A$2:$B$6,2,FALSE)</f>
        <v>Stroke</v>
      </c>
      <c r="G811">
        <f ca="1">VLOOKUP(J811,Sheet2!$F:$H,IF(E811="Premium",2,3),FALSE)</f>
        <v>1000</v>
      </c>
      <c r="H811">
        <f t="shared" ca="1" si="179"/>
        <v>1589000</v>
      </c>
      <c r="I811">
        <f t="shared" ca="1" si="176"/>
        <v>6</v>
      </c>
      <c r="J811" t="str">
        <f t="shared" ca="1" si="180"/>
        <v>77_3</v>
      </c>
      <c r="K811">
        <f ca="1">COUNTIF(J$1:J811,J811)</f>
        <v>1</v>
      </c>
      <c r="L811" t="str">
        <f t="shared" ca="1" si="181"/>
        <v>77_3_Premium</v>
      </c>
      <c r="M811">
        <f ca="1">COUNTIF(L$1:L811,L811)</f>
        <v>1</v>
      </c>
      <c r="N811" t="str">
        <f t="shared" ca="1" si="182"/>
        <v>Inforce</v>
      </c>
      <c r="O811" t="str">
        <f t="shared" ca="1" si="183"/>
        <v>77_3_Inforce</v>
      </c>
      <c r="P811" s="1">
        <f t="shared" ca="1" si="184"/>
        <v>43028.840748124523</v>
      </c>
      <c r="Q811" s="1" t="e">
        <f ca="1">VLOOKUP(J811,Sheet2!$F:$I,4,FALSE)</f>
        <v>#N/A</v>
      </c>
      <c r="R811" t="str">
        <f t="shared" ca="1" si="185"/>
        <v>Inforce</v>
      </c>
      <c r="S811" t="str">
        <f t="shared" ca="1" si="186"/>
        <v>77_3_Inforce</v>
      </c>
      <c r="T811">
        <f ca="1">COUNTIF(S$1:S811,S811)</f>
        <v>1</v>
      </c>
    </row>
    <row r="812" spans="1:20">
      <c r="A812">
        <f t="shared" si="177"/>
        <v>811</v>
      </c>
      <c r="B812" s="1">
        <f t="shared" ca="1" si="178"/>
        <v>43029.271711830952</v>
      </c>
      <c r="C812">
        <f t="shared" ca="1" si="174"/>
        <v>108</v>
      </c>
      <c r="D812">
        <f t="shared" ca="1" si="175"/>
        <v>4</v>
      </c>
      <c r="E812" t="str">
        <f ca="1">IF(COUNTIF(J$1:J812,J812)=1,"Premium",IF(I812&lt;6,"Premium","Claims"))</f>
        <v>Premium</v>
      </c>
      <c r="F812" t="str">
        <f ca="1">VLOOKUP(MOD(C812,D812),Sheet2!$A$2:$B$6,2,FALSE)</f>
        <v>Kidney Failure</v>
      </c>
      <c r="G812">
        <f ca="1">VLOOKUP(J812,Sheet2!$F:$H,IF(E812="Premium",2,3),FALSE)</f>
        <v>4000</v>
      </c>
      <c r="H812">
        <f t="shared" ca="1" si="179"/>
        <v>1593000</v>
      </c>
      <c r="I812">
        <f t="shared" ca="1" si="176"/>
        <v>2</v>
      </c>
      <c r="J812" t="str">
        <f t="shared" ca="1" si="180"/>
        <v>108_4</v>
      </c>
      <c r="K812">
        <f ca="1">COUNTIF(J$1:J812,J812)</f>
        <v>4</v>
      </c>
      <c r="L812" t="str">
        <f t="shared" ca="1" si="181"/>
        <v>108_4_Premium</v>
      </c>
      <c r="M812">
        <f ca="1">COUNTIF(L$1:L812,L812)</f>
        <v>4</v>
      </c>
      <c r="N812" t="str">
        <f t="shared" ca="1" si="182"/>
        <v>Inforce</v>
      </c>
      <c r="O812" t="str">
        <f t="shared" ca="1" si="183"/>
        <v>108_4_Inforce</v>
      </c>
      <c r="P812" s="1">
        <f t="shared" ca="1" si="184"/>
        <v>43029.271711830952</v>
      </c>
      <c r="Q812" s="1" t="e">
        <f ca="1">VLOOKUP(J812,Sheet2!$F:$I,4,FALSE)</f>
        <v>#N/A</v>
      </c>
      <c r="R812" t="str">
        <f t="shared" ca="1" si="185"/>
        <v>Inforce</v>
      </c>
      <c r="S812" t="str">
        <f t="shared" ca="1" si="186"/>
        <v>108_4_Inforce</v>
      </c>
      <c r="T812">
        <f ca="1">COUNTIF(S$1:S812,S812)</f>
        <v>4</v>
      </c>
    </row>
    <row r="813" spans="1:20">
      <c r="A813">
        <f t="shared" si="177"/>
        <v>812</v>
      </c>
      <c r="B813" s="1">
        <f t="shared" ca="1" si="178"/>
        <v>43029.497730541952</v>
      </c>
      <c r="C813">
        <f t="shared" ca="1" si="174"/>
        <v>130</v>
      </c>
      <c r="D813">
        <f t="shared" ca="1" si="175"/>
        <v>1</v>
      </c>
      <c r="E813" t="str">
        <f ca="1">IF(COUNTIF(J$1:J813,J813)=1,"Premium",IF(I813&lt;6,"Premium","Claims"))</f>
        <v>Claims</v>
      </c>
      <c r="F813" t="str">
        <f ca="1">VLOOKUP(MOD(C813,D813),Sheet2!$A$2:$B$6,2,FALSE)</f>
        <v>Kidney Failure</v>
      </c>
      <c r="G813">
        <f ca="1">VLOOKUP(J813,Sheet2!$F:$H,IF(E813="Premium",2,3),FALSE)</f>
        <v>8000</v>
      </c>
      <c r="H813">
        <f t="shared" ca="1" si="179"/>
        <v>1585000</v>
      </c>
      <c r="I813">
        <f t="shared" ca="1" si="176"/>
        <v>6</v>
      </c>
      <c r="J813" t="str">
        <f t="shared" ca="1" si="180"/>
        <v>130_1</v>
      </c>
      <c r="K813">
        <f ca="1">COUNTIF(J$1:J813,J813)</f>
        <v>2</v>
      </c>
      <c r="L813" t="str">
        <f t="shared" ca="1" si="181"/>
        <v>130_1_Claims</v>
      </c>
      <c r="M813">
        <f ca="1">COUNTIF(L$1:L813,L813)</f>
        <v>1</v>
      </c>
      <c r="N813" t="str">
        <f t="shared" ca="1" si="182"/>
        <v>Lapse</v>
      </c>
      <c r="O813" t="str">
        <f t="shared" ca="1" si="183"/>
        <v>130_1_Lapse</v>
      </c>
      <c r="P813" s="1">
        <f t="shared" ca="1" si="184"/>
        <v>43029.497730541952</v>
      </c>
      <c r="Q813" s="1">
        <f ca="1">VLOOKUP(J813,Sheet2!$F:$I,4,FALSE)</f>
        <v>43029.497730541952</v>
      </c>
      <c r="R813" t="str">
        <f t="shared" ca="1" si="185"/>
        <v>Lapse</v>
      </c>
      <c r="S813" t="str">
        <f t="shared" ca="1" si="186"/>
        <v>130_1_Lapse</v>
      </c>
      <c r="T813">
        <f ca="1">COUNTIF(S$1:S813,S813)</f>
        <v>1</v>
      </c>
    </row>
    <row r="814" spans="1:20">
      <c r="A814">
        <f t="shared" si="177"/>
        <v>813</v>
      </c>
      <c r="B814" s="1">
        <f t="shared" ca="1" si="178"/>
        <v>43030.389526446001</v>
      </c>
      <c r="C814">
        <f t="shared" ca="1" si="174"/>
        <v>88</v>
      </c>
      <c r="D814">
        <f t="shared" ca="1" si="175"/>
        <v>3</v>
      </c>
      <c r="E814" t="str">
        <f ca="1">IF(COUNTIF(J$1:J814,J814)=1,"Premium",IF(I814&lt;6,"Premium","Claims"))</f>
        <v>Premium</v>
      </c>
      <c r="F814" t="str">
        <f ca="1">VLOOKUP(MOD(C814,D814),Sheet2!$A$2:$B$6,2,FALSE)</f>
        <v>Cancer</v>
      </c>
      <c r="G814">
        <f ca="1">VLOOKUP(J814,Sheet2!$F:$H,IF(E814="Premium",2,3),FALSE)</f>
        <v>5000</v>
      </c>
      <c r="H814">
        <f t="shared" ca="1" si="179"/>
        <v>1590000</v>
      </c>
      <c r="I814">
        <f t="shared" ca="1" si="176"/>
        <v>4</v>
      </c>
      <c r="J814" t="str">
        <f t="shared" ca="1" si="180"/>
        <v>88_3</v>
      </c>
      <c r="K814">
        <f ca="1">COUNTIF(J$1:J814,J814)</f>
        <v>1</v>
      </c>
      <c r="L814" t="str">
        <f t="shared" ca="1" si="181"/>
        <v>88_3_Premium</v>
      </c>
      <c r="M814">
        <f ca="1">COUNTIF(L$1:L814,L814)</f>
        <v>1</v>
      </c>
      <c r="N814" t="str">
        <f t="shared" ca="1" si="182"/>
        <v>Inforce</v>
      </c>
      <c r="O814" t="str">
        <f t="shared" ca="1" si="183"/>
        <v>88_3_Inforce</v>
      </c>
      <c r="P814" s="1">
        <f t="shared" ca="1" si="184"/>
        <v>43030.389526446001</v>
      </c>
      <c r="Q814" s="1" t="e">
        <f ca="1">VLOOKUP(J814,Sheet2!$F:$I,4,FALSE)</f>
        <v>#N/A</v>
      </c>
      <c r="R814" t="str">
        <f t="shared" ca="1" si="185"/>
        <v>Inforce</v>
      </c>
      <c r="S814" t="str">
        <f t="shared" ca="1" si="186"/>
        <v>88_3_Inforce</v>
      </c>
      <c r="T814">
        <f ca="1">COUNTIF(S$1:S814,S814)</f>
        <v>1</v>
      </c>
    </row>
    <row r="815" spans="1:20">
      <c r="A815">
        <f t="shared" si="177"/>
        <v>814</v>
      </c>
      <c r="B815" s="1">
        <f t="shared" ca="1" si="178"/>
        <v>43030.822540588721</v>
      </c>
      <c r="C815">
        <f t="shared" ca="1" si="174"/>
        <v>52</v>
      </c>
      <c r="D815">
        <f t="shared" ca="1" si="175"/>
        <v>3</v>
      </c>
      <c r="E815" t="str">
        <f ca="1">IF(COUNTIF(J$1:J815,J815)=1,"Premium",IF(I815&lt;6,"Premium","Claims"))</f>
        <v>Premium</v>
      </c>
      <c r="F815" t="str">
        <f ca="1">VLOOKUP(MOD(C815,D815),Sheet2!$A$2:$B$6,2,FALSE)</f>
        <v>Cancer</v>
      </c>
      <c r="G815">
        <f ca="1">VLOOKUP(J815,Sheet2!$F:$H,IF(E815="Premium",2,3),FALSE)</f>
        <v>3000</v>
      </c>
      <c r="H815">
        <f t="shared" ca="1" si="179"/>
        <v>1593000</v>
      </c>
      <c r="I815">
        <f t="shared" ca="1" si="176"/>
        <v>3</v>
      </c>
      <c r="J815" t="str">
        <f t="shared" ca="1" si="180"/>
        <v>52_3</v>
      </c>
      <c r="K815">
        <f ca="1">COUNTIF(J$1:J815,J815)</f>
        <v>1</v>
      </c>
      <c r="L815" t="str">
        <f t="shared" ca="1" si="181"/>
        <v>52_3_Premium</v>
      </c>
      <c r="M815">
        <f ca="1">COUNTIF(L$1:L815,L815)</f>
        <v>1</v>
      </c>
      <c r="N815" t="str">
        <f t="shared" ca="1" si="182"/>
        <v>Inforce</v>
      </c>
      <c r="O815" t="str">
        <f t="shared" ca="1" si="183"/>
        <v>52_3_Inforce</v>
      </c>
      <c r="P815" s="1">
        <f t="shared" ca="1" si="184"/>
        <v>43030.822540588721</v>
      </c>
      <c r="Q815" s="1">
        <f ca="1">VLOOKUP(J815,Sheet2!$F:$I,4,FALSE)</f>
        <v>43150.392702827448</v>
      </c>
      <c r="R815" t="str">
        <f t="shared" ca="1" si="185"/>
        <v>Inforce</v>
      </c>
      <c r="S815" t="str">
        <f t="shared" ca="1" si="186"/>
        <v>52_3_Inforce</v>
      </c>
      <c r="T815">
        <f ca="1">COUNTIF(S$1:S815,S815)</f>
        <v>1</v>
      </c>
    </row>
    <row r="816" spans="1:20">
      <c r="A816">
        <f t="shared" si="177"/>
        <v>815</v>
      </c>
      <c r="B816" s="1">
        <f t="shared" ca="1" si="178"/>
        <v>43031.375061588784</v>
      </c>
      <c r="C816">
        <f t="shared" ca="1" si="174"/>
        <v>77</v>
      </c>
      <c r="D816">
        <f t="shared" ca="1" si="175"/>
        <v>1</v>
      </c>
      <c r="E816" t="str">
        <f ca="1">IF(COUNTIF(J$1:J816,J816)=1,"Premium",IF(I816&lt;6,"Premium","Claims"))</f>
        <v>Premium</v>
      </c>
      <c r="F816" t="str">
        <f ca="1">VLOOKUP(MOD(C816,D816),Sheet2!$A$2:$B$6,2,FALSE)</f>
        <v>Kidney Failure</v>
      </c>
      <c r="G816">
        <f ca="1">VLOOKUP(J816,Sheet2!$F:$H,IF(E816="Premium",2,3),FALSE)</f>
        <v>4000</v>
      </c>
      <c r="H816">
        <f t="shared" ca="1" si="179"/>
        <v>1597000</v>
      </c>
      <c r="I816">
        <f t="shared" ca="1" si="176"/>
        <v>2</v>
      </c>
      <c r="J816" t="str">
        <f t="shared" ca="1" si="180"/>
        <v>77_1</v>
      </c>
      <c r="K816">
        <f ca="1">COUNTIF(J$1:J816,J816)</f>
        <v>2</v>
      </c>
      <c r="L816" t="str">
        <f t="shared" ca="1" si="181"/>
        <v>77_1_Premium</v>
      </c>
      <c r="M816">
        <f ca="1">COUNTIF(L$1:L816,L816)</f>
        <v>2</v>
      </c>
      <c r="N816" t="str">
        <f t="shared" ca="1" si="182"/>
        <v>Inforce</v>
      </c>
      <c r="O816" t="str">
        <f t="shared" ca="1" si="183"/>
        <v>77_1_Inforce</v>
      </c>
      <c r="P816" s="1">
        <f t="shared" ca="1" si="184"/>
        <v>43031.375061588784</v>
      </c>
      <c r="Q816" s="1" t="e">
        <f ca="1">VLOOKUP(J816,Sheet2!$F:$I,4,FALSE)</f>
        <v>#N/A</v>
      </c>
      <c r="R816" t="str">
        <f t="shared" ca="1" si="185"/>
        <v>Inforce</v>
      </c>
      <c r="S816" t="str">
        <f t="shared" ca="1" si="186"/>
        <v>77_1_Inforce</v>
      </c>
      <c r="T816">
        <f ca="1">COUNTIF(S$1:S816,S816)</f>
        <v>2</v>
      </c>
    </row>
    <row r="817" spans="1:20">
      <c r="A817">
        <f t="shared" si="177"/>
        <v>816</v>
      </c>
      <c r="B817" s="1">
        <f t="shared" ca="1" si="178"/>
        <v>43031.855120429602</v>
      </c>
      <c r="C817">
        <f t="shared" ca="1" si="174"/>
        <v>11</v>
      </c>
      <c r="D817">
        <f t="shared" ca="1" si="175"/>
        <v>1</v>
      </c>
      <c r="E817" t="str">
        <f ca="1">IF(COUNTIF(J$1:J817,J817)=1,"Premium",IF(I817&lt;6,"Premium","Claims"))</f>
        <v>Premium</v>
      </c>
      <c r="F817" t="str">
        <f ca="1">VLOOKUP(MOD(C817,D817),Sheet2!$A$2:$B$6,2,FALSE)</f>
        <v>Kidney Failure</v>
      </c>
      <c r="G817">
        <f ca="1">VLOOKUP(J817,Sheet2!$F:$H,IF(E817="Premium",2,3),FALSE)</f>
        <v>2000</v>
      </c>
      <c r="H817">
        <f t="shared" ca="1" si="179"/>
        <v>1599000</v>
      </c>
      <c r="I817">
        <f t="shared" ca="1" si="176"/>
        <v>3</v>
      </c>
      <c r="J817" t="str">
        <f t="shared" ca="1" si="180"/>
        <v>11_1</v>
      </c>
      <c r="K817">
        <f ca="1">COUNTIF(J$1:J817,J817)</f>
        <v>2</v>
      </c>
      <c r="L817" t="str">
        <f t="shared" ca="1" si="181"/>
        <v>11_1_Premium</v>
      </c>
      <c r="M817">
        <f ca="1">COUNTIF(L$1:L817,L817)</f>
        <v>2</v>
      </c>
      <c r="N817" t="str">
        <f t="shared" ca="1" si="182"/>
        <v>Inforce</v>
      </c>
      <c r="O817" t="str">
        <f t="shared" ca="1" si="183"/>
        <v>11_1_Inforce</v>
      </c>
      <c r="P817" s="1">
        <f t="shared" ca="1" si="184"/>
        <v>43031.855120429602</v>
      </c>
      <c r="Q817" s="1">
        <f ca="1">VLOOKUP(J817,Sheet2!$F:$I,4,FALSE)</f>
        <v>43094.069820399694</v>
      </c>
      <c r="R817" t="str">
        <f t="shared" ca="1" si="185"/>
        <v>Inforce</v>
      </c>
      <c r="S817" t="str">
        <f t="shared" ca="1" si="186"/>
        <v>11_1_Inforce</v>
      </c>
      <c r="T817">
        <f ca="1">COUNTIF(S$1:S817,S817)</f>
        <v>2</v>
      </c>
    </row>
    <row r="818" spans="1:20">
      <c r="A818">
        <f t="shared" si="177"/>
        <v>817</v>
      </c>
      <c r="B818" s="1">
        <f t="shared" ca="1" si="178"/>
        <v>43031.899606737061</v>
      </c>
      <c r="C818">
        <f t="shared" ca="1" si="174"/>
        <v>67</v>
      </c>
      <c r="D818">
        <f t="shared" ca="1" si="175"/>
        <v>1</v>
      </c>
      <c r="E818" t="str">
        <f ca="1">IF(COUNTIF(J$1:J818,J818)=1,"Premium",IF(I818&lt;6,"Premium","Claims"))</f>
        <v>Premium</v>
      </c>
      <c r="F818" t="str">
        <f ca="1">VLOOKUP(MOD(C818,D818),Sheet2!$A$2:$B$6,2,FALSE)</f>
        <v>Kidney Failure</v>
      </c>
      <c r="G818">
        <f ca="1">VLOOKUP(J818,Sheet2!$F:$H,IF(E818="Premium",2,3),FALSE)</f>
        <v>3000</v>
      </c>
      <c r="H818">
        <f t="shared" ca="1" si="179"/>
        <v>1602000</v>
      </c>
      <c r="I818">
        <f t="shared" ca="1" si="176"/>
        <v>4</v>
      </c>
      <c r="J818" t="str">
        <f t="shared" ca="1" si="180"/>
        <v>67_1</v>
      </c>
      <c r="K818">
        <f ca="1">COUNTIF(J$1:J818,J818)</f>
        <v>5</v>
      </c>
      <c r="L818" t="str">
        <f t="shared" ca="1" si="181"/>
        <v>67_1_Premium</v>
      </c>
      <c r="M818">
        <f ca="1">COUNTIF(L$1:L818,L818)</f>
        <v>2</v>
      </c>
      <c r="N818" t="str">
        <f t="shared" ca="1" si="182"/>
        <v>Inforce</v>
      </c>
      <c r="O818" t="str">
        <f t="shared" ca="1" si="183"/>
        <v>67_1_Inforce</v>
      </c>
      <c r="P818" s="1">
        <f t="shared" ca="1" si="184"/>
        <v>43031.899606737061</v>
      </c>
      <c r="Q818" s="1">
        <f ca="1">VLOOKUP(J818,Sheet2!$F:$I,4,FALSE)</f>
        <v>42752.789233091833</v>
      </c>
      <c r="R818" t="str">
        <f t="shared" ca="1" si="185"/>
        <v>Lapse</v>
      </c>
      <c r="S818" t="str">
        <f t="shared" ca="1" si="186"/>
        <v>67_1_Lapse</v>
      </c>
      <c r="T818">
        <f ca="1">COUNTIF(S$1:S818,S818)</f>
        <v>4</v>
      </c>
    </row>
    <row r="819" spans="1:20">
      <c r="A819">
        <f t="shared" si="177"/>
        <v>818</v>
      </c>
      <c r="B819" s="1">
        <f t="shared" ca="1" si="178"/>
        <v>43032.545938570314</v>
      </c>
      <c r="C819">
        <f t="shared" ca="1" si="174"/>
        <v>16</v>
      </c>
      <c r="D819">
        <f t="shared" ca="1" si="175"/>
        <v>3</v>
      </c>
      <c r="E819" t="str">
        <f ca="1">IF(COUNTIF(J$1:J819,J819)=1,"Premium",IF(I819&lt;6,"Premium","Claims"))</f>
        <v>Premium</v>
      </c>
      <c r="F819" t="str">
        <f ca="1">VLOOKUP(MOD(C819,D819),Sheet2!$A$2:$B$6,2,FALSE)</f>
        <v>Cancer</v>
      </c>
      <c r="G819">
        <f ca="1">VLOOKUP(J819,Sheet2!$F:$H,IF(E819="Premium",2,3),FALSE)</f>
        <v>1000</v>
      </c>
      <c r="H819">
        <f t="shared" ca="1" si="179"/>
        <v>1603000</v>
      </c>
      <c r="I819">
        <f t="shared" ca="1" si="176"/>
        <v>2</v>
      </c>
      <c r="J819" t="str">
        <f t="shared" ca="1" si="180"/>
        <v>16_3</v>
      </c>
      <c r="K819">
        <f ca="1">COUNTIF(J$1:J819,J819)</f>
        <v>3</v>
      </c>
      <c r="L819" t="str">
        <f t="shared" ca="1" si="181"/>
        <v>16_3_Premium</v>
      </c>
      <c r="M819">
        <f ca="1">COUNTIF(L$1:L819,L819)</f>
        <v>2</v>
      </c>
      <c r="N819" t="str">
        <f t="shared" ca="1" si="182"/>
        <v>Inforce</v>
      </c>
      <c r="O819" t="str">
        <f t="shared" ca="1" si="183"/>
        <v>16_3_Inforce</v>
      </c>
      <c r="P819" s="1">
        <f t="shared" ca="1" si="184"/>
        <v>43032.545938570314</v>
      </c>
      <c r="Q819" s="1">
        <f ca="1">VLOOKUP(J819,Sheet2!$F:$I,4,FALSE)</f>
        <v>42952.333934212416</v>
      </c>
      <c r="R819" t="str">
        <f t="shared" ca="1" si="185"/>
        <v>Lapse</v>
      </c>
      <c r="S819" t="str">
        <f t="shared" ca="1" si="186"/>
        <v>16_3_Lapse</v>
      </c>
      <c r="T819">
        <f ca="1">COUNTIF(S$1:S819,S819)</f>
        <v>2</v>
      </c>
    </row>
    <row r="820" spans="1:20">
      <c r="A820">
        <f t="shared" si="177"/>
        <v>819</v>
      </c>
      <c r="B820" s="1">
        <f t="shared" ca="1" si="178"/>
        <v>43032.565423738852</v>
      </c>
      <c r="C820">
        <f t="shared" ca="1" si="174"/>
        <v>27</v>
      </c>
      <c r="D820">
        <f t="shared" ca="1" si="175"/>
        <v>1</v>
      </c>
      <c r="E820" t="str">
        <f ca="1">IF(COUNTIF(J$1:J820,J820)=1,"Premium",IF(I820&lt;6,"Premium","Claims"))</f>
        <v>Premium</v>
      </c>
      <c r="F820" t="str">
        <f ca="1">VLOOKUP(MOD(C820,D820),Sheet2!$A$2:$B$6,2,FALSE)</f>
        <v>Kidney Failure</v>
      </c>
      <c r="G820">
        <f ca="1">VLOOKUP(J820,Sheet2!$F:$H,IF(E820="Premium",2,3),FALSE)</f>
        <v>2000</v>
      </c>
      <c r="H820">
        <f t="shared" ca="1" si="179"/>
        <v>1605000</v>
      </c>
      <c r="I820">
        <f t="shared" ca="1" si="176"/>
        <v>4</v>
      </c>
      <c r="J820" t="str">
        <f t="shared" ca="1" si="180"/>
        <v>27_1</v>
      </c>
      <c r="K820">
        <f ca="1">COUNTIF(J$1:J820,J820)</f>
        <v>3</v>
      </c>
      <c r="L820" t="str">
        <f t="shared" ca="1" si="181"/>
        <v>27_1_Premium</v>
      </c>
      <c r="M820">
        <f ca="1">COUNTIF(L$1:L820,L820)</f>
        <v>3</v>
      </c>
      <c r="N820" t="str">
        <f t="shared" ca="1" si="182"/>
        <v>Inforce</v>
      </c>
      <c r="O820" t="str">
        <f t="shared" ca="1" si="183"/>
        <v>27_1_Inforce</v>
      </c>
      <c r="P820" s="1">
        <f t="shared" ca="1" si="184"/>
        <v>43032.565423738852</v>
      </c>
      <c r="Q820" s="1" t="e">
        <f ca="1">VLOOKUP(J820,Sheet2!$F:$I,4,FALSE)</f>
        <v>#N/A</v>
      </c>
      <c r="R820" t="str">
        <f t="shared" ca="1" si="185"/>
        <v>Inforce</v>
      </c>
      <c r="S820" t="str">
        <f t="shared" ca="1" si="186"/>
        <v>27_1_Inforce</v>
      </c>
      <c r="T820">
        <f ca="1">COUNTIF(S$1:S820,S820)</f>
        <v>3</v>
      </c>
    </row>
    <row r="821" spans="1:20">
      <c r="A821">
        <f t="shared" si="177"/>
        <v>820</v>
      </c>
      <c r="B821" s="1">
        <f t="shared" ca="1" si="178"/>
        <v>43032.803249096556</v>
      </c>
      <c r="C821">
        <f t="shared" ca="1" si="174"/>
        <v>101</v>
      </c>
      <c r="D821">
        <f t="shared" ca="1" si="175"/>
        <v>2</v>
      </c>
      <c r="E821" t="str">
        <f ca="1">IF(COUNTIF(J$1:J821,J821)=1,"Premium",IF(I821&lt;6,"Premium","Claims"))</f>
        <v>Claims</v>
      </c>
      <c r="F821" t="str">
        <f ca="1">VLOOKUP(MOD(C821,D821),Sheet2!$A$2:$B$6,2,FALSE)</f>
        <v>Cancer</v>
      </c>
      <c r="G821">
        <f ca="1">VLOOKUP(J821,Sheet2!$F:$H,IF(E821="Premium",2,3),FALSE)</f>
        <v>16000</v>
      </c>
      <c r="H821">
        <f t="shared" ca="1" si="179"/>
        <v>1589000</v>
      </c>
      <c r="I821">
        <f t="shared" ca="1" si="176"/>
        <v>6</v>
      </c>
      <c r="J821" t="str">
        <f t="shared" ca="1" si="180"/>
        <v>101_2</v>
      </c>
      <c r="K821">
        <f ca="1">COUNTIF(J$1:J821,J821)</f>
        <v>2</v>
      </c>
      <c r="L821" t="str">
        <f t="shared" ca="1" si="181"/>
        <v>101_2_Claims</v>
      </c>
      <c r="M821">
        <f ca="1">COUNTIF(L$1:L821,L821)</f>
        <v>1</v>
      </c>
      <c r="N821" t="str">
        <f t="shared" ca="1" si="182"/>
        <v>Lapse</v>
      </c>
      <c r="O821" t="str">
        <f t="shared" ca="1" si="183"/>
        <v>101_2_Lapse</v>
      </c>
      <c r="P821" s="1">
        <f t="shared" ca="1" si="184"/>
        <v>43032.803249096556</v>
      </c>
      <c r="Q821" s="1">
        <f ca="1">VLOOKUP(J821,Sheet2!$F:$I,4,FALSE)</f>
        <v>43032.803249096556</v>
      </c>
      <c r="R821" t="str">
        <f t="shared" ca="1" si="185"/>
        <v>Lapse</v>
      </c>
      <c r="S821" t="str">
        <f t="shared" ca="1" si="186"/>
        <v>101_2_Lapse</v>
      </c>
      <c r="T821">
        <f ca="1">COUNTIF(S$1:S821,S821)</f>
        <v>1</v>
      </c>
    </row>
    <row r="822" spans="1:20">
      <c r="A822">
        <f t="shared" si="177"/>
        <v>821</v>
      </c>
      <c r="B822" s="1">
        <f t="shared" ca="1" si="178"/>
        <v>43033.327395449836</v>
      </c>
      <c r="C822">
        <f t="shared" ca="1" si="174"/>
        <v>68</v>
      </c>
      <c r="D822">
        <f t="shared" ca="1" si="175"/>
        <v>2</v>
      </c>
      <c r="E822" t="str">
        <f ca="1">IF(COUNTIF(J$1:J822,J822)=1,"Premium",IF(I822&lt;6,"Premium","Claims"))</f>
        <v>Premium</v>
      </c>
      <c r="F822" t="str">
        <f ca="1">VLOOKUP(MOD(C822,D822),Sheet2!$A$2:$B$6,2,FALSE)</f>
        <v>Kidney Failure</v>
      </c>
      <c r="G822">
        <f ca="1">VLOOKUP(J822,Sheet2!$F:$H,IF(E822="Premium",2,3),FALSE)</f>
        <v>4000</v>
      </c>
      <c r="H822">
        <f t="shared" ca="1" si="179"/>
        <v>1593000</v>
      </c>
      <c r="I822">
        <f t="shared" ca="1" si="176"/>
        <v>5</v>
      </c>
      <c r="J822" t="str">
        <f t="shared" ca="1" si="180"/>
        <v>68_2</v>
      </c>
      <c r="K822">
        <f ca="1">COUNTIF(J$1:J822,J822)</f>
        <v>3</v>
      </c>
      <c r="L822" t="str">
        <f t="shared" ca="1" si="181"/>
        <v>68_2_Premium</v>
      </c>
      <c r="M822">
        <f ca="1">COUNTIF(L$1:L822,L822)</f>
        <v>3</v>
      </c>
      <c r="N822" t="str">
        <f t="shared" ca="1" si="182"/>
        <v>Inforce</v>
      </c>
      <c r="O822" t="str">
        <f t="shared" ca="1" si="183"/>
        <v>68_2_Inforce</v>
      </c>
      <c r="P822" s="1">
        <f t="shared" ca="1" si="184"/>
        <v>43033.327395449836</v>
      </c>
      <c r="Q822" s="1" t="e">
        <f ca="1">VLOOKUP(J822,Sheet2!$F:$I,4,FALSE)</f>
        <v>#N/A</v>
      </c>
      <c r="R822" t="str">
        <f t="shared" ca="1" si="185"/>
        <v>Inforce</v>
      </c>
      <c r="S822" t="str">
        <f t="shared" ca="1" si="186"/>
        <v>68_2_Inforce</v>
      </c>
      <c r="T822">
        <f ca="1">COUNTIF(S$1:S822,S822)</f>
        <v>3</v>
      </c>
    </row>
    <row r="823" spans="1:20">
      <c r="A823">
        <f t="shared" si="177"/>
        <v>822</v>
      </c>
      <c r="B823" s="1">
        <f t="shared" ca="1" si="178"/>
        <v>43033.812382850097</v>
      </c>
      <c r="C823">
        <f t="shared" ca="1" si="174"/>
        <v>63</v>
      </c>
      <c r="D823">
        <f t="shared" ca="1" si="175"/>
        <v>3</v>
      </c>
      <c r="E823" t="str">
        <f ca="1">IF(COUNTIF(J$1:J823,J823)=1,"Premium",IF(I823&lt;6,"Premium","Claims"))</f>
        <v>Claims</v>
      </c>
      <c r="F823" t="str">
        <f ca="1">VLOOKUP(MOD(C823,D823),Sheet2!$A$2:$B$6,2,FALSE)</f>
        <v>Kidney Failure</v>
      </c>
      <c r="G823">
        <f ca="1">VLOOKUP(J823,Sheet2!$F:$H,IF(E823="Premium",2,3),FALSE)</f>
        <v>4000</v>
      </c>
      <c r="H823">
        <f t="shared" ca="1" si="179"/>
        <v>1589000</v>
      </c>
      <c r="I823">
        <f t="shared" ca="1" si="176"/>
        <v>6</v>
      </c>
      <c r="J823" t="str">
        <f t="shared" ca="1" si="180"/>
        <v>63_3</v>
      </c>
      <c r="K823">
        <f ca="1">COUNTIF(J$1:J823,J823)</f>
        <v>5</v>
      </c>
      <c r="L823" t="str">
        <f t="shared" ca="1" si="181"/>
        <v>63_3_Claims</v>
      </c>
      <c r="M823">
        <f ca="1">COUNTIF(L$1:L823,L823)</f>
        <v>1</v>
      </c>
      <c r="N823" t="str">
        <f t="shared" ca="1" si="182"/>
        <v>Lapse</v>
      </c>
      <c r="O823" t="str">
        <f t="shared" ca="1" si="183"/>
        <v>63_3_Lapse</v>
      </c>
      <c r="P823" s="1">
        <f t="shared" ca="1" si="184"/>
        <v>43033.812382850097</v>
      </c>
      <c r="Q823" s="1">
        <f ca="1">VLOOKUP(J823,Sheet2!$F:$I,4,FALSE)</f>
        <v>43033.812382850097</v>
      </c>
      <c r="R823" t="str">
        <f t="shared" ca="1" si="185"/>
        <v>Lapse</v>
      </c>
      <c r="S823" t="str">
        <f t="shared" ca="1" si="186"/>
        <v>63_3_Lapse</v>
      </c>
      <c r="T823">
        <f ca="1">COUNTIF(S$1:S823,S823)</f>
        <v>1</v>
      </c>
    </row>
    <row r="824" spans="1:20">
      <c r="A824">
        <f t="shared" si="177"/>
        <v>823</v>
      </c>
      <c r="B824" s="1">
        <f t="shared" ca="1" si="178"/>
        <v>43034.228957328669</v>
      </c>
      <c r="C824">
        <f t="shared" ca="1" si="174"/>
        <v>139</v>
      </c>
      <c r="D824">
        <f t="shared" ca="1" si="175"/>
        <v>4</v>
      </c>
      <c r="E824" t="str">
        <f ca="1">IF(COUNTIF(J$1:J824,J824)=1,"Premium",IF(I824&lt;6,"Premium","Claims"))</f>
        <v>Premium</v>
      </c>
      <c r="F824" t="str">
        <f ca="1">VLOOKUP(MOD(C824,D824),Sheet2!$A$2:$B$6,2,FALSE)</f>
        <v>Heart Attack</v>
      </c>
      <c r="G824">
        <f ca="1">VLOOKUP(J824,Sheet2!$F:$H,IF(E824="Premium",2,3),FALSE)</f>
        <v>1000</v>
      </c>
      <c r="H824">
        <f t="shared" ca="1" si="179"/>
        <v>1590000</v>
      </c>
      <c r="I824">
        <f t="shared" ca="1" si="176"/>
        <v>3</v>
      </c>
      <c r="J824" t="str">
        <f t="shared" ca="1" si="180"/>
        <v>139_4</v>
      </c>
      <c r="K824">
        <f ca="1">COUNTIF(J$1:J824,J824)</f>
        <v>2</v>
      </c>
      <c r="L824" t="str">
        <f t="shared" ca="1" si="181"/>
        <v>139_4_Premium</v>
      </c>
      <c r="M824">
        <f ca="1">COUNTIF(L$1:L824,L824)</f>
        <v>2</v>
      </c>
      <c r="N824" t="str">
        <f t="shared" ca="1" si="182"/>
        <v>Inforce</v>
      </c>
      <c r="O824" t="str">
        <f t="shared" ca="1" si="183"/>
        <v>139_4_Inforce</v>
      </c>
      <c r="P824" s="1">
        <f t="shared" ca="1" si="184"/>
        <v>43034.228957328669</v>
      </c>
      <c r="Q824" s="1" t="e">
        <f ca="1">VLOOKUP(J824,Sheet2!$F:$I,4,FALSE)</f>
        <v>#N/A</v>
      </c>
      <c r="R824" t="str">
        <f t="shared" ca="1" si="185"/>
        <v>Inforce</v>
      </c>
      <c r="S824" t="str">
        <f t="shared" ca="1" si="186"/>
        <v>139_4_Inforce</v>
      </c>
      <c r="T824">
        <f ca="1">COUNTIF(S$1:S824,S824)</f>
        <v>2</v>
      </c>
    </row>
    <row r="825" spans="1:20">
      <c r="A825">
        <f t="shared" si="177"/>
        <v>824</v>
      </c>
      <c r="B825" s="1">
        <f t="shared" ca="1" si="178"/>
        <v>43034.367075705493</v>
      </c>
      <c r="C825">
        <f t="shared" ca="1" si="174"/>
        <v>109</v>
      </c>
      <c r="D825">
        <f t="shared" ca="1" si="175"/>
        <v>4</v>
      </c>
      <c r="E825" t="str">
        <f ca="1">IF(COUNTIF(J$1:J825,J825)=1,"Premium",IF(I825&lt;6,"Premium","Claims"))</f>
        <v>Premium</v>
      </c>
      <c r="F825" t="str">
        <f ca="1">VLOOKUP(MOD(C825,D825),Sheet2!$A$2:$B$6,2,FALSE)</f>
        <v>Cancer</v>
      </c>
      <c r="G825">
        <f ca="1">VLOOKUP(J825,Sheet2!$F:$H,IF(E825="Premium",2,3),FALSE)</f>
        <v>1000</v>
      </c>
      <c r="H825">
        <f t="shared" ca="1" si="179"/>
        <v>1591000</v>
      </c>
      <c r="I825">
        <f t="shared" ca="1" si="176"/>
        <v>3</v>
      </c>
      <c r="J825" t="str">
        <f t="shared" ca="1" si="180"/>
        <v>109_4</v>
      </c>
      <c r="K825">
        <f ca="1">COUNTIF(J$1:J825,J825)</f>
        <v>2</v>
      </c>
      <c r="L825" t="str">
        <f t="shared" ca="1" si="181"/>
        <v>109_4_Premium</v>
      </c>
      <c r="M825">
        <f ca="1">COUNTIF(L$1:L825,L825)</f>
        <v>2</v>
      </c>
      <c r="N825" t="str">
        <f t="shared" ca="1" si="182"/>
        <v>Inforce</v>
      </c>
      <c r="O825" t="str">
        <f t="shared" ca="1" si="183"/>
        <v>109_4_Inforce</v>
      </c>
      <c r="P825" s="1">
        <f t="shared" ca="1" si="184"/>
        <v>43034.367075705493</v>
      </c>
      <c r="Q825" s="1" t="e">
        <f ca="1">VLOOKUP(J825,Sheet2!$F:$I,4,FALSE)</f>
        <v>#N/A</v>
      </c>
      <c r="R825" t="str">
        <f t="shared" ca="1" si="185"/>
        <v>Inforce</v>
      </c>
      <c r="S825" t="str">
        <f t="shared" ca="1" si="186"/>
        <v>109_4_Inforce</v>
      </c>
      <c r="T825">
        <f ca="1">COUNTIF(S$1:S825,S825)</f>
        <v>2</v>
      </c>
    </row>
    <row r="826" spans="1:20">
      <c r="A826">
        <f t="shared" si="177"/>
        <v>825</v>
      </c>
      <c r="B826" s="1">
        <f t="shared" ca="1" si="178"/>
        <v>43034.887392923258</v>
      </c>
      <c r="C826">
        <f t="shared" ca="1" si="174"/>
        <v>79</v>
      </c>
      <c r="D826">
        <f t="shared" ca="1" si="175"/>
        <v>2</v>
      </c>
      <c r="E826" t="str">
        <f ca="1">IF(COUNTIF(J$1:J826,J826)=1,"Premium",IF(I826&lt;6,"Premium","Claims"))</f>
        <v>Claims</v>
      </c>
      <c r="F826" t="str">
        <f ca="1">VLOOKUP(MOD(C826,D826),Sheet2!$A$2:$B$6,2,FALSE)</f>
        <v>Cancer</v>
      </c>
      <c r="G826">
        <f ca="1">VLOOKUP(J826,Sheet2!$F:$H,IF(E826="Premium",2,3),FALSE)</f>
        <v>8000</v>
      </c>
      <c r="H826">
        <f t="shared" ca="1" si="179"/>
        <v>1583000</v>
      </c>
      <c r="I826">
        <f t="shared" ca="1" si="176"/>
        <v>6</v>
      </c>
      <c r="J826" t="str">
        <f t="shared" ca="1" si="180"/>
        <v>79_2</v>
      </c>
      <c r="K826">
        <f ca="1">COUNTIF(J$1:J826,J826)</f>
        <v>4</v>
      </c>
      <c r="L826" t="str">
        <f t="shared" ca="1" si="181"/>
        <v>79_2_Claims</v>
      </c>
      <c r="M826">
        <f ca="1">COUNTIF(L$1:L826,L826)</f>
        <v>1</v>
      </c>
      <c r="N826" t="str">
        <f t="shared" ca="1" si="182"/>
        <v>Lapse</v>
      </c>
      <c r="O826" t="str">
        <f t="shared" ca="1" si="183"/>
        <v>79_2_Lapse</v>
      </c>
      <c r="P826" s="1">
        <f t="shared" ca="1" si="184"/>
        <v>43034.887392923258</v>
      </c>
      <c r="Q826" s="1">
        <f ca="1">VLOOKUP(J826,Sheet2!$F:$I,4,FALSE)</f>
        <v>43034.887392923258</v>
      </c>
      <c r="R826" t="str">
        <f t="shared" ca="1" si="185"/>
        <v>Lapse</v>
      </c>
      <c r="S826" t="str">
        <f t="shared" ca="1" si="186"/>
        <v>79_2_Lapse</v>
      </c>
      <c r="T826">
        <f ca="1">COUNTIF(S$1:S826,S826)</f>
        <v>1</v>
      </c>
    </row>
    <row r="827" spans="1:20">
      <c r="A827">
        <f t="shared" si="177"/>
        <v>826</v>
      </c>
      <c r="B827" s="1">
        <f t="shared" ca="1" si="178"/>
        <v>43035.357138728512</v>
      </c>
      <c r="C827">
        <f t="shared" ca="1" si="174"/>
        <v>33</v>
      </c>
      <c r="D827">
        <f t="shared" ca="1" si="175"/>
        <v>2</v>
      </c>
      <c r="E827" t="str">
        <f ca="1">IF(COUNTIF(J$1:J827,J827)=1,"Premium",IF(I827&lt;6,"Premium","Claims"))</f>
        <v>Premium</v>
      </c>
      <c r="F827" t="str">
        <f ca="1">VLOOKUP(MOD(C827,D827),Sheet2!$A$2:$B$6,2,FALSE)</f>
        <v>Cancer</v>
      </c>
      <c r="G827">
        <f ca="1">VLOOKUP(J827,Sheet2!$F:$H,IF(E827="Premium",2,3),FALSE)</f>
        <v>4000</v>
      </c>
      <c r="H827">
        <f t="shared" ca="1" si="179"/>
        <v>1587000</v>
      </c>
      <c r="I827">
        <f t="shared" ca="1" si="176"/>
        <v>1</v>
      </c>
      <c r="J827" t="str">
        <f t="shared" ca="1" si="180"/>
        <v>33_2</v>
      </c>
      <c r="K827">
        <f ca="1">COUNTIF(J$1:J827,J827)</f>
        <v>2</v>
      </c>
      <c r="L827" t="str">
        <f t="shared" ca="1" si="181"/>
        <v>33_2_Premium</v>
      </c>
      <c r="M827">
        <f ca="1">COUNTIF(L$1:L827,L827)</f>
        <v>2</v>
      </c>
      <c r="N827" t="str">
        <f t="shared" ca="1" si="182"/>
        <v>Inforce</v>
      </c>
      <c r="O827" t="str">
        <f t="shared" ca="1" si="183"/>
        <v>33_2_Inforce</v>
      </c>
      <c r="P827" s="1">
        <f t="shared" ca="1" si="184"/>
        <v>43035.357138728512</v>
      </c>
      <c r="Q827" s="1" t="e">
        <f ca="1">VLOOKUP(J827,Sheet2!$F:$I,4,FALSE)</f>
        <v>#N/A</v>
      </c>
      <c r="R827" t="str">
        <f t="shared" ca="1" si="185"/>
        <v>Inforce</v>
      </c>
      <c r="S827" t="str">
        <f t="shared" ca="1" si="186"/>
        <v>33_2_Inforce</v>
      </c>
      <c r="T827">
        <f ca="1">COUNTIF(S$1:S827,S827)</f>
        <v>2</v>
      </c>
    </row>
    <row r="828" spans="1:20">
      <c r="A828">
        <f t="shared" si="177"/>
        <v>827</v>
      </c>
      <c r="B828" s="1">
        <f t="shared" ca="1" si="178"/>
        <v>43035.809961168176</v>
      </c>
      <c r="C828">
        <f t="shared" ca="1" si="174"/>
        <v>87</v>
      </c>
      <c r="D828">
        <f t="shared" ca="1" si="175"/>
        <v>3</v>
      </c>
      <c r="E828" t="str">
        <f ca="1">IF(COUNTIF(J$1:J828,J828)=1,"Premium",IF(I828&lt;6,"Premium","Claims"))</f>
        <v>Premium</v>
      </c>
      <c r="F828" t="str">
        <f ca="1">VLOOKUP(MOD(C828,D828),Sheet2!$A$2:$B$6,2,FALSE)</f>
        <v>Kidney Failure</v>
      </c>
      <c r="G828">
        <f ca="1">VLOOKUP(J828,Sheet2!$F:$H,IF(E828="Premium",2,3),FALSE)</f>
        <v>1000</v>
      </c>
      <c r="H828">
        <f t="shared" ca="1" si="179"/>
        <v>1588000</v>
      </c>
      <c r="I828">
        <f t="shared" ca="1" si="176"/>
        <v>5</v>
      </c>
      <c r="J828" t="str">
        <f t="shared" ca="1" si="180"/>
        <v>87_3</v>
      </c>
      <c r="K828">
        <f ca="1">COUNTIF(J$1:J828,J828)</f>
        <v>1</v>
      </c>
      <c r="L828" t="str">
        <f t="shared" ca="1" si="181"/>
        <v>87_3_Premium</v>
      </c>
      <c r="M828">
        <f ca="1">COUNTIF(L$1:L828,L828)</f>
        <v>1</v>
      </c>
      <c r="N828" t="str">
        <f t="shared" ca="1" si="182"/>
        <v>Inforce</v>
      </c>
      <c r="O828" t="str">
        <f t="shared" ca="1" si="183"/>
        <v>87_3_Inforce</v>
      </c>
      <c r="P828" s="1">
        <f t="shared" ca="1" si="184"/>
        <v>43035.809961168176</v>
      </c>
      <c r="Q828" s="1" t="e">
        <f ca="1">VLOOKUP(J828,Sheet2!$F:$I,4,FALSE)</f>
        <v>#N/A</v>
      </c>
      <c r="R828" t="str">
        <f t="shared" ca="1" si="185"/>
        <v>Inforce</v>
      </c>
      <c r="S828" t="str">
        <f t="shared" ca="1" si="186"/>
        <v>87_3_Inforce</v>
      </c>
      <c r="T828">
        <f ca="1">COUNTIF(S$1:S828,S828)</f>
        <v>1</v>
      </c>
    </row>
    <row r="829" spans="1:20">
      <c r="A829">
        <f t="shared" si="177"/>
        <v>828</v>
      </c>
      <c r="B829" s="1">
        <f t="shared" ca="1" si="178"/>
        <v>43036.385737891134</v>
      </c>
      <c r="C829">
        <f t="shared" ca="1" si="174"/>
        <v>40</v>
      </c>
      <c r="D829">
        <f t="shared" ca="1" si="175"/>
        <v>2</v>
      </c>
      <c r="E829" t="str">
        <f ca="1">IF(COUNTIF(J$1:J829,J829)=1,"Premium",IF(I829&lt;6,"Premium","Claims"))</f>
        <v>Premium</v>
      </c>
      <c r="F829" t="str">
        <f ca="1">VLOOKUP(MOD(C829,D829),Sheet2!$A$2:$B$6,2,FALSE)</f>
        <v>Kidney Failure</v>
      </c>
      <c r="G829">
        <f ca="1">VLOOKUP(J829,Sheet2!$F:$H,IF(E829="Premium",2,3),FALSE)</f>
        <v>1000</v>
      </c>
      <c r="H829">
        <f t="shared" ca="1" si="179"/>
        <v>1589000</v>
      </c>
      <c r="I829">
        <f t="shared" ca="1" si="176"/>
        <v>1</v>
      </c>
      <c r="J829" t="str">
        <f t="shared" ca="1" si="180"/>
        <v>40_2</v>
      </c>
      <c r="K829">
        <f ca="1">COUNTIF(J$1:J829,J829)</f>
        <v>2</v>
      </c>
      <c r="L829" t="str">
        <f t="shared" ca="1" si="181"/>
        <v>40_2_Premium</v>
      </c>
      <c r="M829">
        <f ca="1">COUNTIF(L$1:L829,L829)</f>
        <v>2</v>
      </c>
      <c r="N829" t="str">
        <f t="shared" ca="1" si="182"/>
        <v>Inforce</v>
      </c>
      <c r="O829" t="str">
        <f t="shared" ca="1" si="183"/>
        <v>40_2_Inforce</v>
      </c>
      <c r="P829" s="1">
        <f t="shared" ca="1" si="184"/>
        <v>43036.385737891134</v>
      </c>
      <c r="Q829" s="1" t="e">
        <f ca="1">VLOOKUP(J829,Sheet2!$F:$I,4,FALSE)</f>
        <v>#N/A</v>
      </c>
      <c r="R829" t="str">
        <f t="shared" ca="1" si="185"/>
        <v>Inforce</v>
      </c>
      <c r="S829" t="str">
        <f t="shared" ca="1" si="186"/>
        <v>40_2_Inforce</v>
      </c>
      <c r="T829">
        <f ca="1">COUNTIF(S$1:S829,S829)</f>
        <v>2</v>
      </c>
    </row>
    <row r="830" spans="1:20">
      <c r="A830">
        <f t="shared" si="177"/>
        <v>829</v>
      </c>
      <c r="B830" s="1">
        <f t="shared" ca="1" si="178"/>
        <v>43037.23144147174</v>
      </c>
      <c r="C830">
        <f t="shared" ca="1" si="174"/>
        <v>35</v>
      </c>
      <c r="D830">
        <f t="shared" ca="1" si="175"/>
        <v>1</v>
      </c>
      <c r="E830" t="str">
        <f ca="1">IF(COUNTIF(J$1:J830,J830)=1,"Premium",IF(I830&lt;6,"Premium","Claims"))</f>
        <v>Premium</v>
      </c>
      <c r="F830" t="str">
        <f ca="1">VLOOKUP(MOD(C830,D830),Sheet2!$A$2:$B$6,2,FALSE)</f>
        <v>Kidney Failure</v>
      </c>
      <c r="G830">
        <f ca="1">VLOOKUP(J830,Sheet2!$F:$H,IF(E830="Premium",2,3),FALSE)</f>
        <v>4000</v>
      </c>
      <c r="H830">
        <f t="shared" ca="1" si="179"/>
        <v>1593000</v>
      </c>
      <c r="I830">
        <f t="shared" ca="1" si="176"/>
        <v>2</v>
      </c>
      <c r="J830" t="str">
        <f t="shared" ca="1" si="180"/>
        <v>35_1</v>
      </c>
      <c r="K830">
        <f ca="1">COUNTIF(J$1:J830,J830)</f>
        <v>1</v>
      </c>
      <c r="L830" t="str">
        <f t="shared" ca="1" si="181"/>
        <v>35_1_Premium</v>
      </c>
      <c r="M830">
        <f ca="1">COUNTIF(L$1:L830,L830)</f>
        <v>1</v>
      </c>
      <c r="N830" t="str">
        <f t="shared" ca="1" si="182"/>
        <v>Inforce</v>
      </c>
      <c r="O830" t="str">
        <f t="shared" ca="1" si="183"/>
        <v>35_1_Inforce</v>
      </c>
      <c r="P830" s="1">
        <f t="shared" ca="1" si="184"/>
        <v>43037.23144147174</v>
      </c>
      <c r="Q830" s="1">
        <f ca="1">VLOOKUP(J830,Sheet2!$F:$I,4,FALSE)</f>
        <v>43124.454924039099</v>
      </c>
      <c r="R830" t="str">
        <f t="shared" ca="1" si="185"/>
        <v>Inforce</v>
      </c>
      <c r="S830" t="str">
        <f t="shared" ca="1" si="186"/>
        <v>35_1_Inforce</v>
      </c>
      <c r="T830">
        <f ca="1">COUNTIF(S$1:S830,S830)</f>
        <v>1</v>
      </c>
    </row>
    <row r="831" spans="1:20">
      <c r="A831">
        <f t="shared" si="177"/>
        <v>830</v>
      </c>
      <c r="B831" s="1">
        <f t="shared" ca="1" si="178"/>
        <v>43037.958498722932</v>
      </c>
      <c r="C831">
        <f t="shared" ca="1" si="174"/>
        <v>59</v>
      </c>
      <c r="D831">
        <f t="shared" ca="1" si="175"/>
        <v>3</v>
      </c>
      <c r="E831" t="str">
        <f ca="1">IF(COUNTIF(J$1:J831,J831)=1,"Premium",IF(I831&lt;6,"Premium","Claims"))</f>
        <v>Claims</v>
      </c>
      <c r="F831" t="str">
        <f ca="1">VLOOKUP(MOD(C831,D831),Sheet2!$A$2:$B$6,2,FALSE)</f>
        <v>Stroke</v>
      </c>
      <c r="G831">
        <f ca="1">VLOOKUP(J831,Sheet2!$F:$H,IF(E831="Premium",2,3),FALSE)</f>
        <v>12000</v>
      </c>
      <c r="H831">
        <f t="shared" ca="1" si="179"/>
        <v>1581000</v>
      </c>
      <c r="I831">
        <f t="shared" ca="1" si="176"/>
        <v>6</v>
      </c>
      <c r="J831" t="str">
        <f t="shared" ca="1" si="180"/>
        <v>59_3</v>
      </c>
      <c r="K831">
        <f ca="1">COUNTIF(J$1:J831,J831)</f>
        <v>5</v>
      </c>
      <c r="L831" t="str">
        <f t="shared" ca="1" si="181"/>
        <v>59_3_Claims</v>
      </c>
      <c r="M831">
        <f ca="1">COUNTIF(L$1:L831,L831)</f>
        <v>1</v>
      </c>
      <c r="N831" t="str">
        <f t="shared" ca="1" si="182"/>
        <v>Lapse</v>
      </c>
      <c r="O831" t="str">
        <f t="shared" ca="1" si="183"/>
        <v>59_3_Lapse</v>
      </c>
      <c r="P831" s="1">
        <f t="shared" ca="1" si="184"/>
        <v>43037.958498722932</v>
      </c>
      <c r="Q831" s="1">
        <f ca="1">VLOOKUP(J831,Sheet2!$F:$I,4,FALSE)</f>
        <v>43037.958498722932</v>
      </c>
      <c r="R831" t="str">
        <f t="shared" ca="1" si="185"/>
        <v>Lapse</v>
      </c>
      <c r="S831" t="str">
        <f t="shared" ca="1" si="186"/>
        <v>59_3_Lapse</v>
      </c>
      <c r="T831">
        <f ca="1">COUNTIF(S$1:S831,S831)</f>
        <v>1</v>
      </c>
    </row>
    <row r="832" spans="1:20">
      <c r="A832">
        <f t="shared" si="177"/>
        <v>831</v>
      </c>
      <c r="B832" s="1">
        <f t="shared" ca="1" si="178"/>
        <v>43038.158660233261</v>
      </c>
      <c r="C832">
        <f t="shared" ca="1" si="174"/>
        <v>25</v>
      </c>
      <c r="D832">
        <f t="shared" ca="1" si="175"/>
        <v>2</v>
      </c>
      <c r="E832" t="str">
        <f ca="1">IF(COUNTIF(J$1:J832,J832)=1,"Premium",IF(I832&lt;6,"Premium","Claims"))</f>
        <v>Premium</v>
      </c>
      <c r="F832" t="str">
        <f ca="1">VLOOKUP(MOD(C832,D832),Sheet2!$A$2:$B$6,2,FALSE)</f>
        <v>Cancer</v>
      </c>
      <c r="G832">
        <f ca="1">VLOOKUP(J832,Sheet2!$F:$H,IF(E832="Premium",2,3),FALSE)</f>
        <v>3000</v>
      </c>
      <c r="H832">
        <f t="shared" ca="1" si="179"/>
        <v>1584000</v>
      </c>
      <c r="I832">
        <f t="shared" ca="1" si="176"/>
        <v>4</v>
      </c>
      <c r="J832" t="str">
        <f t="shared" ca="1" si="180"/>
        <v>25_2</v>
      </c>
      <c r="K832">
        <f ca="1">COUNTIF(J$1:J832,J832)</f>
        <v>2</v>
      </c>
      <c r="L832" t="str">
        <f t="shared" ca="1" si="181"/>
        <v>25_2_Premium</v>
      </c>
      <c r="M832">
        <f ca="1">COUNTIF(L$1:L832,L832)</f>
        <v>2</v>
      </c>
      <c r="N832" t="str">
        <f t="shared" ca="1" si="182"/>
        <v>Inforce</v>
      </c>
      <c r="O832" t="str">
        <f t="shared" ca="1" si="183"/>
        <v>25_2_Inforce</v>
      </c>
      <c r="P832" s="1">
        <f t="shared" ca="1" si="184"/>
        <v>43038.158660233261</v>
      </c>
      <c r="Q832" s="1" t="e">
        <f ca="1">VLOOKUP(J832,Sheet2!$F:$I,4,FALSE)</f>
        <v>#N/A</v>
      </c>
      <c r="R832" t="str">
        <f t="shared" ca="1" si="185"/>
        <v>Inforce</v>
      </c>
      <c r="S832" t="str">
        <f t="shared" ca="1" si="186"/>
        <v>25_2_Inforce</v>
      </c>
      <c r="T832">
        <f ca="1">COUNTIF(S$1:S832,S832)</f>
        <v>2</v>
      </c>
    </row>
    <row r="833" spans="1:20">
      <c r="A833">
        <f t="shared" si="177"/>
        <v>832</v>
      </c>
      <c r="B833" s="1">
        <f t="shared" ca="1" si="178"/>
        <v>43039.066286870089</v>
      </c>
      <c r="C833">
        <f t="shared" ca="1" si="174"/>
        <v>135</v>
      </c>
      <c r="D833">
        <f t="shared" ca="1" si="175"/>
        <v>3</v>
      </c>
      <c r="E833" t="str">
        <f ca="1">IF(COUNTIF(J$1:J833,J833)=1,"Premium",IF(I833&lt;6,"Premium","Claims"))</f>
        <v>Premium</v>
      </c>
      <c r="F833" t="str">
        <f ca="1">VLOOKUP(MOD(C833,D833),Sheet2!$A$2:$B$6,2,FALSE)</f>
        <v>Kidney Failure</v>
      </c>
      <c r="G833">
        <f ca="1">VLOOKUP(J833,Sheet2!$F:$H,IF(E833="Premium",2,3),FALSE)</f>
        <v>5000</v>
      </c>
      <c r="H833">
        <f t="shared" ca="1" si="179"/>
        <v>1589000</v>
      </c>
      <c r="I833">
        <f t="shared" ca="1" si="176"/>
        <v>3</v>
      </c>
      <c r="J833" t="str">
        <f t="shared" ca="1" si="180"/>
        <v>135_3</v>
      </c>
      <c r="K833">
        <f ca="1">COUNTIF(J$1:J833,J833)</f>
        <v>2</v>
      </c>
      <c r="L833" t="str">
        <f t="shared" ca="1" si="181"/>
        <v>135_3_Premium</v>
      </c>
      <c r="M833">
        <f ca="1">COUNTIF(L$1:L833,L833)</f>
        <v>2</v>
      </c>
      <c r="N833" t="str">
        <f t="shared" ca="1" si="182"/>
        <v>Inforce</v>
      </c>
      <c r="O833" t="str">
        <f t="shared" ca="1" si="183"/>
        <v>135_3_Inforce</v>
      </c>
      <c r="P833" s="1">
        <f t="shared" ca="1" si="184"/>
        <v>43039.066286870089</v>
      </c>
      <c r="Q833" s="1" t="e">
        <f ca="1">VLOOKUP(J833,Sheet2!$F:$I,4,FALSE)</f>
        <v>#N/A</v>
      </c>
      <c r="R833" t="str">
        <f t="shared" ca="1" si="185"/>
        <v>Inforce</v>
      </c>
      <c r="S833" t="str">
        <f t="shared" ca="1" si="186"/>
        <v>135_3_Inforce</v>
      </c>
      <c r="T833">
        <f ca="1">COUNTIF(S$1:S833,S833)</f>
        <v>2</v>
      </c>
    </row>
    <row r="834" spans="1:20">
      <c r="A834">
        <f t="shared" si="177"/>
        <v>833</v>
      </c>
      <c r="B834" s="1">
        <f t="shared" ca="1" si="178"/>
        <v>43039.718324883172</v>
      </c>
      <c r="C834">
        <f t="shared" ca="1" si="174"/>
        <v>52</v>
      </c>
      <c r="D834">
        <f t="shared" ca="1" si="175"/>
        <v>2</v>
      </c>
      <c r="E834" t="str">
        <f ca="1">IF(COUNTIF(J$1:J834,J834)=1,"Premium",IF(I834&lt;6,"Premium","Claims"))</f>
        <v>Premium</v>
      </c>
      <c r="F834" t="str">
        <f ca="1">VLOOKUP(MOD(C834,D834),Sheet2!$A$2:$B$6,2,FALSE)</f>
        <v>Kidney Failure</v>
      </c>
      <c r="G834">
        <f ca="1">VLOOKUP(J834,Sheet2!$F:$H,IF(E834="Premium",2,3),FALSE)</f>
        <v>1000</v>
      </c>
      <c r="H834">
        <f t="shared" ca="1" si="179"/>
        <v>1590000</v>
      </c>
      <c r="I834">
        <f t="shared" ca="1" si="176"/>
        <v>3</v>
      </c>
      <c r="J834" t="str">
        <f t="shared" ca="1" si="180"/>
        <v>52_2</v>
      </c>
      <c r="K834">
        <f ca="1">COUNTIF(J$1:J834,J834)</f>
        <v>2</v>
      </c>
      <c r="L834" t="str">
        <f t="shared" ca="1" si="181"/>
        <v>52_2_Premium</v>
      </c>
      <c r="M834">
        <f ca="1">COUNTIF(L$1:L834,L834)</f>
        <v>2</v>
      </c>
      <c r="N834" t="str">
        <f t="shared" ca="1" si="182"/>
        <v>Inforce</v>
      </c>
      <c r="O834" t="str">
        <f t="shared" ca="1" si="183"/>
        <v>52_2_Inforce</v>
      </c>
      <c r="P834" s="1">
        <f t="shared" ca="1" si="184"/>
        <v>43039.718324883172</v>
      </c>
      <c r="Q834" s="1">
        <f ca="1">VLOOKUP(J834,Sheet2!$F:$I,4,FALSE)</f>
        <v>43073.318673462942</v>
      </c>
      <c r="R834" t="str">
        <f t="shared" ca="1" si="185"/>
        <v>Inforce</v>
      </c>
      <c r="S834" t="str">
        <f t="shared" ca="1" si="186"/>
        <v>52_2_Inforce</v>
      </c>
      <c r="T834">
        <f ca="1">COUNTIF(S$1:S834,S834)</f>
        <v>2</v>
      </c>
    </row>
    <row r="835" spans="1:20">
      <c r="A835">
        <f t="shared" si="177"/>
        <v>834</v>
      </c>
      <c r="B835" s="1">
        <f t="shared" ca="1" si="178"/>
        <v>43040.446531608686</v>
      </c>
      <c r="C835">
        <f t="shared" ref="C835:C898" ca="1" si="187">RANDBETWEEN(1,141)</f>
        <v>51</v>
      </c>
      <c r="D835">
        <f t="shared" ref="D835:D898" ca="1" si="188">RANDBETWEEN(1,4)</f>
        <v>2</v>
      </c>
      <c r="E835" t="str">
        <f ca="1">IF(COUNTIF(J$1:J835,J835)=1,"Premium",IF(I835&lt;6,"Premium","Claims"))</f>
        <v>Premium</v>
      </c>
      <c r="F835" t="str">
        <f ca="1">VLOOKUP(MOD(C835,D835),Sheet2!$A$2:$B$6,2,FALSE)</f>
        <v>Cancer</v>
      </c>
      <c r="G835">
        <f ca="1">VLOOKUP(J835,Sheet2!$F:$H,IF(E835="Premium",2,3),FALSE)</f>
        <v>5000</v>
      </c>
      <c r="H835">
        <f t="shared" ca="1" si="179"/>
        <v>1595000</v>
      </c>
      <c r="I835">
        <f t="shared" ref="I835:I898" ca="1" si="189">RANDBETWEEN(1,6)</f>
        <v>2</v>
      </c>
      <c r="J835" t="str">
        <f t="shared" ca="1" si="180"/>
        <v>51_2</v>
      </c>
      <c r="K835">
        <f ca="1">COUNTIF(J$1:J835,J835)</f>
        <v>4</v>
      </c>
      <c r="L835" t="str">
        <f t="shared" ca="1" si="181"/>
        <v>51_2_Premium</v>
      </c>
      <c r="M835">
        <f ca="1">COUNTIF(L$1:L835,L835)</f>
        <v>3</v>
      </c>
      <c r="N835" t="str">
        <f t="shared" ca="1" si="182"/>
        <v>Inforce</v>
      </c>
      <c r="O835" t="str">
        <f t="shared" ca="1" si="183"/>
        <v>51_2_Inforce</v>
      </c>
      <c r="P835" s="1">
        <f t="shared" ca="1" si="184"/>
        <v>43040.446531608686</v>
      </c>
      <c r="Q835" s="1">
        <f ca="1">VLOOKUP(J835,Sheet2!$F:$I,4,FALSE)</f>
        <v>42996.588558893098</v>
      </c>
      <c r="R835" t="str">
        <f t="shared" ca="1" si="185"/>
        <v>Lapse</v>
      </c>
      <c r="S835" t="str">
        <f t="shared" ca="1" si="186"/>
        <v>51_2_Lapse</v>
      </c>
      <c r="T835">
        <f ca="1">COUNTIF(S$1:S835,S835)</f>
        <v>2</v>
      </c>
    </row>
    <row r="836" spans="1:20">
      <c r="A836">
        <f t="shared" si="177"/>
        <v>835</v>
      </c>
      <c r="B836" s="1">
        <f t="shared" ca="1" si="178"/>
        <v>43041.072811056052</v>
      </c>
      <c r="C836">
        <f t="shared" ca="1" si="187"/>
        <v>26</v>
      </c>
      <c r="D836">
        <f t="shared" ca="1" si="188"/>
        <v>2</v>
      </c>
      <c r="E836" t="str">
        <f ca="1">IF(COUNTIF(J$1:J836,J836)=1,"Premium",IF(I836&lt;6,"Premium","Claims"))</f>
        <v>Premium</v>
      </c>
      <c r="F836" t="str">
        <f ca="1">VLOOKUP(MOD(C836,D836),Sheet2!$A$2:$B$6,2,FALSE)</f>
        <v>Kidney Failure</v>
      </c>
      <c r="G836">
        <f ca="1">VLOOKUP(J836,Sheet2!$F:$H,IF(E836="Premium",2,3),FALSE)</f>
        <v>5000</v>
      </c>
      <c r="H836">
        <f t="shared" ca="1" si="179"/>
        <v>1600000</v>
      </c>
      <c r="I836">
        <f t="shared" ca="1" si="189"/>
        <v>1</v>
      </c>
      <c r="J836" t="str">
        <f t="shared" ca="1" si="180"/>
        <v>26_2</v>
      </c>
      <c r="K836">
        <f ca="1">COUNTIF(J$1:J836,J836)</f>
        <v>2</v>
      </c>
      <c r="L836" t="str">
        <f t="shared" ca="1" si="181"/>
        <v>26_2_Premium</v>
      </c>
      <c r="M836">
        <f ca="1">COUNTIF(L$1:L836,L836)</f>
        <v>2</v>
      </c>
      <c r="N836" t="str">
        <f t="shared" ca="1" si="182"/>
        <v>Inforce</v>
      </c>
      <c r="O836" t="str">
        <f t="shared" ca="1" si="183"/>
        <v>26_2_Inforce</v>
      </c>
      <c r="P836" s="1">
        <f t="shared" ca="1" si="184"/>
        <v>43041.072811056052</v>
      </c>
      <c r="Q836" s="1">
        <f ca="1">VLOOKUP(J836,Sheet2!$F:$I,4,FALSE)</f>
        <v>43180.598726815282</v>
      </c>
      <c r="R836" t="str">
        <f t="shared" ca="1" si="185"/>
        <v>Inforce</v>
      </c>
      <c r="S836" t="str">
        <f t="shared" ca="1" si="186"/>
        <v>26_2_Inforce</v>
      </c>
      <c r="T836">
        <f ca="1">COUNTIF(S$1:S836,S836)</f>
        <v>2</v>
      </c>
    </row>
    <row r="837" spans="1:20">
      <c r="A837">
        <f t="shared" si="177"/>
        <v>836</v>
      </c>
      <c r="B837" s="1">
        <f t="shared" ca="1" si="178"/>
        <v>43041.378827258006</v>
      </c>
      <c r="C837">
        <f t="shared" ca="1" si="187"/>
        <v>3</v>
      </c>
      <c r="D837">
        <f t="shared" ca="1" si="188"/>
        <v>1</v>
      </c>
      <c r="E837" t="str">
        <f ca="1">IF(COUNTIF(J$1:J837,J837)=1,"Premium",IF(I837&lt;6,"Premium","Claims"))</f>
        <v>Premium</v>
      </c>
      <c r="F837" t="str">
        <f ca="1">VLOOKUP(MOD(C837,D837),Sheet2!$A$2:$B$6,2,FALSE)</f>
        <v>Kidney Failure</v>
      </c>
      <c r="G837">
        <f ca="1">VLOOKUP(J837,Sheet2!$F:$H,IF(E837="Premium",2,3),FALSE)</f>
        <v>2000</v>
      </c>
      <c r="H837">
        <f t="shared" ca="1" si="179"/>
        <v>1602000</v>
      </c>
      <c r="I837">
        <f t="shared" ca="1" si="189"/>
        <v>4</v>
      </c>
      <c r="J837" t="str">
        <f t="shared" ca="1" si="180"/>
        <v>3_1</v>
      </c>
      <c r="K837">
        <f ca="1">COUNTIF(J$1:J837,J837)</f>
        <v>3</v>
      </c>
      <c r="L837" t="str">
        <f t="shared" ca="1" si="181"/>
        <v>3_1_Premium</v>
      </c>
      <c r="M837">
        <f ca="1">COUNTIF(L$1:L837,L837)</f>
        <v>3</v>
      </c>
      <c r="N837" t="str">
        <f t="shared" ca="1" si="182"/>
        <v>Inforce</v>
      </c>
      <c r="O837" t="str">
        <f t="shared" ca="1" si="183"/>
        <v>3_1_Inforce</v>
      </c>
      <c r="P837" s="1">
        <f t="shared" ca="1" si="184"/>
        <v>43041.378827258006</v>
      </c>
      <c r="Q837" s="1" t="e">
        <f ca="1">VLOOKUP(J837,Sheet2!$F:$I,4,FALSE)</f>
        <v>#N/A</v>
      </c>
      <c r="R837" t="str">
        <f t="shared" ca="1" si="185"/>
        <v>Inforce</v>
      </c>
      <c r="S837" t="str">
        <f t="shared" ca="1" si="186"/>
        <v>3_1_Inforce</v>
      </c>
      <c r="T837">
        <f ca="1">COUNTIF(S$1:S837,S837)</f>
        <v>3</v>
      </c>
    </row>
    <row r="838" spans="1:20">
      <c r="A838">
        <f t="shared" si="177"/>
        <v>837</v>
      </c>
      <c r="B838" s="1">
        <f t="shared" ca="1" si="178"/>
        <v>43041.809243648924</v>
      </c>
      <c r="C838">
        <f t="shared" ca="1" si="187"/>
        <v>48</v>
      </c>
      <c r="D838">
        <f t="shared" ca="1" si="188"/>
        <v>2</v>
      </c>
      <c r="E838" t="str">
        <f ca="1">IF(COUNTIF(J$1:J838,J838)=1,"Premium",IF(I838&lt;6,"Premium","Claims"))</f>
        <v>Claims</v>
      </c>
      <c r="F838" t="str">
        <f ca="1">VLOOKUP(MOD(C838,D838),Sheet2!$A$2:$B$6,2,FALSE)</f>
        <v>Kidney Failure</v>
      </c>
      <c r="G838">
        <f ca="1">VLOOKUP(J838,Sheet2!$F:$H,IF(E838="Premium",2,3),FALSE)</f>
        <v>20000</v>
      </c>
      <c r="H838">
        <f t="shared" ca="1" si="179"/>
        <v>1582000</v>
      </c>
      <c r="I838">
        <f t="shared" ca="1" si="189"/>
        <v>6</v>
      </c>
      <c r="J838" t="str">
        <f t="shared" ca="1" si="180"/>
        <v>48_2</v>
      </c>
      <c r="K838">
        <f ca="1">COUNTIF(J$1:J838,J838)</f>
        <v>2</v>
      </c>
      <c r="L838" t="str">
        <f t="shared" ca="1" si="181"/>
        <v>48_2_Claims</v>
      </c>
      <c r="M838">
        <f ca="1">COUNTIF(L$1:L838,L838)</f>
        <v>1</v>
      </c>
      <c r="N838" t="str">
        <f t="shared" ca="1" si="182"/>
        <v>Lapse</v>
      </c>
      <c r="O838" t="str">
        <f t="shared" ca="1" si="183"/>
        <v>48_2_Lapse</v>
      </c>
      <c r="P838" s="1">
        <f t="shared" ca="1" si="184"/>
        <v>43041.809243648924</v>
      </c>
      <c r="Q838" s="1">
        <f ca="1">VLOOKUP(J838,Sheet2!$F:$I,4,FALSE)</f>
        <v>43041.809243648924</v>
      </c>
      <c r="R838" t="str">
        <f t="shared" ca="1" si="185"/>
        <v>Lapse</v>
      </c>
      <c r="S838" t="str">
        <f t="shared" ca="1" si="186"/>
        <v>48_2_Lapse</v>
      </c>
      <c r="T838">
        <f ca="1">COUNTIF(S$1:S838,S838)</f>
        <v>1</v>
      </c>
    </row>
    <row r="839" spans="1:20">
      <c r="A839">
        <f t="shared" si="177"/>
        <v>838</v>
      </c>
      <c r="B839" s="1">
        <f t="shared" ca="1" si="178"/>
        <v>43042.357802675564</v>
      </c>
      <c r="C839">
        <f t="shared" ca="1" si="187"/>
        <v>116</v>
      </c>
      <c r="D839">
        <f t="shared" ca="1" si="188"/>
        <v>3</v>
      </c>
      <c r="E839" t="str">
        <f ca="1">IF(COUNTIF(J$1:J839,J839)=1,"Premium",IF(I839&lt;6,"Premium","Claims"))</f>
        <v>Claims</v>
      </c>
      <c r="F839" t="str">
        <f ca="1">VLOOKUP(MOD(C839,D839),Sheet2!$A$2:$B$6,2,FALSE)</f>
        <v>Stroke</v>
      </c>
      <c r="G839">
        <f ca="1">VLOOKUP(J839,Sheet2!$F:$H,IF(E839="Premium",2,3),FALSE)</f>
        <v>4000</v>
      </c>
      <c r="H839">
        <f t="shared" ca="1" si="179"/>
        <v>1578000</v>
      </c>
      <c r="I839">
        <f t="shared" ca="1" si="189"/>
        <v>6</v>
      </c>
      <c r="J839" t="str">
        <f t="shared" ca="1" si="180"/>
        <v>116_3</v>
      </c>
      <c r="K839">
        <f ca="1">COUNTIF(J$1:J839,J839)</f>
        <v>3</v>
      </c>
      <c r="L839" t="str">
        <f t="shared" ca="1" si="181"/>
        <v>116_3_Claims</v>
      </c>
      <c r="M839">
        <f ca="1">COUNTIF(L$1:L839,L839)</f>
        <v>1</v>
      </c>
      <c r="N839" t="str">
        <f t="shared" ca="1" si="182"/>
        <v>Lapse</v>
      </c>
      <c r="O839" t="str">
        <f t="shared" ca="1" si="183"/>
        <v>116_3_Lapse</v>
      </c>
      <c r="P839" s="1">
        <f t="shared" ca="1" si="184"/>
        <v>43042.357802675564</v>
      </c>
      <c r="Q839" s="1">
        <f ca="1">VLOOKUP(J839,Sheet2!$F:$I,4,FALSE)</f>
        <v>43042.357802675564</v>
      </c>
      <c r="R839" t="str">
        <f t="shared" ca="1" si="185"/>
        <v>Lapse</v>
      </c>
      <c r="S839" t="str">
        <f t="shared" ca="1" si="186"/>
        <v>116_3_Lapse</v>
      </c>
      <c r="T839">
        <f ca="1">COUNTIF(S$1:S839,S839)</f>
        <v>1</v>
      </c>
    </row>
    <row r="840" spans="1:20">
      <c r="A840">
        <f t="shared" si="177"/>
        <v>839</v>
      </c>
      <c r="B840" s="1">
        <f t="shared" ca="1" si="178"/>
        <v>43042.896885522045</v>
      </c>
      <c r="C840">
        <f t="shared" ca="1" si="187"/>
        <v>136</v>
      </c>
      <c r="D840">
        <f t="shared" ca="1" si="188"/>
        <v>3</v>
      </c>
      <c r="E840" t="str">
        <f ca="1">IF(COUNTIF(J$1:J840,J840)=1,"Premium",IF(I840&lt;6,"Premium","Claims"))</f>
        <v>Premium</v>
      </c>
      <c r="F840" t="str">
        <f ca="1">VLOOKUP(MOD(C840,D840),Sheet2!$A$2:$B$6,2,FALSE)</f>
        <v>Cancer</v>
      </c>
      <c r="G840">
        <f ca="1">VLOOKUP(J840,Sheet2!$F:$H,IF(E840="Premium",2,3),FALSE)</f>
        <v>3000</v>
      </c>
      <c r="H840">
        <f t="shared" ca="1" si="179"/>
        <v>1581000</v>
      </c>
      <c r="I840">
        <f t="shared" ca="1" si="189"/>
        <v>3</v>
      </c>
      <c r="J840" t="str">
        <f t="shared" ca="1" si="180"/>
        <v>136_3</v>
      </c>
      <c r="K840">
        <f ca="1">COUNTIF(J$1:J840,J840)</f>
        <v>2</v>
      </c>
      <c r="L840" t="str">
        <f t="shared" ca="1" si="181"/>
        <v>136_3_Premium</v>
      </c>
      <c r="M840">
        <f ca="1">COUNTIF(L$1:L840,L840)</f>
        <v>2</v>
      </c>
      <c r="N840" t="str">
        <f t="shared" ca="1" si="182"/>
        <v>Inforce</v>
      </c>
      <c r="O840" t="str">
        <f t="shared" ca="1" si="183"/>
        <v>136_3_Inforce</v>
      </c>
      <c r="P840" s="1">
        <f t="shared" ca="1" si="184"/>
        <v>43042.896885522045</v>
      </c>
      <c r="Q840" s="1" t="e">
        <f ca="1">VLOOKUP(J840,Sheet2!$F:$I,4,FALSE)</f>
        <v>#N/A</v>
      </c>
      <c r="R840" t="str">
        <f t="shared" ca="1" si="185"/>
        <v>Inforce</v>
      </c>
      <c r="S840" t="str">
        <f t="shared" ca="1" si="186"/>
        <v>136_3_Inforce</v>
      </c>
      <c r="T840">
        <f ca="1">COUNTIF(S$1:S840,S840)</f>
        <v>2</v>
      </c>
    </row>
    <row r="841" spans="1:20">
      <c r="A841">
        <f t="shared" si="177"/>
        <v>840</v>
      </c>
      <c r="B841" s="1">
        <f t="shared" ca="1" si="178"/>
        <v>43043.197372540722</v>
      </c>
      <c r="C841">
        <f t="shared" ca="1" si="187"/>
        <v>37</v>
      </c>
      <c r="D841">
        <f t="shared" ca="1" si="188"/>
        <v>4</v>
      </c>
      <c r="E841" t="str">
        <f ca="1">IF(COUNTIF(J$1:J841,J841)=1,"Premium",IF(I841&lt;6,"Premium","Claims"))</f>
        <v>Premium</v>
      </c>
      <c r="F841" t="str">
        <f ca="1">VLOOKUP(MOD(C841,D841),Sheet2!$A$2:$B$6,2,FALSE)</f>
        <v>Cancer</v>
      </c>
      <c r="G841">
        <f ca="1">VLOOKUP(J841,Sheet2!$F:$H,IF(E841="Premium",2,3),FALSE)</f>
        <v>1000</v>
      </c>
      <c r="H841">
        <f t="shared" ca="1" si="179"/>
        <v>1582000</v>
      </c>
      <c r="I841">
        <f t="shared" ca="1" si="189"/>
        <v>2</v>
      </c>
      <c r="J841" t="str">
        <f t="shared" ca="1" si="180"/>
        <v>37_4</v>
      </c>
      <c r="K841">
        <f ca="1">COUNTIF(J$1:J841,J841)</f>
        <v>1</v>
      </c>
      <c r="L841" t="str">
        <f t="shared" ca="1" si="181"/>
        <v>37_4_Premium</v>
      </c>
      <c r="M841">
        <f ca="1">COUNTIF(L$1:L841,L841)</f>
        <v>1</v>
      </c>
      <c r="N841" t="str">
        <f t="shared" ca="1" si="182"/>
        <v>Inforce</v>
      </c>
      <c r="O841" t="str">
        <f t="shared" ca="1" si="183"/>
        <v>37_4_Inforce</v>
      </c>
      <c r="P841" s="1">
        <f t="shared" ca="1" si="184"/>
        <v>43043.197372540722</v>
      </c>
      <c r="Q841" s="1" t="e">
        <f ca="1">VLOOKUP(J841,Sheet2!$F:$I,4,FALSE)</f>
        <v>#N/A</v>
      </c>
      <c r="R841" t="str">
        <f t="shared" ca="1" si="185"/>
        <v>Inforce</v>
      </c>
      <c r="S841" t="str">
        <f t="shared" ca="1" si="186"/>
        <v>37_4_Inforce</v>
      </c>
      <c r="T841">
        <f ca="1">COUNTIF(S$1:S841,S841)</f>
        <v>1</v>
      </c>
    </row>
    <row r="842" spans="1:20">
      <c r="A842">
        <f t="shared" si="177"/>
        <v>841</v>
      </c>
      <c r="B842" s="1">
        <f t="shared" ca="1" si="178"/>
        <v>43044.132648343897</v>
      </c>
      <c r="C842">
        <f t="shared" ca="1" si="187"/>
        <v>75</v>
      </c>
      <c r="D842">
        <f t="shared" ca="1" si="188"/>
        <v>4</v>
      </c>
      <c r="E842" t="str">
        <f ca="1">IF(COUNTIF(J$1:J842,J842)=1,"Premium",IF(I842&lt;6,"Premium","Claims"))</f>
        <v>Premium</v>
      </c>
      <c r="F842" t="str">
        <f ca="1">VLOOKUP(MOD(C842,D842),Sheet2!$A$2:$B$6,2,FALSE)</f>
        <v>Heart Attack</v>
      </c>
      <c r="G842">
        <f ca="1">VLOOKUP(J842,Sheet2!$F:$H,IF(E842="Premium",2,3),FALSE)</f>
        <v>2000</v>
      </c>
      <c r="H842">
        <f t="shared" ca="1" si="179"/>
        <v>1584000</v>
      </c>
      <c r="I842">
        <f t="shared" ca="1" si="189"/>
        <v>4</v>
      </c>
      <c r="J842" t="str">
        <f t="shared" ca="1" si="180"/>
        <v>75_4</v>
      </c>
      <c r="K842">
        <f ca="1">COUNTIF(J$1:J842,J842)</f>
        <v>1</v>
      </c>
      <c r="L842" t="str">
        <f t="shared" ca="1" si="181"/>
        <v>75_4_Premium</v>
      </c>
      <c r="M842">
        <f ca="1">COUNTIF(L$1:L842,L842)</f>
        <v>1</v>
      </c>
      <c r="N842" t="str">
        <f t="shared" ca="1" si="182"/>
        <v>Inforce</v>
      </c>
      <c r="O842" t="str">
        <f t="shared" ca="1" si="183"/>
        <v>75_4_Inforce</v>
      </c>
      <c r="P842" s="1">
        <f t="shared" ca="1" si="184"/>
        <v>43044.132648343897</v>
      </c>
      <c r="Q842" s="1" t="e">
        <f ca="1">VLOOKUP(J842,Sheet2!$F:$I,4,FALSE)</f>
        <v>#N/A</v>
      </c>
      <c r="R842" t="str">
        <f t="shared" ca="1" si="185"/>
        <v>Inforce</v>
      </c>
      <c r="S842" t="str">
        <f t="shared" ca="1" si="186"/>
        <v>75_4_Inforce</v>
      </c>
      <c r="T842">
        <f ca="1">COUNTIF(S$1:S842,S842)</f>
        <v>1</v>
      </c>
    </row>
    <row r="843" spans="1:20">
      <c r="A843">
        <f t="shared" si="177"/>
        <v>842</v>
      </c>
      <c r="B843" s="1">
        <f t="shared" ca="1" si="178"/>
        <v>43044.6947778881</v>
      </c>
      <c r="C843">
        <f t="shared" ca="1" si="187"/>
        <v>130</v>
      </c>
      <c r="D843">
        <f t="shared" ca="1" si="188"/>
        <v>1</v>
      </c>
      <c r="E843" t="str">
        <f ca="1">IF(COUNTIF(J$1:J843,J843)=1,"Premium",IF(I843&lt;6,"Premium","Claims"))</f>
        <v>Premium</v>
      </c>
      <c r="F843" t="str">
        <f ca="1">VLOOKUP(MOD(C843,D843),Sheet2!$A$2:$B$6,2,FALSE)</f>
        <v>Kidney Failure</v>
      </c>
      <c r="G843">
        <f ca="1">VLOOKUP(J843,Sheet2!$F:$H,IF(E843="Premium",2,3),FALSE)</f>
        <v>2000</v>
      </c>
      <c r="H843">
        <f t="shared" ca="1" si="179"/>
        <v>1586000</v>
      </c>
      <c r="I843">
        <f t="shared" ca="1" si="189"/>
        <v>3</v>
      </c>
      <c r="J843" t="str">
        <f t="shared" ca="1" si="180"/>
        <v>130_1</v>
      </c>
      <c r="K843">
        <f ca="1">COUNTIF(J$1:J843,J843)</f>
        <v>3</v>
      </c>
      <c r="L843" t="str">
        <f t="shared" ca="1" si="181"/>
        <v>130_1_Premium</v>
      </c>
      <c r="M843">
        <f ca="1">COUNTIF(L$1:L843,L843)</f>
        <v>2</v>
      </c>
      <c r="N843" t="str">
        <f t="shared" ca="1" si="182"/>
        <v>Inforce</v>
      </c>
      <c r="O843" t="str">
        <f t="shared" ca="1" si="183"/>
        <v>130_1_Inforce</v>
      </c>
      <c r="P843" s="1">
        <f t="shared" ca="1" si="184"/>
        <v>43044.6947778881</v>
      </c>
      <c r="Q843" s="1">
        <f ca="1">VLOOKUP(J843,Sheet2!$F:$I,4,FALSE)</f>
        <v>43029.497730541952</v>
      </c>
      <c r="R843" t="str">
        <f t="shared" ca="1" si="185"/>
        <v>Lapse</v>
      </c>
      <c r="S843" t="str">
        <f t="shared" ca="1" si="186"/>
        <v>130_1_Lapse</v>
      </c>
      <c r="T843">
        <f ca="1">COUNTIF(S$1:S843,S843)</f>
        <v>2</v>
      </c>
    </row>
    <row r="844" spans="1:20">
      <c r="A844">
        <f t="shared" si="177"/>
        <v>843</v>
      </c>
      <c r="B844" s="1">
        <f t="shared" ca="1" si="178"/>
        <v>43045.06521126091</v>
      </c>
      <c r="C844">
        <f t="shared" ca="1" si="187"/>
        <v>14</v>
      </c>
      <c r="D844">
        <f t="shared" ca="1" si="188"/>
        <v>1</v>
      </c>
      <c r="E844" t="str">
        <f ca="1">IF(COUNTIF(J$1:J844,J844)=1,"Premium",IF(I844&lt;6,"Premium","Claims"))</f>
        <v>Claims</v>
      </c>
      <c r="F844" t="str">
        <f ca="1">VLOOKUP(MOD(C844,D844),Sheet2!$A$2:$B$6,2,FALSE)</f>
        <v>Kidney Failure</v>
      </c>
      <c r="G844">
        <f ca="1">VLOOKUP(J844,Sheet2!$F:$H,IF(E844="Premium",2,3),FALSE)</f>
        <v>8000</v>
      </c>
      <c r="H844">
        <f t="shared" ca="1" si="179"/>
        <v>1578000</v>
      </c>
      <c r="I844">
        <f t="shared" ca="1" si="189"/>
        <v>6</v>
      </c>
      <c r="J844" t="str">
        <f t="shared" ca="1" si="180"/>
        <v>14_1</v>
      </c>
      <c r="K844">
        <f ca="1">COUNTIF(J$1:J844,J844)</f>
        <v>2</v>
      </c>
      <c r="L844" t="str">
        <f t="shared" ca="1" si="181"/>
        <v>14_1_Claims</v>
      </c>
      <c r="M844">
        <f ca="1">COUNTIF(L$1:L844,L844)</f>
        <v>1</v>
      </c>
      <c r="N844" t="str">
        <f t="shared" ca="1" si="182"/>
        <v>Lapse</v>
      </c>
      <c r="O844" t="str">
        <f t="shared" ca="1" si="183"/>
        <v>14_1_Lapse</v>
      </c>
      <c r="P844" s="1">
        <f t="shared" ca="1" si="184"/>
        <v>43045.06521126091</v>
      </c>
      <c r="Q844" s="1">
        <f ca="1">VLOOKUP(J844,Sheet2!$F:$I,4,FALSE)</f>
        <v>43045.06521126091</v>
      </c>
      <c r="R844" t="str">
        <f t="shared" ca="1" si="185"/>
        <v>Lapse</v>
      </c>
      <c r="S844" t="str">
        <f t="shared" ca="1" si="186"/>
        <v>14_1_Lapse</v>
      </c>
      <c r="T844">
        <f ca="1">COUNTIF(S$1:S844,S844)</f>
        <v>1</v>
      </c>
    </row>
    <row r="845" spans="1:20">
      <c r="A845">
        <f t="shared" si="177"/>
        <v>844</v>
      </c>
      <c r="B845" s="1">
        <f t="shared" ca="1" si="178"/>
        <v>43045.614098644444</v>
      </c>
      <c r="C845">
        <f t="shared" ca="1" si="187"/>
        <v>39</v>
      </c>
      <c r="D845">
        <f t="shared" ca="1" si="188"/>
        <v>3</v>
      </c>
      <c r="E845" t="str">
        <f ca="1">IF(COUNTIF(J$1:J845,J845)=1,"Premium",IF(I845&lt;6,"Premium","Claims"))</f>
        <v>Premium</v>
      </c>
      <c r="F845" t="str">
        <f ca="1">VLOOKUP(MOD(C845,D845),Sheet2!$A$2:$B$6,2,FALSE)</f>
        <v>Kidney Failure</v>
      </c>
      <c r="G845">
        <f ca="1">VLOOKUP(J845,Sheet2!$F:$H,IF(E845="Premium",2,3),FALSE)</f>
        <v>1000</v>
      </c>
      <c r="H845">
        <f t="shared" ca="1" si="179"/>
        <v>1579000</v>
      </c>
      <c r="I845">
        <f t="shared" ca="1" si="189"/>
        <v>4</v>
      </c>
      <c r="J845" t="str">
        <f t="shared" ca="1" si="180"/>
        <v>39_3</v>
      </c>
      <c r="K845">
        <f ca="1">COUNTIF(J$1:J845,J845)</f>
        <v>2</v>
      </c>
      <c r="L845" t="str">
        <f t="shared" ca="1" si="181"/>
        <v>39_3_Premium</v>
      </c>
      <c r="M845">
        <f ca="1">COUNTIF(L$1:L845,L845)</f>
        <v>2</v>
      </c>
      <c r="N845" t="str">
        <f t="shared" ca="1" si="182"/>
        <v>Inforce</v>
      </c>
      <c r="O845" t="str">
        <f t="shared" ca="1" si="183"/>
        <v>39_3_Inforce</v>
      </c>
      <c r="P845" s="1">
        <f t="shared" ca="1" si="184"/>
        <v>43045.614098644444</v>
      </c>
      <c r="Q845" s="1" t="e">
        <f ca="1">VLOOKUP(J845,Sheet2!$F:$I,4,FALSE)</f>
        <v>#N/A</v>
      </c>
      <c r="R845" t="str">
        <f t="shared" ca="1" si="185"/>
        <v>Inforce</v>
      </c>
      <c r="S845" t="str">
        <f t="shared" ca="1" si="186"/>
        <v>39_3_Inforce</v>
      </c>
      <c r="T845">
        <f ca="1">COUNTIF(S$1:S845,S845)</f>
        <v>2</v>
      </c>
    </row>
    <row r="846" spans="1:20">
      <c r="A846">
        <f t="shared" si="177"/>
        <v>845</v>
      </c>
      <c r="B846" s="1">
        <f t="shared" ca="1" si="178"/>
        <v>43046.574343653607</v>
      </c>
      <c r="C846">
        <f t="shared" ca="1" si="187"/>
        <v>81</v>
      </c>
      <c r="D846">
        <f t="shared" ca="1" si="188"/>
        <v>4</v>
      </c>
      <c r="E846" t="str">
        <f ca="1">IF(COUNTIF(J$1:J846,J846)=1,"Premium",IF(I846&lt;6,"Premium","Claims"))</f>
        <v>Premium</v>
      </c>
      <c r="F846" t="str">
        <f ca="1">VLOOKUP(MOD(C846,D846),Sheet2!$A$2:$B$6,2,FALSE)</f>
        <v>Cancer</v>
      </c>
      <c r="G846">
        <f ca="1">VLOOKUP(J846,Sheet2!$F:$H,IF(E846="Premium",2,3),FALSE)</f>
        <v>5000</v>
      </c>
      <c r="H846">
        <f t="shared" ca="1" si="179"/>
        <v>1584000</v>
      </c>
      <c r="I846">
        <f t="shared" ca="1" si="189"/>
        <v>2</v>
      </c>
      <c r="J846" t="str">
        <f t="shared" ca="1" si="180"/>
        <v>81_4</v>
      </c>
      <c r="K846">
        <f ca="1">COUNTIF(J$1:J846,J846)</f>
        <v>2</v>
      </c>
      <c r="L846" t="str">
        <f t="shared" ca="1" si="181"/>
        <v>81_4_Premium</v>
      </c>
      <c r="M846">
        <f ca="1">COUNTIF(L$1:L846,L846)</f>
        <v>2</v>
      </c>
      <c r="N846" t="str">
        <f t="shared" ca="1" si="182"/>
        <v>Inforce</v>
      </c>
      <c r="O846" t="str">
        <f t="shared" ca="1" si="183"/>
        <v>81_4_Inforce</v>
      </c>
      <c r="P846" s="1">
        <f t="shared" ca="1" si="184"/>
        <v>43046.574343653607</v>
      </c>
      <c r="Q846" s="1" t="e">
        <f ca="1">VLOOKUP(J846,Sheet2!$F:$I,4,FALSE)</f>
        <v>#N/A</v>
      </c>
      <c r="R846" t="str">
        <f t="shared" ca="1" si="185"/>
        <v>Inforce</v>
      </c>
      <c r="S846" t="str">
        <f t="shared" ca="1" si="186"/>
        <v>81_4_Inforce</v>
      </c>
      <c r="T846">
        <f ca="1">COUNTIF(S$1:S846,S846)</f>
        <v>2</v>
      </c>
    </row>
    <row r="847" spans="1:20">
      <c r="A847">
        <f t="shared" si="177"/>
        <v>846</v>
      </c>
      <c r="B847" s="1">
        <f t="shared" ca="1" si="178"/>
        <v>43046.884511705175</v>
      </c>
      <c r="C847">
        <f t="shared" ca="1" si="187"/>
        <v>56</v>
      </c>
      <c r="D847">
        <f t="shared" ca="1" si="188"/>
        <v>2</v>
      </c>
      <c r="E847" t="str">
        <f ca="1">IF(COUNTIF(J$1:J847,J847)=1,"Premium",IF(I847&lt;6,"Premium","Claims"))</f>
        <v>Premium</v>
      </c>
      <c r="F847" t="str">
        <f ca="1">VLOOKUP(MOD(C847,D847),Sheet2!$A$2:$B$6,2,FALSE)</f>
        <v>Kidney Failure</v>
      </c>
      <c r="G847">
        <f ca="1">VLOOKUP(J847,Sheet2!$F:$H,IF(E847="Premium",2,3),FALSE)</f>
        <v>2000</v>
      </c>
      <c r="H847">
        <f t="shared" ca="1" si="179"/>
        <v>1586000</v>
      </c>
      <c r="I847">
        <f t="shared" ca="1" si="189"/>
        <v>1</v>
      </c>
      <c r="J847" t="str">
        <f t="shared" ca="1" si="180"/>
        <v>56_2</v>
      </c>
      <c r="K847">
        <f ca="1">COUNTIF(J$1:J847,J847)</f>
        <v>3</v>
      </c>
      <c r="L847" t="str">
        <f t="shared" ca="1" si="181"/>
        <v>56_2_Premium</v>
      </c>
      <c r="M847">
        <f ca="1">COUNTIF(L$1:L847,L847)</f>
        <v>3</v>
      </c>
      <c r="N847" t="str">
        <f t="shared" ca="1" si="182"/>
        <v>Inforce</v>
      </c>
      <c r="O847" t="str">
        <f t="shared" ca="1" si="183"/>
        <v>56_2_Inforce</v>
      </c>
      <c r="P847" s="1">
        <f t="shared" ca="1" si="184"/>
        <v>43046.884511705175</v>
      </c>
      <c r="Q847" s="1" t="e">
        <f ca="1">VLOOKUP(J847,Sheet2!$F:$I,4,FALSE)</f>
        <v>#N/A</v>
      </c>
      <c r="R847" t="str">
        <f t="shared" ca="1" si="185"/>
        <v>Inforce</v>
      </c>
      <c r="S847" t="str">
        <f t="shared" ca="1" si="186"/>
        <v>56_2_Inforce</v>
      </c>
      <c r="T847">
        <f ca="1">COUNTIF(S$1:S847,S847)</f>
        <v>3</v>
      </c>
    </row>
    <row r="848" spans="1:20">
      <c r="A848">
        <f t="shared" si="177"/>
        <v>847</v>
      </c>
      <c r="B848" s="1">
        <f t="shared" ca="1" si="178"/>
        <v>43046.964240266359</v>
      </c>
      <c r="C848">
        <f t="shared" ca="1" si="187"/>
        <v>36</v>
      </c>
      <c r="D848">
        <f t="shared" ca="1" si="188"/>
        <v>2</v>
      </c>
      <c r="E848" t="str">
        <f ca="1">IF(COUNTIF(J$1:J848,J848)=1,"Premium",IF(I848&lt;6,"Premium","Claims"))</f>
        <v>Premium</v>
      </c>
      <c r="F848" t="str">
        <f ca="1">VLOOKUP(MOD(C848,D848),Sheet2!$A$2:$B$6,2,FALSE)</f>
        <v>Kidney Failure</v>
      </c>
      <c r="G848">
        <f ca="1">VLOOKUP(J848,Sheet2!$F:$H,IF(E848="Premium",2,3),FALSE)</f>
        <v>4000</v>
      </c>
      <c r="H848">
        <f t="shared" ca="1" si="179"/>
        <v>1590000</v>
      </c>
      <c r="I848">
        <f t="shared" ca="1" si="189"/>
        <v>2</v>
      </c>
      <c r="J848" t="str">
        <f t="shared" ca="1" si="180"/>
        <v>36_2</v>
      </c>
      <c r="K848">
        <f ca="1">COUNTIF(J$1:J848,J848)</f>
        <v>2</v>
      </c>
      <c r="L848" t="str">
        <f t="shared" ca="1" si="181"/>
        <v>36_2_Premium</v>
      </c>
      <c r="M848">
        <f ca="1">COUNTIF(L$1:L848,L848)</f>
        <v>2</v>
      </c>
      <c r="N848" t="str">
        <f t="shared" ca="1" si="182"/>
        <v>Inforce</v>
      </c>
      <c r="O848" t="str">
        <f t="shared" ca="1" si="183"/>
        <v>36_2_Inforce</v>
      </c>
      <c r="P848" s="1">
        <f t="shared" ca="1" si="184"/>
        <v>43046.964240266359</v>
      </c>
      <c r="Q848" s="1" t="e">
        <f ca="1">VLOOKUP(J848,Sheet2!$F:$I,4,FALSE)</f>
        <v>#N/A</v>
      </c>
      <c r="R848" t="str">
        <f t="shared" ca="1" si="185"/>
        <v>Inforce</v>
      </c>
      <c r="S848" t="str">
        <f t="shared" ca="1" si="186"/>
        <v>36_2_Inforce</v>
      </c>
      <c r="T848">
        <f ca="1">COUNTIF(S$1:S848,S848)</f>
        <v>2</v>
      </c>
    </row>
    <row r="849" spans="1:20">
      <c r="A849">
        <f t="shared" si="177"/>
        <v>848</v>
      </c>
      <c r="B849" s="1">
        <f t="shared" ca="1" si="178"/>
        <v>43047.287175138728</v>
      </c>
      <c r="C849">
        <f t="shared" ca="1" si="187"/>
        <v>28</v>
      </c>
      <c r="D849">
        <f t="shared" ca="1" si="188"/>
        <v>4</v>
      </c>
      <c r="E849" t="str">
        <f ca="1">IF(COUNTIF(J$1:J849,J849)=1,"Premium",IF(I849&lt;6,"Premium","Claims"))</f>
        <v>Claims</v>
      </c>
      <c r="F849" t="str">
        <f ca="1">VLOOKUP(MOD(C849,D849),Sheet2!$A$2:$B$6,2,FALSE)</f>
        <v>Kidney Failure</v>
      </c>
      <c r="G849">
        <f ca="1">VLOOKUP(J849,Sheet2!$F:$H,IF(E849="Premium",2,3),FALSE)</f>
        <v>20000</v>
      </c>
      <c r="H849">
        <f t="shared" ca="1" si="179"/>
        <v>1570000</v>
      </c>
      <c r="I849">
        <f t="shared" ca="1" si="189"/>
        <v>6</v>
      </c>
      <c r="J849" t="str">
        <f t="shared" ca="1" si="180"/>
        <v>28_4</v>
      </c>
      <c r="K849">
        <f ca="1">COUNTIF(J$1:J849,J849)</f>
        <v>5</v>
      </c>
      <c r="L849" t="str">
        <f t="shared" ca="1" si="181"/>
        <v>28_4_Claims</v>
      </c>
      <c r="M849">
        <f ca="1">COUNTIF(L$1:L849,L849)</f>
        <v>1</v>
      </c>
      <c r="N849" t="str">
        <f t="shared" ca="1" si="182"/>
        <v>Lapse</v>
      </c>
      <c r="O849" t="str">
        <f t="shared" ca="1" si="183"/>
        <v>28_4_Lapse</v>
      </c>
      <c r="P849" s="1">
        <f t="shared" ca="1" si="184"/>
        <v>43047.287175138728</v>
      </c>
      <c r="Q849" s="1">
        <f ca="1">VLOOKUP(J849,Sheet2!$F:$I,4,FALSE)</f>
        <v>43047.287175138728</v>
      </c>
      <c r="R849" t="str">
        <f t="shared" ca="1" si="185"/>
        <v>Lapse</v>
      </c>
      <c r="S849" t="str">
        <f t="shared" ca="1" si="186"/>
        <v>28_4_Lapse</v>
      </c>
      <c r="T849">
        <f ca="1">COUNTIF(S$1:S849,S849)</f>
        <v>1</v>
      </c>
    </row>
    <row r="850" spans="1:20">
      <c r="A850">
        <f t="shared" si="177"/>
        <v>849</v>
      </c>
      <c r="B850" s="1">
        <f t="shared" ca="1" si="178"/>
        <v>43047.815054821869</v>
      </c>
      <c r="C850">
        <f t="shared" ca="1" si="187"/>
        <v>61</v>
      </c>
      <c r="D850">
        <f t="shared" ca="1" si="188"/>
        <v>1</v>
      </c>
      <c r="E850" t="str">
        <f ca="1">IF(COUNTIF(J$1:J850,J850)=1,"Premium",IF(I850&lt;6,"Premium","Claims"))</f>
        <v>Premium</v>
      </c>
      <c r="F850" t="str">
        <f ca="1">VLOOKUP(MOD(C850,D850),Sheet2!$A$2:$B$6,2,FALSE)</f>
        <v>Kidney Failure</v>
      </c>
      <c r="G850">
        <f ca="1">VLOOKUP(J850,Sheet2!$F:$H,IF(E850="Premium",2,3),FALSE)</f>
        <v>2000</v>
      </c>
      <c r="H850">
        <f t="shared" ca="1" si="179"/>
        <v>1572000</v>
      </c>
      <c r="I850">
        <f t="shared" ca="1" si="189"/>
        <v>3</v>
      </c>
      <c r="J850" t="str">
        <f t="shared" ca="1" si="180"/>
        <v>61_1</v>
      </c>
      <c r="K850">
        <f ca="1">COUNTIF(J$1:J850,J850)</f>
        <v>2</v>
      </c>
      <c r="L850" t="str">
        <f t="shared" ca="1" si="181"/>
        <v>61_1_Premium</v>
      </c>
      <c r="M850">
        <f ca="1">COUNTIF(L$1:L850,L850)</f>
        <v>2</v>
      </c>
      <c r="N850" t="str">
        <f t="shared" ca="1" si="182"/>
        <v>Inforce</v>
      </c>
      <c r="O850" t="str">
        <f t="shared" ca="1" si="183"/>
        <v>61_1_Inforce</v>
      </c>
      <c r="P850" s="1">
        <f t="shared" ca="1" si="184"/>
        <v>43047.815054821869</v>
      </c>
      <c r="Q850" s="1" t="e">
        <f ca="1">VLOOKUP(J850,Sheet2!$F:$I,4,FALSE)</f>
        <v>#N/A</v>
      </c>
      <c r="R850" t="str">
        <f t="shared" ca="1" si="185"/>
        <v>Inforce</v>
      </c>
      <c r="S850" t="str">
        <f t="shared" ca="1" si="186"/>
        <v>61_1_Inforce</v>
      </c>
      <c r="T850">
        <f ca="1">COUNTIF(S$1:S850,S850)</f>
        <v>2</v>
      </c>
    </row>
    <row r="851" spans="1:20">
      <c r="A851">
        <f t="shared" si="177"/>
        <v>850</v>
      </c>
      <c r="B851" s="1">
        <f t="shared" ca="1" si="178"/>
        <v>43048.053548516633</v>
      </c>
      <c r="C851">
        <f t="shared" ca="1" si="187"/>
        <v>105</v>
      </c>
      <c r="D851">
        <f t="shared" ca="1" si="188"/>
        <v>4</v>
      </c>
      <c r="E851" t="str">
        <f ca="1">IF(COUNTIF(J$1:J851,J851)=1,"Premium",IF(I851&lt;6,"Premium","Claims"))</f>
        <v>Premium</v>
      </c>
      <c r="F851" t="str">
        <f ca="1">VLOOKUP(MOD(C851,D851),Sheet2!$A$2:$B$6,2,FALSE)</f>
        <v>Cancer</v>
      </c>
      <c r="G851">
        <f ca="1">VLOOKUP(J851,Sheet2!$F:$H,IF(E851="Premium",2,3),FALSE)</f>
        <v>4000</v>
      </c>
      <c r="H851">
        <f t="shared" ca="1" si="179"/>
        <v>1576000</v>
      </c>
      <c r="I851">
        <f t="shared" ca="1" si="189"/>
        <v>5</v>
      </c>
      <c r="J851" t="str">
        <f t="shared" ca="1" si="180"/>
        <v>105_4</v>
      </c>
      <c r="K851">
        <f ca="1">COUNTIF(J$1:J851,J851)</f>
        <v>3</v>
      </c>
      <c r="L851" t="str">
        <f t="shared" ca="1" si="181"/>
        <v>105_4_Premium</v>
      </c>
      <c r="M851">
        <f ca="1">COUNTIF(L$1:L851,L851)</f>
        <v>3</v>
      </c>
      <c r="N851" t="str">
        <f t="shared" ca="1" si="182"/>
        <v>Inforce</v>
      </c>
      <c r="O851" t="str">
        <f t="shared" ca="1" si="183"/>
        <v>105_4_Inforce</v>
      </c>
      <c r="P851" s="1">
        <f t="shared" ca="1" si="184"/>
        <v>43048.053548516633</v>
      </c>
      <c r="Q851" s="1" t="e">
        <f ca="1">VLOOKUP(J851,Sheet2!$F:$I,4,FALSE)</f>
        <v>#N/A</v>
      </c>
      <c r="R851" t="str">
        <f t="shared" ca="1" si="185"/>
        <v>Inforce</v>
      </c>
      <c r="S851" t="str">
        <f t="shared" ca="1" si="186"/>
        <v>105_4_Inforce</v>
      </c>
      <c r="T851">
        <f ca="1">COUNTIF(S$1:S851,S851)</f>
        <v>3</v>
      </c>
    </row>
    <row r="852" spans="1:20">
      <c r="A852">
        <f t="shared" ref="A852:A915" si="190">A851+1</f>
        <v>851</v>
      </c>
      <c r="B852" s="1">
        <f t="shared" ref="B852:B915" ca="1" si="191">B851+RAND()</f>
        <v>43048.777277910442</v>
      </c>
      <c r="C852">
        <f t="shared" ca="1" si="187"/>
        <v>4</v>
      </c>
      <c r="D852">
        <f t="shared" ca="1" si="188"/>
        <v>3</v>
      </c>
      <c r="E852" t="str">
        <f ca="1">IF(COUNTIF(J$1:J852,J852)=1,"Premium",IF(I852&lt;6,"Premium","Claims"))</f>
        <v>Claims</v>
      </c>
      <c r="F852" t="str">
        <f ca="1">VLOOKUP(MOD(C852,D852),Sheet2!$A$2:$B$6,2,FALSE)</f>
        <v>Cancer</v>
      </c>
      <c r="G852">
        <f ca="1">VLOOKUP(J852,Sheet2!$F:$H,IF(E852="Premium",2,3),FALSE)</f>
        <v>20000</v>
      </c>
      <c r="H852">
        <f t="shared" ca="1" si="179"/>
        <v>1556000</v>
      </c>
      <c r="I852">
        <f t="shared" ca="1" si="189"/>
        <v>6</v>
      </c>
      <c r="J852" t="str">
        <f t="shared" ca="1" si="180"/>
        <v>4_3</v>
      </c>
      <c r="K852">
        <f ca="1">COUNTIF(J$1:J852,J852)</f>
        <v>3</v>
      </c>
      <c r="L852" t="str">
        <f t="shared" ca="1" si="181"/>
        <v>4_3_Claims</v>
      </c>
      <c r="M852">
        <f ca="1">COUNTIF(L$1:L852,L852)</f>
        <v>2</v>
      </c>
      <c r="N852" t="str">
        <f t="shared" ca="1" si="182"/>
        <v>Lapse</v>
      </c>
      <c r="O852" t="str">
        <f t="shared" ca="1" si="183"/>
        <v>4_3_Lapse</v>
      </c>
      <c r="P852" s="1">
        <f t="shared" ca="1" si="184"/>
        <v>43048.777277910442</v>
      </c>
      <c r="Q852" s="1">
        <f ca="1">VLOOKUP(J852,Sheet2!$F:$I,4,FALSE)</f>
        <v>42906.338233337112</v>
      </c>
      <c r="R852" t="str">
        <f t="shared" ca="1" si="185"/>
        <v>Lapse</v>
      </c>
      <c r="S852" t="str">
        <f t="shared" ca="1" si="186"/>
        <v>4_3_Lapse</v>
      </c>
      <c r="T852">
        <f ca="1">COUNTIF(S$1:S852,S852)</f>
        <v>2</v>
      </c>
    </row>
    <row r="853" spans="1:20">
      <c r="A853">
        <f t="shared" si="190"/>
        <v>852</v>
      </c>
      <c r="B853" s="1">
        <f t="shared" ca="1" si="191"/>
        <v>43049.245636712658</v>
      </c>
      <c r="C853">
        <f t="shared" ca="1" si="187"/>
        <v>27</v>
      </c>
      <c r="D853">
        <f t="shared" ca="1" si="188"/>
        <v>4</v>
      </c>
      <c r="E853" t="str">
        <f ca="1">IF(COUNTIF(J$1:J853,J853)=1,"Premium",IF(I853&lt;6,"Premium","Claims"))</f>
        <v>Premium</v>
      </c>
      <c r="F853" t="str">
        <f ca="1">VLOOKUP(MOD(C853,D853),Sheet2!$A$2:$B$6,2,FALSE)</f>
        <v>Heart Attack</v>
      </c>
      <c r="G853">
        <f ca="1">VLOOKUP(J853,Sheet2!$F:$H,IF(E853="Premium",2,3),FALSE)</f>
        <v>4000</v>
      </c>
      <c r="H853">
        <f t="shared" ref="H853:H916" ca="1" si="192">IF(E853="Premium",IFERROR(H852+G853,G853),IFERROR(H852-G853,-G853))</f>
        <v>1560000</v>
      </c>
      <c r="I853">
        <f t="shared" ca="1" si="189"/>
        <v>5</v>
      </c>
      <c r="J853" t="str">
        <f t="shared" ref="J853:J916" ca="1" si="193">C853&amp;"_"&amp;D853</f>
        <v>27_4</v>
      </c>
      <c r="K853">
        <f ca="1">COUNTIF(J$1:J853,J853)</f>
        <v>3</v>
      </c>
      <c r="L853" t="str">
        <f t="shared" ref="L853:L916" ca="1" si="194">J853&amp;"_"&amp;E853</f>
        <v>27_4_Premium</v>
      </c>
      <c r="M853">
        <f ca="1">COUNTIF(L$1:L853,L853)</f>
        <v>3</v>
      </c>
      <c r="N853" t="str">
        <f t="shared" ref="N853:N916" ca="1" si="195">IF(E853="Claims","Lapse","Inforce")</f>
        <v>Inforce</v>
      </c>
      <c r="O853" t="str">
        <f t="shared" ref="O853:O916" ca="1" si="196">J853&amp;"_"&amp;N853</f>
        <v>27_4_Inforce</v>
      </c>
      <c r="P853" s="1">
        <f t="shared" ref="P853:P916" ca="1" si="197">B853</f>
        <v>43049.245636712658</v>
      </c>
      <c r="Q853" s="1">
        <f ca="1">VLOOKUP(J853,Sheet2!$F:$I,4,FALSE)</f>
        <v>43236.705882553746</v>
      </c>
      <c r="R853" t="str">
        <f t="shared" ref="R853:R916" ca="1" si="198">IF(ISERROR(Q853),"Inforce",IF(Q853-P853&gt;0,"Inforce","Lapse"))</f>
        <v>Inforce</v>
      </c>
      <c r="S853" t="str">
        <f t="shared" ref="S853:S916" ca="1" si="199">J853&amp;"_"&amp;R853</f>
        <v>27_4_Inforce</v>
      </c>
      <c r="T853">
        <f ca="1">COUNTIF(S$1:S853,S853)</f>
        <v>3</v>
      </c>
    </row>
    <row r="854" spans="1:20">
      <c r="A854">
        <f t="shared" si="190"/>
        <v>853</v>
      </c>
      <c r="B854" s="1">
        <f t="shared" ca="1" si="191"/>
        <v>43049.557616823738</v>
      </c>
      <c r="C854">
        <f t="shared" ca="1" si="187"/>
        <v>77</v>
      </c>
      <c r="D854">
        <f t="shared" ca="1" si="188"/>
        <v>4</v>
      </c>
      <c r="E854" t="str">
        <f ca="1">IF(COUNTIF(J$1:J854,J854)=1,"Premium",IF(I854&lt;6,"Premium","Claims"))</f>
        <v>Premium</v>
      </c>
      <c r="F854" t="str">
        <f ca="1">VLOOKUP(MOD(C854,D854),Sheet2!$A$2:$B$6,2,FALSE)</f>
        <v>Cancer</v>
      </c>
      <c r="G854">
        <f ca="1">VLOOKUP(J854,Sheet2!$F:$H,IF(E854="Premium",2,3),FALSE)</f>
        <v>3000</v>
      </c>
      <c r="H854">
        <f t="shared" ca="1" si="192"/>
        <v>1563000</v>
      </c>
      <c r="I854">
        <f t="shared" ca="1" si="189"/>
        <v>4</v>
      </c>
      <c r="J854" t="str">
        <f t="shared" ca="1" si="193"/>
        <v>77_4</v>
      </c>
      <c r="K854">
        <f ca="1">COUNTIF(J$1:J854,J854)</f>
        <v>2</v>
      </c>
      <c r="L854" t="str">
        <f t="shared" ca="1" si="194"/>
        <v>77_4_Premium</v>
      </c>
      <c r="M854">
        <f ca="1">COUNTIF(L$1:L854,L854)</f>
        <v>2</v>
      </c>
      <c r="N854" t="str">
        <f t="shared" ca="1" si="195"/>
        <v>Inforce</v>
      </c>
      <c r="O854" t="str">
        <f t="shared" ca="1" si="196"/>
        <v>77_4_Inforce</v>
      </c>
      <c r="P854" s="1">
        <f t="shared" ca="1" si="197"/>
        <v>43049.557616823738</v>
      </c>
      <c r="Q854" s="1" t="e">
        <f ca="1">VLOOKUP(J854,Sheet2!$F:$I,4,FALSE)</f>
        <v>#N/A</v>
      </c>
      <c r="R854" t="str">
        <f t="shared" ca="1" si="198"/>
        <v>Inforce</v>
      </c>
      <c r="S854" t="str">
        <f t="shared" ca="1" si="199"/>
        <v>77_4_Inforce</v>
      </c>
      <c r="T854">
        <f ca="1">COUNTIF(S$1:S854,S854)</f>
        <v>2</v>
      </c>
    </row>
    <row r="855" spans="1:20">
      <c r="A855">
        <f t="shared" si="190"/>
        <v>854</v>
      </c>
      <c r="B855" s="1">
        <f t="shared" ca="1" si="191"/>
        <v>43050.191505304239</v>
      </c>
      <c r="C855">
        <f t="shared" ca="1" si="187"/>
        <v>81</v>
      </c>
      <c r="D855">
        <f t="shared" ca="1" si="188"/>
        <v>4</v>
      </c>
      <c r="E855" t="str">
        <f ca="1">IF(COUNTIF(J$1:J855,J855)=1,"Premium",IF(I855&lt;6,"Premium","Claims"))</f>
        <v>Premium</v>
      </c>
      <c r="F855" t="str">
        <f ca="1">VLOOKUP(MOD(C855,D855),Sheet2!$A$2:$B$6,2,FALSE)</f>
        <v>Cancer</v>
      </c>
      <c r="G855">
        <f ca="1">VLOOKUP(J855,Sheet2!$F:$H,IF(E855="Premium",2,3),FALSE)</f>
        <v>5000</v>
      </c>
      <c r="H855">
        <f t="shared" ca="1" si="192"/>
        <v>1568000</v>
      </c>
      <c r="I855">
        <f t="shared" ca="1" si="189"/>
        <v>3</v>
      </c>
      <c r="J855" t="str">
        <f t="shared" ca="1" si="193"/>
        <v>81_4</v>
      </c>
      <c r="K855">
        <f ca="1">COUNTIF(J$1:J855,J855)</f>
        <v>3</v>
      </c>
      <c r="L855" t="str">
        <f t="shared" ca="1" si="194"/>
        <v>81_4_Premium</v>
      </c>
      <c r="M855">
        <f ca="1">COUNTIF(L$1:L855,L855)</f>
        <v>3</v>
      </c>
      <c r="N855" t="str">
        <f t="shared" ca="1" si="195"/>
        <v>Inforce</v>
      </c>
      <c r="O855" t="str">
        <f t="shared" ca="1" si="196"/>
        <v>81_4_Inforce</v>
      </c>
      <c r="P855" s="1">
        <f t="shared" ca="1" si="197"/>
        <v>43050.191505304239</v>
      </c>
      <c r="Q855" s="1" t="e">
        <f ca="1">VLOOKUP(J855,Sheet2!$F:$I,4,FALSE)</f>
        <v>#N/A</v>
      </c>
      <c r="R855" t="str">
        <f t="shared" ca="1" si="198"/>
        <v>Inforce</v>
      </c>
      <c r="S855" t="str">
        <f t="shared" ca="1" si="199"/>
        <v>81_4_Inforce</v>
      </c>
      <c r="T855">
        <f ca="1">COUNTIF(S$1:S855,S855)</f>
        <v>3</v>
      </c>
    </row>
    <row r="856" spans="1:20">
      <c r="A856">
        <f t="shared" si="190"/>
        <v>855</v>
      </c>
      <c r="B856" s="1">
        <f t="shared" ca="1" si="191"/>
        <v>43050.508491210239</v>
      </c>
      <c r="C856">
        <f t="shared" ca="1" si="187"/>
        <v>64</v>
      </c>
      <c r="D856">
        <f t="shared" ca="1" si="188"/>
        <v>2</v>
      </c>
      <c r="E856" t="str">
        <f ca="1">IF(COUNTIF(J$1:J856,J856)=1,"Premium",IF(I856&lt;6,"Premium","Claims"))</f>
        <v>Premium</v>
      </c>
      <c r="F856" t="str">
        <f ca="1">VLOOKUP(MOD(C856,D856),Sheet2!$A$2:$B$6,2,FALSE)</f>
        <v>Kidney Failure</v>
      </c>
      <c r="G856">
        <f ca="1">VLOOKUP(J856,Sheet2!$F:$H,IF(E856="Premium",2,3),FALSE)</f>
        <v>3000</v>
      </c>
      <c r="H856">
        <f t="shared" ca="1" si="192"/>
        <v>1571000</v>
      </c>
      <c r="I856">
        <f t="shared" ca="1" si="189"/>
        <v>4</v>
      </c>
      <c r="J856" t="str">
        <f t="shared" ca="1" si="193"/>
        <v>64_2</v>
      </c>
      <c r="K856">
        <f ca="1">COUNTIF(J$1:J856,J856)</f>
        <v>5</v>
      </c>
      <c r="L856" t="str">
        <f t="shared" ca="1" si="194"/>
        <v>64_2_Premium</v>
      </c>
      <c r="M856">
        <f ca="1">COUNTIF(L$1:L856,L856)</f>
        <v>5</v>
      </c>
      <c r="N856" t="str">
        <f t="shared" ca="1" si="195"/>
        <v>Inforce</v>
      </c>
      <c r="O856" t="str">
        <f t="shared" ca="1" si="196"/>
        <v>64_2_Inforce</v>
      </c>
      <c r="P856" s="1">
        <f t="shared" ca="1" si="197"/>
        <v>43050.508491210239</v>
      </c>
      <c r="Q856" s="1" t="e">
        <f ca="1">VLOOKUP(J856,Sheet2!$F:$I,4,FALSE)</f>
        <v>#N/A</v>
      </c>
      <c r="R856" t="str">
        <f t="shared" ca="1" si="198"/>
        <v>Inforce</v>
      </c>
      <c r="S856" t="str">
        <f t="shared" ca="1" si="199"/>
        <v>64_2_Inforce</v>
      </c>
      <c r="T856">
        <f ca="1">COUNTIF(S$1:S856,S856)</f>
        <v>5</v>
      </c>
    </row>
    <row r="857" spans="1:20">
      <c r="A857">
        <f t="shared" si="190"/>
        <v>856</v>
      </c>
      <c r="B857" s="1">
        <f t="shared" ca="1" si="191"/>
        <v>43050.525144066763</v>
      </c>
      <c r="C857">
        <f t="shared" ca="1" si="187"/>
        <v>69</v>
      </c>
      <c r="D857">
        <f t="shared" ca="1" si="188"/>
        <v>3</v>
      </c>
      <c r="E857" t="str">
        <f ca="1">IF(COUNTIF(J$1:J857,J857)=1,"Premium",IF(I857&lt;6,"Premium","Claims"))</f>
        <v>Premium</v>
      </c>
      <c r="F857" t="str">
        <f ca="1">VLOOKUP(MOD(C857,D857),Sheet2!$A$2:$B$6,2,FALSE)</f>
        <v>Kidney Failure</v>
      </c>
      <c r="G857">
        <f ca="1">VLOOKUP(J857,Sheet2!$F:$H,IF(E857="Premium",2,3),FALSE)</f>
        <v>1000</v>
      </c>
      <c r="H857">
        <f t="shared" ca="1" si="192"/>
        <v>1572000</v>
      </c>
      <c r="I857">
        <f t="shared" ca="1" si="189"/>
        <v>1</v>
      </c>
      <c r="J857" t="str">
        <f t="shared" ca="1" si="193"/>
        <v>69_3</v>
      </c>
      <c r="K857">
        <f ca="1">COUNTIF(J$1:J857,J857)</f>
        <v>3</v>
      </c>
      <c r="L857" t="str">
        <f t="shared" ca="1" si="194"/>
        <v>69_3_Premium</v>
      </c>
      <c r="M857">
        <f ca="1">COUNTIF(L$1:L857,L857)</f>
        <v>2</v>
      </c>
      <c r="N857" t="str">
        <f t="shared" ca="1" si="195"/>
        <v>Inforce</v>
      </c>
      <c r="O857" t="str">
        <f t="shared" ca="1" si="196"/>
        <v>69_3_Inforce</v>
      </c>
      <c r="P857" s="1">
        <f t="shared" ca="1" si="197"/>
        <v>43050.525144066763</v>
      </c>
      <c r="Q857" s="1">
        <f ca="1">VLOOKUP(J857,Sheet2!$F:$I,4,FALSE)</f>
        <v>42756.692722574662</v>
      </c>
      <c r="R857" t="str">
        <f t="shared" ca="1" si="198"/>
        <v>Lapse</v>
      </c>
      <c r="S857" t="str">
        <f t="shared" ca="1" si="199"/>
        <v>69_3_Lapse</v>
      </c>
      <c r="T857">
        <f ca="1">COUNTIF(S$1:S857,S857)</f>
        <v>2</v>
      </c>
    </row>
    <row r="858" spans="1:20">
      <c r="A858">
        <f t="shared" si="190"/>
        <v>857</v>
      </c>
      <c r="B858" s="1">
        <f t="shared" ca="1" si="191"/>
        <v>43051.43332997879</v>
      </c>
      <c r="C858">
        <f t="shared" ca="1" si="187"/>
        <v>136</v>
      </c>
      <c r="D858">
        <f t="shared" ca="1" si="188"/>
        <v>1</v>
      </c>
      <c r="E858" t="str">
        <f ca="1">IF(COUNTIF(J$1:J858,J858)=1,"Premium",IF(I858&lt;6,"Premium","Claims"))</f>
        <v>Claims</v>
      </c>
      <c r="F858" t="str">
        <f ca="1">VLOOKUP(MOD(C858,D858),Sheet2!$A$2:$B$6,2,FALSE)</f>
        <v>Kidney Failure</v>
      </c>
      <c r="G858">
        <f ca="1">VLOOKUP(J858,Sheet2!$F:$H,IF(E858="Premium",2,3),FALSE)</f>
        <v>20000</v>
      </c>
      <c r="H858">
        <f t="shared" ca="1" si="192"/>
        <v>1552000</v>
      </c>
      <c r="I858">
        <f t="shared" ca="1" si="189"/>
        <v>6</v>
      </c>
      <c r="J858" t="str">
        <f t="shared" ca="1" si="193"/>
        <v>136_1</v>
      </c>
      <c r="K858">
        <f ca="1">COUNTIF(J$1:J858,J858)</f>
        <v>3</v>
      </c>
      <c r="L858" t="str">
        <f t="shared" ca="1" si="194"/>
        <v>136_1_Claims</v>
      </c>
      <c r="M858">
        <f ca="1">COUNTIF(L$1:L858,L858)</f>
        <v>1</v>
      </c>
      <c r="N858" t="str">
        <f t="shared" ca="1" si="195"/>
        <v>Lapse</v>
      </c>
      <c r="O858" t="str">
        <f t="shared" ca="1" si="196"/>
        <v>136_1_Lapse</v>
      </c>
      <c r="P858" s="1">
        <f t="shared" ca="1" si="197"/>
        <v>43051.43332997879</v>
      </c>
      <c r="Q858" s="1">
        <f ca="1">VLOOKUP(J858,Sheet2!$F:$I,4,FALSE)</f>
        <v>43051.43332997879</v>
      </c>
      <c r="R858" t="str">
        <f t="shared" ca="1" si="198"/>
        <v>Lapse</v>
      </c>
      <c r="S858" t="str">
        <f t="shared" ca="1" si="199"/>
        <v>136_1_Lapse</v>
      </c>
      <c r="T858">
        <f ca="1">COUNTIF(S$1:S858,S858)</f>
        <v>1</v>
      </c>
    </row>
    <row r="859" spans="1:20">
      <c r="A859">
        <f t="shared" si="190"/>
        <v>858</v>
      </c>
      <c r="B859" s="1">
        <f t="shared" ca="1" si="191"/>
        <v>43051.542892914418</v>
      </c>
      <c r="C859">
        <f t="shared" ca="1" si="187"/>
        <v>50</v>
      </c>
      <c r="D859">
        <f t="shared" ca="1" si="188"/>
        <v>3</v>
      </c>
      <c r="E859" t="str">
        <f ca="1">IF(COUNTIF(J$1:J859,J859)=1,"Premium",IF(I859&lt;6,"Premium","Claims"))</f>
        <v>Premium</v>
      </c>
      <c r="F859" t="str">
        <f ca="1">VLOOKUP(MOD(C859,D859),Sheet2!$A$2:$B$6,2,FALSE)</f>
        <v>Stroke</v>
      </c>
      <c r="G859">
        <f ca="1">VLOOKUP(J859,Sheet2!$F:$H,IF(E859="Premium",2,3),FALSE)</f>
        <v>5000</v>
      </c>
      <c r="H859">
        <f t="shared" ca="1" si="192"/>
        <v>1557000</v>
      </c>
      <c r="I859">
        <f t="shared" ca="1" si="189"/>
        <v>1</v>
      </c>
      <c r="J859" t="str">
        <f t="shared" ca="1" si="193"/>
        <v>50_3</v>
      </c>
      <c r="K859">
        <f ca="1">COUNTIF(J$1:J859,J859)</f>
        <v>3</v>
      </c>
      <c r="L859" t="str">
        <f t="shared" ca="1" si="194"/>
        <v>50_3_Premium</v>
      </c>
      <c r="M859">
        <f ca="1">COUNTIF(L$1:L859,L859)</f>
        <v>3</v>
      </c>
      <c r="N859" t="str">
        <f t="shared" ca="1" si="195"/>
        <v>Inforce</v>
      </c>
      <c r="O859" t="str">
        <f t="shared" ca="1" si="196"/>
        <v>50_3_Inforce</v>
      </c>
      <c r="P859" s="1">
        <f t="shared" ca="1" si="197"/>
        <v>43051.542892914418</v>
      </c>
      <c r="Q859" s="1" t="e">
        <f ca="1">VLOOKUP(J859,Sheet2!$F:$I,4,FALSE)</f>
        <v>#N/A</v>
      </c>
      <c r="R859" t="str">
        <f t="shared" ca="1" si="198"/>
        <v>Inforce</v>
      </c>
      <c r="S859" t="str">
        <f t="shared" ca="1" si="199"/>
        <v>50_3_Inforce</v>
      </c>
      <c r="T859">
        <f ca="1">COUNTIF(S$1:S859,S859)</f>
        <v>3</v>
      </c>
    </row>
    <row r="860" spans="1:20">
      <c r="A860">
        <f t="shared" si="190"/>
        <v>859</v>
      </c>
      <c r="B860" s="1">
        <f t="shared" ca="1" si="191"/>
        <v>43051.720309726916</v>
      </c>
      <c r="C860">
        <f t="shared" ca="1" si="187"/>
        <v>105</v>
      </c>
      <c r="D860">
        <f t="shared" ca="1" si="188"/>
        <v>3</v>
      </c>
      <c r="E860" t="str">
        <f ca="1">IF(COUNTIF(J$1:J860,J860)=1,"Premium",IF(I860&lt;6,"Premium","Claims"))</f>
        <v>Claims</v>
      </c>
      <c r="F860" t="str">
        <f ca="1">VLOOKUP(MOD(C860,D860),Sheet2!$A$2:$B$6,2,FALSE)</f>
        <v>Kidney Failure</v>
      </c>
      <c r="G860">
        <f ca="1">VLOOKUP(J860,Sheet2!$F:$H,IF(E860="Premium",2,3),FALSE)</f>
        <v>16000</v>
      </c>
      <c r="H860">
        <f t="shared" ca="1" si="192"/>
        <v>1541000</v>
      </c>
      <c r="I860">
        <f t="shared" ca="1" si="189"/>
        <v>6</v>
      </c>
      <c r="J860" t="str">
        <f t="shared" ca="1" si="193"/>
        <v>105_3</v>
      </c>
      <c r="K860">
        <f ca="1">COUNTIF(J$1:J860,J860)</f>
        <v>3</v>
      </c>
      <c r="L860" t="str">
        <f t="shared" ca="1" si="194"/>
        <v>105_3_Claims</v>
      </c>
      <c r="M860">
        <f ca="1">COUNTIF(L$1:L860,L860)</f>
        <v>1</v>
      </c>
      <c r="N860" t="str">
        <f t="shared" ca="1" si="195"/>
        <v>Lapse</v>
      </c>
      <c r="O860" t="str">
        <f t="shared" ca="1" si="196"/>
        <v>105_3_Lapse</v>
      </c>
      <c r="P860" s="1">
        <f t="shared" ca="1" si="197"/>
        <v>43051.720309726916</v>
      </c>
      <c r="Q860" s="1">
        <f ca="1">VLOOKUP(J860,Sheet2!$F:$I,4,FALSE)</f>
        <v>43051.720309726916</v>
      </c>
      <c r="R860" t="str">
        <f t="shared" ca="1" si="198"/>
        <v>Lapse</v>
      </c>
      <c r="S860" t="str">
        <f t="shared" ca="1" si="199"/>
        <v>105_3_Lapse</v>
      </c>
      <c r="T860">
        <f ca="1">COUNTIF(S$1:S860,S860)</f>
        <v>1</v>
      </c>
    </row>
    <row r="861" spans="1:20">
      <c r="A861">
        <f t="shared" si="190"/>
        <v>860</v>
      </c>
      <c r="B861" s="1">
        <f t="shared" ca="1" si="191"/>
        <v>43052.372942632821</v>
      </c>
      <c r="C861">
        <f t="shared" ca="1" si="187"/>
        <v>98</v>
      </c>
      <c r="D861">
        <f t="shared" ca="1" si="188"/>
        <v>3</v>
      </c>
      <c r="E861" t="str">
        <f ca="1">IF(COUNTIF(J$1:J861,J861)=1,"Premium",IF(I861&lt;6,"Premium","Claims"))</f>
        <v>Premium</v>
      </c>
      <c r="F861" t="str">
        <f ca="1">VLOOKUP(MOD(C861,D861),Sheet2!$A$2:$B$6,2,FALSE)</f>
        <v>Stroke</v>
      </c>
      <c r="G861">
        <f ca="1">VLOOKUP(J861,Sheet2!$F:$H,IF(E861="Premium",2,3),FALSE)</f>
        <v>2000</v>
      </c>
      <c r="H861">
        <f t="shared" ca="1" si="192"/>
        <v>1543000</v>
      </c>
      <c r="I861">
        <f t="shared" ca="1" si="189"/>
        <v>5</v>
      </c>
      <c r="J861" t="str">
        <f t="shared" ca="1" si="193"/>
        <v>98_3</v>
      </c>
      <c r="K861">
        <f ca="1">COUNTIF(J$1:J861,J861)</f>
        <v>3</v>
      </c>
      <c r="L861" t="str">
        <f t="shared" ca="1" si="194"/>
        <v>98_3_Premium</v>
      </c>
      <c r="M861">
        <f ca="1">COUNTIF(L$1:L861,L861)</f>
        <v>3</v>
      </c>
      <c r="N861" t="str">
        <f t="shared" ca="1" si="195"/>
        <v>Inforce</v>
      </c>
      <c r="O861" t="str">
        <f t="shared" ca="1" si="196"/>
        <v>98_3_Inforce</v>
      </c>
      <c r="P861" s="1">
        <f t="shared" ca="1" si="197"/>
        <v>43052.372942632821</v>
      </c>
      <c r="Q861" s="1" t="e">
        <f ca="1">VLOOKUP(J861,Sheet2!$F:$I,4,FALSE)</f>
        <v>#N/A</v>
      </c>
      <c r="R861" t="str">
        <f t="shared" ca="1" si="198"/>
        <v>Inforce</v>
      </c>
      <c r="S861" t="str">
        <f t="shared" ca="1" si="199"/>
        <v>98_3_Inforce</v>
      </c>
      <c r="T861">
        <f ca="1">COUNTIF(S$1:S861,S861)</f>
        <v>3</v>
      </c>
    </row>
    <row r="862" spans="1:20">
      <c r="A862">
        <f t="shared" si="190"/>
        <v>861</v>
      </c>
      <c r="B862" s="1">
        <f t="shared" ca="1" si="191"/>
        <v>43053.351762013968</v>
      </c>
      <c r="C862">
        <f t="shared" ca="1" si="187"/>
        <v>28</v>
      </c>
      <c r="D862">
        <f t="shared" ca="1" si="188"/>
        <v>4</v>
      </c>
      <c r="E862" t="str">
        <f ca="1">IF(COUNTIF(J$1:J862,J862)=1,"Premium",IF(I862&lt;6,"Premium","Claims"))</f>
        <v>Premium</v>
      </c>
      <c r="F862" t="str">
        <f ca="1">VLOOKUP(MOD(C862,D862),Sheet2!$A$2:$B$6,2,FALSE)</f>
        <v>Kidney Failure</v>
      </c>
      <c r="G862">
        <f ca="1">VLOOKUP(J862,Sheet2!$F:$H,IF(E862="Premium",2,3),FALSE)</f>
        <v>5000</v>
      </c>
      <c r="H862">
        <f t="shared" ca="1" si="192"/>
        <v>1548000</v>
      </c>
      <c r="I862">
        <f t="shared" ca="1" si="189"/>
        <v>2</v>
      </c>
      <c r="J862" t="str">
        <f t="shared" ca="1" si="193"/>
        <v>28_4</v>
      </c>
      <c r="K862">
        <f ca="1">COUNTIF(J$1:J862,J862)</f>
        <v>6</v>
      </c>
      <c r="L862" t="str">
        <f t="shared" ca="1" si="194"/>
        <v>28_4_Premium</v>
      </c>
      <c r="M862">
        <f ca="1">COUNTIF(L$1:L862,L862)</f>
        <v>5</v>
      </c>
      <c r="N862" t="str">
        <f t="shared" ca="1" si="195"/>
        <v>Inforce</v>
      </c>
      <c r="O862" t="str">
        <f t="shared" ca="1" si="196"/>
        <v>28_4_Inforce</v>
      </c>
      <c r="P862" s="1">
        <f t="shared" ca="1" si="197"/>
        <v>43053.351762013968</v>
      </c>
      <c r="Q862" s="1">
        <f ca="1">VLOOKUP(J862,Sheet2!$F:$I,4,FALSE)</f>
        <v>43047.287175138728</v>
      </c>
      <c r="R862" t="str">
        <f t="shared" ca="1" si="198"/>
        <v>Lapse</v>
      </c>
      <c r="S862" t="str">
        <f t="shared" ca="1" si="199"/>
        <v>28_4_Lapse</v>
      </c>
      <c r="T862">
        <f ca="1">COUNTIF(S$1:S862,S862)</f>
        <v>2</v>
      </c>
    </row>
    <row r="863" spans="1:20">
      <c r="A863">
        <f t="shared" si="190"/>
        <v>862</v>
      </c>
      <c r="B863" s="1">
        <f t="shared" ca="1" si="191"/>
        <v>43054.333455934691</v>
      </c>
      <c r="C863">
        <f t="shared" ca="1" si="187"/>
        <v>87</v>
      </c>
      <c r="D863">
        <f t="shared" ca="1" si="188"/>
        <v>2</v>
      </c>
      <c r="E863" t="str">
        <f ca="1">IF(COUNTIF(J$1:J863,J863)=1,"Premium",IF(I863&lt;6,"Premium","Claims"))</f>
        <v>Premium</v>
      </c>
      <c r="F863" t="str">
        <f ca="1">VLOOKUP(MOD(C863,D863),Sheet2!$A$2:$B$6,2,FALSE)</f>
        <v>Cancer</v>
      </c>
      <c r="G863">
        <f ca="1">VLOOKUP(J863,Sheet2!$F:$H,IF(E863="Premium",2,3),FALSE)</f>
        <v>1000</v>
      </c>
      <c r="H863">
        <f t="shared" ca="1" si="192"/>
        <v>1549000</v>
      </c>
      <c r="I863">
        <f t="shared" ca="1" si="189"/>
        <v>5</v>
      </c>
      <c r="J863" t="str">
        <f t="shared" ca="1" si="193"/>
        <v>87_2</v>
      </c>
      <c r="K863">
        <f ca="1">COUNTIF(J$1:J863,J863)</f>
        <v>1</v>
      </c>
      <c r="L863" t="str">
        <f t="shared" ca="1" si="194"/>
        <v>87_2_Premium</v>
      </c>
      <c r="M863">
        <f ca="1">COUNTIF(L$1:L863,L863)</f>
        <v>1</v>
      </c>
      <c r="N863" t="str">
        <f t="shared" ca="1" si="195"/>
        <v>Inforce</v>
      </c>
      <c r="O863" t="str">
        <f t="shared" ca="1" si="196"/>
        <v>87_2_Inforce</v>
      </c>
      <c r="P863" s="1">
        <f t="shared" ca="1" si="197"/>
        <v>43054.333455934691</v>
      </c>
      <c r="Q863" s="1">
        <f ca="1">VLOOKUP(J863,Sheet2!$F:$I,4,FALSE)</f>
        <v>43162.649818667916</v>
      </c>
      <c r="R863" t="str">
        <f t="shared" ca="1" si="198"/>
        <v>Inforce</v>
      </c>
      <c r="S863" t="str">
        <f t="shared" ca="1" si="199"/>
        <v>87_2_Inforce</v>
      </c>
      <c r="T863">
        <f ca="1">COUNTIF(S$1:S863,S863)</f>
        <v>1</v>
      </c>
    </row>
    <row r="864" spans="1:20">
      <c r="A864">
        <f t="shared" si="190"/>
        <v>863</v>
      </c>
      <c r="B864" s="1">
        <f t="shared" ca="1" si="191"/>
        <v>43055.23506995447</v>
      </c>
      <c r="C864">
        <f t="shared" ca="1" si="187"/>
        <v>74</v>
      </c>
      <c r="D864">
        <f t="shared" ca="1" si="188"/>
        <v>3</v>
      </c>
      <c r="E864" t="str">
        <f ca="1">IF(COUNTIF(J$1:J864,J864)=1,"Premium",IF(I864&lt;6,"Premium","Claims"))</f>
        <v>Premium</v>
      </c>
      <c r="F864" t="str">
        <f ca="1">VLOOKUP(MOD(C864,D864),Sheet2!$A$2:$B$6,2,FALSE)</f>
        <v>Stroke</v>
      </c>
      <c r="G864">
        <f ca="1">VLOOKUP(J864,Sheet2!$F:$H,IF(E864="Premium",2,3),FALSE)</f>
        <v>3000</v>
      </c>
      <c r="H864">
        <f t="shared" ca="1" si="192"/>
        <v>1552000</v>
      </c>
      <c r="I864">
        <f t="shared" ca="1" si="189"/>
        <v>3</v>
      </c>
      <c r="J864" t="str">
        <f t="shared" ca="1" si="193"/>
        <v>74_3</v>
      </c>
      <c r="K864">
        <f ca="1">COUNTIF(J$1:J864,J864)</f>
        <v>3</v>
      </c>
      <c r="L864" t="str">
        <f t="shared" ca="1" si="194"/>
        <v>74_3_Premium</v>
      </c>
      <c r="M864">
        <f ca="1">COUNTIF(L$1:L864,L864)</f>
        <v>3</v>
      </c>
      <c r="N864" t="str">
        <f t="shared" ca="1" si="195"/>
        <v>Inforce</v>
      </c>
      <c r="O864" t="str">
        <f t="shared" ca="1" si="196"/>
        <v>74_3_Inforce</v>
      </c>
      <c r="P864" s="1">
        <f t="shared" ca="1" si="197"/>
        <v>43055.23506995447</v>
      </c>
      <c r="Q864" s="1" t="e">
        <f ca="1">VLOOKUP(J864,Sheet2!$F:$I,4,FALSE)</f>
        <v>#N/A</v>
      </c>
      <c r="R864" t="str">
        <f t="shared" ca="1" si="198"/>
        <v>Inforce</v>
      </c>
      <c r="S864" t="str">
        <f t="shared" ca="1" si="199"/>
        <v>74_3_Inforce</v>
      </c>
      <c r="T864">
        <f ca="1">COUNTIF(S$1:S864,S864)</f>
        <v>3</v>
      </c>
    </row>
    <row r="865" spans="1:20">
      <c r="A865">
        <f t="shared" si="190"/>
        <v>864</v>
      </c>
      <c r="B865" s="1">
        <f t="shared" ca="1" si="191"/>
        <v>43056.027389390314</v>
      </c>
      <c r="C865">
        <f t="shared" ca="1" si="187"/>
        <v>26</v>
      </c>
      <c r="D865">
        <f t="shared" ca="1" si="188"/>
        <v>4</v>
      </c>
      <c r="E865" t="str">
        <f ca="1">IF(COUNTIF(J$1:J865,J865)=1,"Premium",IF(I865&lt;6,"Premium","Claims"))</f>
        <v>Premium</v>
      </c>
      <c r="F865" t="str">
        <f ca="1">VLOOKUP(MOD(C865,D865),Sheet2!$A$2:$B$6,2,FALSE)</f>
        <v>Stroke</v>
      </c>
      <c r="G865">
        <f ca="1">VLOOKUP(J865,Sheet2!$F:$H,IF(E865="Premium",2,3),FALSE)</f>
        <v>5000</v>
      </c>
      <c r="H865">
        <f t="shared" ca="1" si="192"/>
        <v>1557000</v>
      </c>
      <c r="I865">
        <f t="shared" ca="1" si="189"/>
        <v>4</v>
      </c>
      <c r="J865" t="str">
        <f t="shared" ca="1" si="193"/>
        <v>26_4</v>
      </c>
      <c r="K865">
        <f ca="1">COUNTIF(J$1:J865,J865)</f>
        <v>1</v>
      </c>
      <c r="L865" t="str">
        <f t="shared" ca="1" si="194"/>
        <v>26_4_Premium</v>
      </c>
      <c r="M865">
        <f ca="1">COUNTIF(L$1:L865,L865)</f>
        <v>1</v>
      </c>
      <c r="N865" t="str">
        <f t="shared" ca="1" si="195"/>
        <v>Inforce</v>
      </c>
      <c r="O865" t="str">
        <f t="shared" ca="1" si="196"/>
        <v>26_4_Inforce</v>
      </c>
      <c r="P865" s="1">
        <f t="shared" ca="1" si="197"/>
        <v>43056.027389390314</v>
      </c>
      <c r="Q865" s="1" t="e">
        <f ca="1">VLOOKUP(J865,Sheet2!$F:$I,4,FALSE)</f>
        <v>#N/A</v>
      </c>
      <c r="R865" t="str">
        <f t="shared" ca="1" si="198"/>
        <v>Inforce</v>
      </c>
      <c r="S865" t="str">
        <f t="shared" ca="1" si="199"/>
        <v>26_4_Inforce</v>
      </c>
      <c r="T865">
        <f ca="1">COUNTIF(S$1:S865,S865)</f>
        <v>1</v>
      </c>
    </row>
    <row r="866" spans="1:20">
      <c r="A866">
        <f t="shared" si="190"/>
        <v>865</v>
      </c>
      <c r="B866" s="1">
        <f t="shared" ca="1" si="191"/>
        <v>43056.925989132418</v>
      </c>
      <c r="C866">
        <f t="shared" ca="1" si="187"/>
        <v>122</v>
      </c>
      <c r="D866">
        <f t="shared" ca="1" si="188"/>
        <v>2</v>
      </c>
      <c r="E866" t="str">
        <f ca="1">IF(COUNTIF(J$1:J866,J866)=1,"Premium",IF(I866&lt;6,"Premium","Claims"))</f>
        <v>Premium</v>
      </c>
      <c r="F866" t="str">
        <f ca="1">VLOOKUP(MOD(C866,D866),Sheet2!$A$2:$B$6,2,FALSE)</f>
        <v>Kidney Failure</v>
      </c>
      <c r="G866">
        <f ca="1">VLOOKUP(J866,Sheet2!$F:$H,IF(E866="Premium",2,3),FALSE)</f>
        <v>3000</v>
      </c>
      <c r="H866">
        <f t="shared" ca="1" si="192"/>
        <v>1560000</v>
      </c>
      <c r="I866">
        <f t="shared" ca="1" si="189"/>
        <v>5</v>
      </c>
      <c r="J866" t="str">
        <f t="shared" ca="1" si="193"/>
        <v>122_2</v>
      </c>
      <c r="K866">
        <f ca="1">COUNTIF(J$1:J866,J866)</f>
        <v>2</v>
      </c>
      <c r="L866" t="str">
        <f t="shared" ca="1" si="194"/>
        <v>122_2_Premium</v>
      </c>
      <c r="M866">
        <f ca="1">COUNTIF(L$1:L866,L866)</f>
        <v>2</v>
      </c>
      <c r="N866" t="str">
        <f t="shared" ca="1" si="195"/>
        <v>Inforce</v>
      </c>
      <c r="O866" t="str">
        <f t="shared" ca="1" si="196"/>
        <v>122_2_Inforce</v>
      </c>
      <c r="P866" s="1">
        <f t="shared" ca="1" si="197"/>
        <v>43056.925989132418</v>
      </c>
      <c r="Q866" s="1" t="e">
        <f ca="1">VLOOKUP(J866,Sheet2!$F:$I,4,FALSE)</f>
        <v>#N/A</v>
      </c>
      <c r="R866" t="str">
        <f t="shared" ca="1" si="198"/>
        <v>Inforce</v>
      </c>
      <c r="S866" t="str">
        <f t="shared" ca="1" si="199"/>
        <v>122_2_Inforce</v>
      </c>
      <c r="T866">
        <f ca="1">COUNTIF(S$1:S866,S866)</f>
        <v>2</v>
      </c>
    </row>
    <row r="867" spans="1:20">
      <c r="A867">
        <f t="shared" si="190"/>
        <v>866</v>
      </c>
      <c r="B867" s="1">
        <f t="shared" ca="1" si="191"/>
        <v>43057.81889494077</v>
      </c>
      <c r="C867">
        <f t="shared" ca="1" si="187"/>
        <v>79</v>
      </c>
      <c r="D867">
        <f t="shared" ca="1" si="188"/>
        <v>4</v>
      </c>
      <c r="E867" t="str">
        <f ca="1">IF(COUNTIF(J$1:J867,J867)=1,"Premium",IF(I867&lt;6,"Premium","Claims"))</f>
        <v>Premium</v>
      </c>
      <c r="F867" t="str">
        <f ca="1">VLOOKUP(MOD(C867,D867),Sheet2!$A$2:$B$6,2,FALSE)</f>
        <v>Heart Attack</v>
      </c>
      <c r="G867">
        <f ca="1">VLOOKUP(J867,Sheet2!$F:$H,IF(E867="Premium",2,3),FALSE)</f>
        <v>3000</v>
      </c>
      <c r="H867">
        <f t="shared" ca="1" si="192"/>
        <v>1563000</v>
      </c>
      <c r="I867">
        <f t="shared" ca="1" si="189"/>
        <v>4</v>
      </c>
      <c r="J867" t="str">
        <f t="shared" ca="1" si="193"/>
        <v>79_4</v>
      </c>
      <c r="K867">
        <f ca="1">COUNTIF(J$1:J867,J867)</f>
        <v>2</v>
      </c>
      <c r="L867" t="str">
        <f t="shared" ca="1" si="194"/>
        <v>79_4_Premium</v>
      </c>
      <c r="M867">
        <f ca="1">COUNTIF(L$1:L867,L867)</f>
        <v>2</v>
      </c>
      <c r="N867" t="str">
        <f t="shared" ca="1" si="195"/>
        <v>Inforce</v>
      </c>
      <c r="O867" t="str">
        <f t="shared" ca="1" si="196"/>
        <v>79_4_Inforce</v>
      </c>
      <c r="P867" s="1">
        <f t="shared" ca="1" si="197"/>
        <v>43057.81889494077</v>
      </c>
      <c r="Q867" s="1" t="e">
        <f ca="1">VLOOKUP(J867,Sheet2!$F:$I,4,FALSE)</f>
        <v>#N/A</v>
      </c>
      <c r="R867" t="str">
        <f t="shared" ca="1" si="198"/>
        <v>Inforce</v>
      </c>
      <c r="S867" t="str">
        <f t="shared" ca="1" si="199"/>
        <v>79_4_Inforce</v>
      </c>
      <c r="T867">
        <f ca="1">COUNTIF(S$1:S867,S867)</f>
        <v>2</v>
      </c>
    </row>
    <row r="868" spans="1:20">
      <c r="A868">
        <f t="shared" si="190"/>
        <v>867</v>
      </c>
      <c r="B868" s="1">
        <f t="shared" ca="1" si="191"/>
        <v>43058.094523668107</v>
      </c>
      <c r="C868">
        <f t="shared" ca="1" si="187"/>
        <v>54</v>
      </c>
      <c r="D868">
        <f t="shared" ca="1" si="188"/>
        <v>1</v>
      </c>
      <c r="E868" t="str">
        <f ca="1">IF(COUNTIF(J$1:J868,J868)=1,"Premium",IF(I868&lt;6,"Premium","Claims"))</f>
        <v>Claims</v>
      </c>
      <c r="F868" t="str">
        <f ca="1">VLOOKUP(MOD(C868,D868),Sheet2!$A$2:$B$6,2,FALSE)</f>
        <v>Kidney Failure</v>
      </c>
      <c r="G868">
        <f ca="1">VLOOKUP(J868,Sheet2!$F:$H,IF(E868="Premium",2,3),FALSE)</f>
        <v>4000</v>
      </c>
      <c r="H868">
        <f t="shared" ca="1" si="192"/>
        <v>1559000</v>
      </c>
      <c r="I868">
        <f t="shared" ca="1" si="189"/>
        <v>6</v>
      </c>
      <c r="J868" t="str">
        <f t="shared" ca="1" si="193"/>
        <v>54_1</v>
      </c>
      <c r="K868">
        <f ca="1">COUNTIF(J$1:J868,J868)</f>
        <v>4</v>
      </c>
      <c r="L868" t="str">
        <f t="shared" ca="1" si="194"/>
        <v>54_1_Claims</v>
      </c>
      <c r="M868">
        <f ca="1">COUNTIF(L$1:L868,L868)</f>
        <v>1</v>
      </c>
      <c r="N868" t="str">
        <f t="shared" ca="1" si="195"/>
        <v>Lapse</v>
      </c>
      <c r="O868" t="str">
        <f t="shared" ca="1" si="196"/>
        <v>54_1_Lapse</v>
      </c>
      <c r="P868" s="1">
        <f t="shared" ca="1" si="197"/>
        <v>43058.094523668107</v>
      </c>
      <c r="Q868" s="1">
        <f ca="1">VLOOKUP(J868,Sheet2!$F:$I,4,FALSE)</f>
        <v>43058.094523668107</v>
      </c>
      <c r="R868" t="str">
        <f t="shared" ca="1" si="198"/>
        <v>Lapse</v>
      </c>
      <c r="S868" t="str">
        <f t="shared" ca="1" si="199"/>
        <v>54_1_Lapse</v>
      </c>
      <c r="T868">
        <f ca="1">COUNTIF(S$1:S868,S868)</f>
        <v>1</v>
      </c>
    </row>
    <row r="869" spans="1:20">
      <c r="A869">
        <f t="shared" si="190"/>
        <v>868</v>
      </c>
      <c r="B869" s="1">
        <f t="shared" ca="1" si="191"/>
        <v>43058.391247053813</v>
      </c>
      <c r="C869">
        <f t="shared" ca="1" si="187"/>
        <v>114</v>
      </c>
      <c r="D869">
        <f t="shared" ca="1" si="188"/>
        <v>3</v>
      </c>
      <c r="E869" t="str">
        <f ca="1">IF(COUNTIF(J$1:J869,J869)=1,"Premium",IF(I869&lt;6,"Premium","Claims"))</f>
        <v>Claims</v>
      </c>
      <c r="F869" t="str">
        <f ca="1">VLOOKUP(MOD(C869,D869),Sheet2!$A$2:$B$6,2,FALSE)</f>
        <v>Kidney Failure</v>
      </c>
      <c r="G869">
        <f ca="1">VLOOKUP(J869,Sheet2!$F:$H,IF(E869="Premium",2,3),FALSE)</f>
        <v>8000</v>
      </c>
      <c r="H869">
        <f t="shared" ca="1" si="192"/>
        <v>1551000</v>
      </c>
      <c r="I869">
        <f t="shared" ca="1" si="189"/>
        <v>6</v>
      </c>
      <c r="J869" t="str">
        <f t="shared" ca="1" si="193"/>
        <v>114_3</v>
      </c>
      <c r="K869">
        <f ca="1">COUNTIF(J$1:J869,J869)</f>
        <v>3</v>
      </c>
      <c r="L869" t="str">
        <f t="shared" ca="1" si="194"/>
        <v>114_3_Claims</v>
      </c>
      <c r="M869">
        <f ca="1">COUNTIF(L$1:L869,L869)</f>
        <v>1</v>
      </c>
      <c r="N869" t="str">
        <f t="shared" ca="1" si="195"/>
        <v>Lapse</v>
      </c>
      <c r="O869" t="str">
        <f t="shared" ca="1" si="196"/>
        <v>114_3_Lapse</v>
      </c>
      <c r="P869" s="1">
        <f t="shared" ca="1" si="197"/>
        <v>43058.391247053813</v>
      </c>
      <c r="Q869" s="1">
        <f ca="1">VLOOKUP(J869,Sheet2!$F:$I,4,FALSE)</f>
        <v>43058.391247053813</v>
      </c>
      <c r="R869" t="str">
        <f t="shared" ca="1" si="198"/>
        <v>Lapse</v>
      </c>
      <c r="S869" t="str">
        <f t="shared" ca="1" si="199"/>
        <v>114_3_Lapse</v>
      </c>
      <c r="T869">
        <f ca="1">COUNTIF(S$1:S869,S869)</f>
        <v>1</v>
      </c>
    </row>
    <row r="870" spans="1:20">
      <c r="A870">
        <f t="shared" si="190"/>
        <v>869</v>
      </c>
      <c r="B870" s="1">
        <f t="shared" ca="1" si="191"/>
        <v>43058.507465340139</v>
      </c>
      <c r="C870">
        <f t="shared" ca="1" si="187"/>
        <v>132</v>
      </c>
      <c r="D870">
        <f t="shared" ca="1" si="188"/>
        <v>3</v>
      </c>
      <c r="E870" t="str">
        <f ca="1">IF(COUNTIF(J$1:J870,J870)=1,"Premium",IF(I870&lt;6,"Premium","Claims"))</f>
        <v>Claims</v>
      </c>
      <c r="F870" t="str">
        <f ca="1">VLOOKUP(MOD(C870,D870),Sheet2!$A$2:$B$6,2,FALSE)</f>
        <v>Kidney Failure</v>
      </c>
      <c r="G870">
        <f ca="1">VLOOKUP(J870,Sheet2!$F:$H,IF(E870="Premium",2,3),FALSE)</f>
        <v>12000</v>
      </c>
      <c r="H870">
        <f t="shared" ca="1" si="192"/>
        <v>1539000</v>
      </c>
      <c r="I870">
        <f t="shared" ca="1" si="189"/>
        <v>6</v>
      </c>
      <c r="J870" t="str">
        <f t="shared" ca="1" si="193"/>
        <v>132_3</v>
      </c>
      <c r="K870">
        <f ca="1">COUNTIF(J$1:J870,J870)</f>
        <v>2</v>
      </c>
      <c r="L870" t="str">
        <f t="shared" ca="1" si="194"/>
        <v>132_3_Claims</v>
      </c>
      <c r="M870">
        <f ca="1">COUNTIF(L$1:L870,L870)</f>
        <v>1</v>
      </c>
      <c r="N870" t="str">
        <f t="shared" ca="1" si="195"/>
        <v>Lapse</v>
      </c>
      <c r="O870" t="str">
        <f t="shared" ca="1" si="196"/>
        <v>132_3_Lapse</v>
      </c>
      <c r="P870" s="1">
        <f t="shared" ca="1" si="197"/>
        <v>43058.507465340139</v>
      </c>
      <c r="Q870" s="1">
        <f ca="1">VLOOKUP(J870,Sheet2!$F:$I,4,FALSE)</f>
        <v>43058.507465340139</v>
      </c>
      <c r="R870" t="str">
        <f t="shared" ca="1" si="198"/>
        <v>Lapse</v>
      </c>
      <c r="S870" t="str">
        <f t="shared" ca="1" si="199"/>
        <v>132_3_Lapse</v>
      </c>
      <c r="T870">
        <f ca="1">COUNTIF(S$1:S870,S870)</f>
        <v>1</v>
      </c>
    </row>
    <row r="871" spans="1:20">
      <c r="A871">
        <f t="shared" si="190"/>
        <v>870</v>
      </c>
      <c r="B871" s="1">
        <f t="shared" ca="1" si="191"/>
        <v>43058.780240395732</v>
      </c>
      <c r="C871">
        <f t="shared" ca="1" si="187"/>
        <v>90</v>
      </c>
      <c r="D871">
        <f t="shared" ca="1" si="188"/>
        <v>3</v>
      </c>
      <c r="E871" t="str">
        <f ca="1">IF(COUNTIF(J$1:J871,J871)=1,"Premium",IF(I871&lt;6,"Premium","Claims"))</f>
        <v>Premium</v>
      </c>
      <c r="F871" t="str">
        <f ca="1">VLOOKUP(MOD(C871,D871),Sheet2!$A$2:$B$6,2,FALSE)</f>
        <v>Kidney Failure</v>
      </c>
      <c r="G871">
        <f ca="1">VLOOKUP(J871,Sheet2!$F:$H,IF(E871="Premium",2,3),FALSE)</f>
        <v>2000</v>
      </c>
      <c r="H871">
        <f t="shared" ca="1" si="192"/>
        <v>1541000</v>
      </c>
      <c r="I871">
        <f t="shared" ca="1" si="189"/>
        <v>2</v>
      </c>
      <c r="J871" t="str">
        <f t="shared" ca="1" si="193"/>
        <v>90_3</v>
      </c>
      <c r="K871">
        <f ca="1">COUNTIF(J$1:J871,J871)</f>
        <v>3</v>
      </c>
      <c r="L871" t="str">
        <f t="shared" ca="1" si="194"/>
        <v>90_3_Premium</v>
      </c>
      <c r="M871">
        <f ca="1">COUNTIF(L$1:L871,L871)</f>
        <v>3</v>
      </c>
      <c r="N871" t="str">
        <f t="shared" ca="1" si="195"/>
        <v>Inforce</v>
      </c>
      <c r="O871" t="str">
        <f t="shared" ca="1" si="196"/>
        <v>90_3_Inforce</v>
      </c>
      <c r="P871" s="1">
        <f t="shared" ca="1" si="197"/>
        <v>43058.780240395732</v>
      </c>
      <c r="Q871" s="1" t="e">
        <f ca="1">VLOOKUP(J871,Sheet2!$F:$I,4,FALSE)</f>
        <v>#N/A</v>
      </c>
      <c r="R871" t="str">
        <f t="shared" ca="1" si="198"/>
        <v>Inforce</v>
      </c>
      <c r="S871" t="str">
        <f t="shared" ca="1" si="199"/>
        <v>90_3_Inforce</v>
      </c>
      <c r="T871">
        <f ca="1">COUNTIF(S$1:S871,S871)</f>
        <v>3</v>
      </c>
    </row>
    <row r="872" spans="1:20">
      <c r="A872">
        <f t="shared" si="190"/>
        <v>871</v>
      </c>
      <c r="B872" s="1">
        <f t="shared" ca="1" si="191"/>
        <v>43058.947305411297</v>
      </c>
      <c r="C872">
        <f t="shared" ca="1" si="187"/>
        <v>27</v>
      </c>
      <c r="D872">
        <f t="shared" ca="1" si="188"/>
        <v>3</v>
      </c>
      <c r="E872" t="str">
        <f ca="1">IF(COUNTIF(J$1:J872,J872)=1,"Premium",IF(I872&lt;6,"Premium","Claims"))</f>
        <v>Premium</v>
      </c>
      <c r="F872" t="str">
        <f ca="1">VLOOKUP(MOD(C872,D872),Sheet2!$A$2:$B$6,2,FALSE)</f>
        <v>Kidney Failure</v>
      </c>
      <c r="G872">
        <f ca="1">VLOOKUP(J872,Sheet2!$F:$H,IF(E872="Premium",2,3),FALSE)</f>
        <v>4000</v>
      </c>
      <c r="H872">
        <f t="shared" ca="1" si="192"/>
        <v>1545000</v>
      </c>
      <c r="I872">
        <f t="shared" ca="1" si="189"/>
        <v>5</v>
      </c>
      <c r="J872" t="str">
        <f t="shared" ca="1" si="193"/>
        <v>27_3</v>
      </c>
      <c r="K872">
        <f ca="1">COUNTIF(J$1:J872,J872)</f>
        <v>2</v>
      </c>
      <c r="L872" t="str">
        <f t="shared" ca="1" si="194"/>
        <v>27_3_Premium</v>
      </c>
      <c r="M872">
        <f ca="1">COUNTIF(L$1:L872,L872)</f>
        <v>2</v>
      </c>
      <c r="N872" t="str">
        <f t="shared" ca="1" si="195"/>
        <v>Inforce</v>
      </c>
      <c r="O872" t="str">
        <f t="shared" ca="1" si="196"/>
        <v>27_3_Inforce</v>
      </c>
      <c r="P872" s="1">
        <f t="shared" ca="1" si="197"/>
        <v>43058.947305411297</v>
      </c>
      <c r="Q872" s="1" t="e">
        <f ca="1">VLOOKUP(J872,Sheet2!$F:$I,4,FALSE)</f>
        <v>#N/A</v>
      </c>
      <c r="R872" t="str">
        <f t="shared" ca="1" si="198"/>
        <v>Inforce</v>
      </c>
      <c r="S872" t="str">
        <f t="shared" ca="1" si="199"/>
        <v>27_3_Inforce</v>
      </c>
      <c r="T872">
        <f ca="1">COUNTIF(S$1:S872,S872)</f>
        <v>2</v>
      </c>
    </row>
    <row r="873" spans="1:20">
      <c r="A873">
        <f t="shared" si="190"/>
        <v>872</v>
      </c>
      <c r="B873" s="1">
        <f t="shared" ca="1" si="191"/>
        <v>43059.144232905659</v>
      </c>
      <c r="C873">
        <f t="shared" ca="1" si="187"/>
        <v>98</v>
      </c>
      <c r="D873">
        <f t="shared" ca="1" si="188"/>
        <v>3</v>
      </c>
      <c r="E873" t="str">
        <f ca="1">IF(COUNTIF(J$1:J873,J873)=1,"Premium",IF(I873&lt;6,"Premium","Claims"))</f>
        <v>Premium</v>
      </c>
      <c r="F873" t="str">
        <f ca="1">VLOOKUP(MOD(C873,D873),Sheet2!$A$2:$B$6,2,FALSE)</f>
        <v>Stroke</v>
      </c>
      <c r="G873">
        <f ca="1">VLOOKUP(J873,Sheet2!$F:$H,IF(E873="Premium",2,3),FALSE)</f>
        <v>2000</v>
      </c>
      <c r="H873">
        <f t="shared" ca="1" si="192"/>
        <v>1547000</v>
      </c>
      <c r="I873">
        <f t="shared" ca="1" si="189"/>
        <v>5</v>
      </c>
      <c r="J873" t="str">
        <f t="shared" ca="1" si="193"/>
        <v>98_3</v>
      </c>
      <c r="K873">
        <f ca="1">COUNTIF(J$1:J873,J873)</f>
        <v>4</v>
      </c>
      <c r="L873" t="str">
        <f t="shared" ca="1" si="194"/>
        <v>98_3_Premium</v>
      </c>
      <c r="M873">
        <f ca="1">COUNTIF(L$1:L873,L873)</f>
        <v>4</v>
      </c>
      <c r="N873" t="str">
        <f t="shared" ca="1" si="195"/>
        <v>Inforce</v>
      </c>
      <c r="O873" t="str">
        <f t="shared" ca="1" si="196"/>
        <v>98_3_Inforce</v>
      </c>
      <c r="P873" s="1">
        <f t="shared" ca="1" si="197"/>
        <v>43059.144232905659</v>
      </c>
      <c r="Q873" s="1" t="e">
        <f ca="1">VLOOKUP(J873,Sheet2!$F:$I,4,FALSE)</f>
        <v>#N/A</v>
      </c>
      <c r="R873" t="str">
        <f t="shared" ca="1" si="198"/>
        <v>Inforce</v>
      </c>
      <c r="S873" t="str">
        <f t="shared" ca="1" si="199"/>
        <v>98_3_Inforce</v>
      </c>
      <c r="T873">
        <f ca="1">COUNTIF(S$1:S873,S873)</f>
        <v>4</v>
      </c>
    </row>
    <row r="874" spans="1:20">
      <c r="A874">
        <f t="shared" si="190"/>
        <v>873</v>
      </c>
      <c r="B874" s="1">
        <f t="shared" ca="1" si="191"/>
        <v>43059.381245557503</v>
      </c>
      <c r="C874">
        <f t="shared" ca="1" si="187"/>
        <v>72</v>
      </c>
      <c r="D874">
        <f t="shared" ca="1" si="188"/>
        <v>1</v>
      </c>
      <c r="E874" t="str">
        <f ca="1">IF(COUNTIF(J$1:J874,J874)=1,"Premium",IF(I874&lt;6,"Premium","Claims"))</f>
        <v>Premium</v>
      </c>
      <c r="F874" t="str">
        <f ca="1">VLOOKUP(MOD(C874,D874),Sheet2!$A$2:$B$6,2,FALSE)</f>
        <v>Kidney Failure</v>
      </c>
      <c r="G874">
        <f ca="1">VLOOKUP(J874,Sheet2!$F:$H,IF(E874="Premium",2,3),FALSE)</f>
        <v>4000</v>
      </c>
      <c r="H874">
        <f t="shared" ca="1" si="192"/>
        <v>1551000</v>
      </c>
      <c r="I874">
        <f t="shared" ca="1" si="189"/>
        <v>1</v>
      </c>
      <c r="J874" t="str">
        <f t="shared" ca="1" si="193"/>
        <v>72_1</v>
      </c>
      <c r="K874">
        <f ca="1">COUNTIF(J$1:J874,J874)</f>
        <v>2</v>
      </c>
      <c r="L874" t="str">
        <f t="shared" ca="1" si="194"/>
        <v>72_1_Premium</v>
      </c>
      <c r="M874">
        <f ca="1">COUNTIF(L$1:L874,L874)</f>
        <v>2</v>
      </c>
      <c r="N874" t="str">
        <f t="shared" ca="1" si="195"/>
        <v>Inforce</v>
      </c>
      <c r="O874" t="str">
        <f t="shared" ca="1" si="196"/>
        <v>72_1_Inforce</v>
      </c>
      <c r="P874" s="1">
        <f t="shared" ca="1" si="197"/>
        <v>43059.381245557503</v>
      </c>
      <c r="Q874" s="1" t="e">
        <f ca="1">VLOOKUP(J874,Sheet2!$F:$I,4,FALSE)</f>
        <v>#N/A</v>
      </c>
      <c r="R874" t="str">
        <f t="shared" ca="1" si="198"/>
        <v>Inforce</v>
      </c>
      <c r="S874" t="str">
        <f t="shared" ca="1" si="199"/>
        <v>72_1_Inforce</v>
      </c>
      <c r="T874">
        <f ca="1">COUNTIF(S$1:S874,S874)</f>
        <v>2</v>
      </c>
    </row>
    <row r="875" spans="1:20">
      <c r="A875">
        <f t="shared" si="190"/>
        <v>874</v>
      </c>
      <c r="B875" s="1">
        <f t="shared" ca="1" si="191"/>
        <v>43060.234032512213</v>
      </c>
      <c r="C875">
        <f t="shared" ca="1" si="187"/>
        <v>93</v>
      </c>
      <c r="D875">
        <f t="shared" ca="1" si="188"/>
        <v>1</v>
      </c>
      <c r="E875" t="str">
        <f ca="1">IF(COUNTIF(J$1:J875,J875)=1,"Premium",IF(I875&lt;6,"Premium","Claims"))</f>
        <v>Premium</v>
      </c>
      <c r="F875" t="str">
        <f ca="1">VLOOKUP(MOD(C875,D875),Sheet2!$A$2:$B$6,2,FALSE)</f>
        <v>Kidney Failure</v>
      </c>
      <c r="G875">
        <f ca="1">VLOOKUP(J875,Sheet2!$F:$H,IF(E875="Premium",2,3),FALSE)</f>
        <v>1000</v>
      </c>
      <c r="H875">
        <f t="shared" ca="1" si="192"/>
        <v>1552000</v>
      </c>
      <c r="I875">
        <f t="shared" ca="1" si="189"/>
        <v>4</v>
      </c>
      <c r="J875" t="str">
        <f t="shared" ca="1" si="193"/>
        <v>93_1</v>
      </c>
      <c r="K875">
        <f ca="1">COUNTIF(J$1:J875,J875)</f>
        <v>2</v>
      </c>
      <c r="L875" t="str">
        <f t="shared" ca="1" si="194"/>
        <v>93_1_Premium</v>
      </c>
      <c r="M875">
        <f ca="1">COUNTIF(L$1:L875,L875)</f>
        <v>2</v>
      </c>
      <c r="N875" t="str">
        <f t="shared" ca="1" si="195"/>
        <v>Inforce</v>
      </c>
      <c r="O875" t="str">
        <f t="shared" ca="1" si="196"/>
        <v>93_1_Inforce</v>
      </c>
      <c r="P875" s="1">
        <f t="shared" ca="1" si="197"/>
        <v>43060.234032512213</v>
      </c>
      <c r="Q875" s="1" t="e">
        <f ca="1">VLOOKUP(J875,Sheet2!$F:$I,4,FALSE)</f>
        <v>#N/A</v>
      </c>
      <c r="R875" t="str">
        <f t="shared" ca="1" si="198"/>
        <v>Inforce</v>
      </c>
      <c r="S875" t="str">
        <f t="shared" ca="1" si="199"/>
        <v>93_1_Inforce</v>
      </c>
      <c r="T875">
        <f ca="1">COUNTIF(S$1:S875,S875)</f>
        <v>2</v>
      </c>
    </row>
    <row r="876" spans="1:20">
      <c r="A876">
        <f t="shared" si="190"/>
        <v>875</v>
      </c>
      <c r="B876" s="1">
        <f t="shared" ca="1" si="191"/>
        <v>43060.607093585051</v>
      </c>
      <c r="C876">
        <f t="shared" ca="1" si="187"/>
        <v>51</v>
      </c>
      <c r="D876">
        <f t="shared" ca="1" si="188"/>
        <v>1</v>
      </c>
      <c r="E876" t="str">
        <f ca="1">IF(COUNTIF(J$1:J876,J876)=1,"Premium",IF(I876&lt;6,"Premium","Claims"))</f>
        <v>Premium</v>
      </c>
      <c r="F876" t="str">
        <f ca="1">VLOOKUP(MOD(C876,D876),Sheet2!$A$2:$B$6,2,FALSE)</f>
        <v>Kidney Failure</v>
      </c>
      <c r="G876">
        <f ca="1">VLOOKUP(J876,Sheet2!$F:$H,IF(E876="Premium",2,3),FALSE)</f>
        <v>4000</v>
      </c>
      <c r="H876">
        <f t="shared" ca="1" si="192"/>
        <v>1556000</v>
      </c>
      <c r="I876">
        <f t="shared" ca="1" si="189"/>
        <v>4</v>
      </c>
      <c r="J876" t="str">
        <f t="shared" ca="1" si="193"/>
        <v>51_1</v>
      </c>
      <c r="K876">
        <f ca="1">COUNTIF(J$1:J876,J876)</f>
        <v>1</v>
      </c>
      <c r="L876" t="str">
        <f t="shared" ca="1" si="194"/>
        <v>51_1_Premium</v>
      </c>
      <c r="M876">
        <f ca="1">COUNTIF(L$1:L876,L876)</f>
        <v>1</v>
      </c>
      <c r="N876" t="str">
        <f t="shared" ca="1" si="195"/>
        <v>Inforce</v>
      </c>
      <c r="O876" t="str">
        <f t="shared" ca="1" si="196"/>
        <v>51_1_Inforce</v>
      </c>
      <c r="P876" s="1">
        <f t="shared" ca="1" si="197"/>
        <v>43060.607093585051</v>
      </c>
      <c r="Q876" s="1" t="e">
        <f ca="1">VLOOKUP(J876,Sheet2!$F:$I,4,FALSE)</f>
        <v>#N/A</v>
      </c>
      <c r="R876" t="str">
        <f t="shared" ca="1" si="198"/>
        <v>Inforce</v>
      </c>
      <c r="S876" t="str">
        <f t="shared" ca="1" si="199"/>
        <v>51_1_Inforce</v>
      </c>
      <c r="T876">
        <f ca="1">COUNTIF(S$1:S876,S876)</f>
        <v>1</v>
      </c>
    </row>
    <row r="877" spans="1:20">
      <c r="A877">
        <f t="shared" si="190"/>
        <v>876</v>
      </c>
      <c r="B877" s="1">
        <f t="shared" ca="1" si="191"/>
        <v>43061.113759038104</v>
      </c>
      <c r="C877">
        <f t="shared" ca="1" si="187"/>
        <v>71</v>
      </c>
      <c r="D877">
        <f t="shared" ca="1" si="188"/>
        <v>1</v>
      </c>
      <c r="E877" t="str">
        <f ca="1">IF(COUNTIF(J$1:J877,J877)=1,"Premium",IF(I877&lt;6,"Premium","Claims"))</f>
        <v>Premium</v>
      </c>
      <c r="F877" t="str">
        <f ca="1">VLOOKUP(MOD(C877,D877),Sheet2!$A$2:$B$6,2,FALSE)</f>
        <v>Kidney Failure</v>
      </c>
      <c r="G877">
        <f ca="1">VLOOKUP(J877,Sheet2!$F:$H,IF(E877="Premium",2,3),FALSE)</f>
        <v>4000</v>
      </c>
      <c r="H877">
        <f t="shared" ca="1" si="192"/>
        <v>1560000</v>
      </c>
      <c r="I877">
        <f t="shared" ca="1" si="189"/>
        <v>4</v>
      </c>
      <c r="J877" t="str">
        <f t="shared" ca="1" si="193"/>
        <v>71_1</v>
      </c>
      <c r="K877">
        <f ca="1">COUNTIF(J$1:J877,J877)</f>
        <v>2</v>
      </c>
      <c r="L877" t="str">
        <f t="shared" ca="1" si="194"/>
        <v>71_1_Premium</v>
      </c>
      <c r="M877">
        <f ca="1">COUNTIF(L$1:L877,L877)</f>
        <v>2</v>
      </c>
      <c r="N877" t="str">
        <f t="shared" ca="1" si="195"/>
        <v>Inforce</v>
      </c>
      <c r="O877" t="str">
        <f t="shared" ca="1" si="196"/>
        <v>71_1_Inforce</v>
      </c>
      <c r="P877" s="1">
        <f t="shared" ca="1" si="197"/>
        <v>43061.113759038104</v>
      </c>
      <c r="Q877" s="1" t="e">
        <f ca="1">VLOOKUP(J877,Sheet2!$F:$I,4,FALSE)</f>
        <v>#N/A</v>
      </c>
      <c r="R877" t="str">
        <f t="shared" ca="1" si="198"/>
        <v>Inforce</v>
      </c>
      <c r="S877" t="str">
        <f t="shared" ca="1" si="199"/>
        <v>71_1_Inforce</v>
      </c>
      <c r="T877">
        <f ca="1">COUNTIF(S$1:S877,S877)</f>
        <v>2</v>
      </c>
    </row>
    <row r="878" spans="1:20">
      <c r="A878">
        <f t="shared" si="190"/>
        <v>877</v>
      </c>
      <c r="B878" s="1">
        <f t="shared" ca="1" si="191"/>
        <v>43062.088448216651</v>
      </c>
      <c r="C878">
        <f t="shared" ca="1" si="187"/>
        <v>101</v>
      </c>
      <c r="D878">
        <f t="shared" ca="1" si="188"/>
        <v>4</v>
      </c>
      <c r="E878" t="str">
        <f ca="1">IF(COUNTIF(J$1:J878,J878)=1,"Premium",IF(I878&lt;6,"Premium","Claims"))</f>
        <v>Claims</v>
      </c>
      <c r="F878" t="str">
        <f ca="1">VLOOKUP(MOD(C878,D878),Sheet2!$A$2:$B$6,2,FALSE)</f>
        <v>Cancer</v>
      </c>
      <c r="G878">
        <f ca="1">VLOOKUP(J878,Sheet2!$F:$H,IF(E878="Premium",2,3),FALSE)</f>
        <v>20000</v>
      </c>
      <c r="H878">
        <f t="shared" ca="1" si="192"/>
        <v>1540000</v>
      </c>
      <c r="I878">
        <f t="shared" ca="1" si="189"/>
        <v>6</v>
      </c>
      <c r="J878" t="str">
        <f t="shared" ca="1" si="193"/>
        <v>101_4</v>
      </c>
      <c r="K878">
        <f ca="1">COUNTIF(J$1:J878,J878)</f>
        <v>4</v>
      </c>
      <c r="L878" t="str">
        <f t="shared" ca="1" si="194"/>
        <v>101_4_Claims</v>
      </c>
      <c r="M878">
        <f ca="1">COUNTIF(L$1:L878,L878)</f>
        <v>2</v>
      </c>
      <c r="N878" t="str">
        <f t="shared" ca="1" si="195"/>
        <v>Lapse</v>
      </c>
      <c r="O878" t="str">
        <f t="shared" ca="1" si="196"/>
        <v>101_4_Lapse</v>
      </c>
      <c r="P878" s="1">
        <f t="shared" ca="1" si="197"/>
        <v>43062.088448216651</v>
      </c>
      <c r="Q878" s="1">
        <f ca="1">VLOOKUP(J878,Sheet2!$F:$I,4,FALSE)</f>
        <v>42750.798788652355</v>
      </c>
      <c r="R878" t="str">
        <f t="shared" ca="1" si="198"/>
        <v>Lapse</v>
      </c>
      <c r="S878" t="str">
        <f t="shared" ca="1" si="199"/>
        <v>101_4_Lapse</v>
      </c>
      <c r="T878">
        <f ca="1">COUNTIF(S$1:S878,S878)</f>
        <v>3</v>
      </c>
    </row>
    <row r="879" spans="1:20">
      <c r="A879">
        <f t="shared" si="190"/>
        <v>878</v>
      </c>
      <c r="B879" s="1">
        <f t="shared" ca="1" si="191"/>
        <v>43062.971862370068</v>
      </c>
      <c r="C879">
        <f t="shared" ca="1" si="187"/>
        <v>31</v>
      </c>
      <c r="D879">
        <f t="shared" ca="1" si="188"/>
        <v>4</v>
      </c>
      <c r="E879" t="str">
        <f ca="1">IF(COUNTIF(J$1:J879,J879)=1,"Premium",IF(I879&lt;6,"Premium","Claims"))</f>
        <v>Premium</v>
      </c>
      <c r="F879" t="str">
        <f ca="1">VLOOKUP(MOD(C879,D879),Sheet2!$A$2:$B$6,2,FALSE)</f>
        <v>Heart Attack</v>
      </c>
      <c r="G879">
        <f ca="1">VLOOKUP(J879,Sheet2!$F:$H,IF(E879="Premium",2,3),FALSE)</f>
        <v>3000</v>
      </c>
      <c r="H879">
        <f t="shared" ca="1" si="192"/>
        <v>1543000</v>
      </c>
      <c r="I879">
        <f t="shared" ca="1" si="189"/>
        <v>4</v>
      </c>
      <c r="J879" t="str">
        <f t="shared" ca="1" si="193"/>
        <v>31_4</v>
      </c>
      <c r="K879">
        <f ca="1">COUNTIF(J$1:J879,J879)</f>
        <v>1</v>
      </c>
      <c r="L879" t="str">
        <f t="shared" ca="1" si="194"/>
        <v>31_4_Premium</v>
      </c>
      <c r="M879">
        <f ca="1">COUNTIF(L$1:L879,L879)</f>
        <v>1</v>
      </c>
      <c r="N879" t="str">
        <f t="shared" ca="1" si="195"/>
        <v>Inforce</v>
      </c>
      <c r="O879" t="str">
        <f t="shared" ca="1" si="196"/>
        <v>31_4_Inforce</v>
      </c>
      <c r="P879" s="1">
        <f t="shared" ca="1" si="197"/>
        <v>43062.971862370068</v>
      </c>
      <c r="Q879" s="1" t="e">
        <f ca="1">VLOOKUP(J879,Sheet2!$F:$I,4,FALSE)</f>
        <v>#N/A</v>
      </c>
      <c r="R879" t="str">
        <f t="shared" ca="1" si="198"/>
        <v>Inforce</v>
      </c>
      <c r="S879" t="str">
        <f t="shared" ca="1" si="199"/>
        <v>31_4_Inforce</v>
      </c>
      <c r="T879">
        <f ca="1">COUNTIF(S$1:S879,S879)</f>
        <v>1</v>
      </c>
    </row>
    <row r="880" spans="1:20">
      <c r="A880">
        <f t="shared" si="190"/>
        <v>879</v>
      </c>
      <c r="B880" s="1">
        <f t="shared" ca="1" si="191"/>
        <v>43063.634534235614</v>
      </c>
      <c r="C880">
        <f t="shared" ca="1" si="187"/>
        <v>136</v>
      </c>
      <c r="D880">
        <f t="shared" ca="1" si="188"/>
        <v>2</v>
      </c>
      <c r="E880" t="str">
        <f ca="1">IF(COUNTIF(J$1:J880,J880)=1,"Premium",IF(I880&lt;6,"Premium","Claims"))</f>
        <v>Premium</v>
      </c>
      <c r="F880" t="str">
        <f ca="1">VLOOKUP(MOD(C880,D880),Sheet2!$A$2:$B$6,2,FALSE)</f>
        <v>Kidney Failure</v>
      </c>
      <c r="G880">
        <f ca="1">VLOOKUP(J880,Sheet2!$F:$H,IF(E880="Premium",2,3),FALSE)</f>
        <v>5000</v>
      </c>
      <c r="H880">
        <f t="shared" ca="1" si="192"/>
        <v>1548000</v>
      </c>
      <c r="I880">
        <f t="shared" ca="1" si="189"/>
        <v>1</v>
      </c>
      <c r="J880" t="str">
        <f t="shared" ca="1" si="193"/>
        <v>136_2</v>
      </c>
      <c r="K880">
        <f ca="1">COUNTIF(J$1:J880,J880)</f>
        <v>3</v>
      </c>
      <c r="L880" t="str">
        <f t="shared" ca="1" si="194"/>
        <v>136_2_Premium</v>
      </c>
      <c r="M880">
        <f ca="1">COUNTIF(L$1:L880,L880)</f>
        <v>3</v>
      </c>
      <c r="N880" t="str">
        <f t="shared" ca="1" si="195"/>
        <v>Inforce</v>
      </c>
      <c r="O880" t="str">
        <f t="shared" ca="1" si="196"/>
        <v>136_2_Inforce</v>
      </c>
      <c r="P880" s="1">
        <f t="shared" ca="1" si="197"/>
        <v>43063.634534235614</v>
      </c>
      <c r="Q880" s="1" t="e">
        <f ca="1">VLOOKUP(J880,Sheet2!$F:$I,4,FALSE)</f>
        <v>#N/A</v>
      </c>
      <c r="R880" t="str">
        <f t="shared" ca="1" si="198"/>
        <v>Inforce</v>
      </c>
      <c r="S880" t="str">
        <f t="shared" ca="1" si="199"/>
        <v>136_2_Inforce</v>
      </c>
      <c r="T880">
        <f ca="1">COUNTIF(S$1:S880,S880)</f>
        <v>3</v>
      </c>
    </row>
    <row r="881" spans="1:20">
      <c r="A881">
        <f t="shared" si="190"/>
        <v>880</v>
      </c>
      <c r="B881" s="1">
        <f t="shared" ca="1" si="191"/>
        <v>43063.964102027901</v>
      </c>
      <c r="C881">
        <f t="shared" ca="1" si="187"/>
        <v>73</v>
      </c>
      <c r="D881">
        <f t="shared" ca="1" si="188"/>
        <v>2</v>
      </c>
      <c r="E881" t="str">
        <f ca="1">IF(COUNTIF(J$1:J881,J881)=1,"Premium",IF(I881&lt;6,"Premium","Claims"))</f>
        <v>Premium</v>
      </c>
      <c r="F881" t="str">
        <f ca="1">VLOOKUP(MOD(C881,D881),Sheet2!$A$2:$B$6,2,FALSE)</f>
        <v>Cancer</v>
      </c>
      <c r="G881">
        <f ca="1">VLOOKUP(J881,Sheet2!$F:$H,IF(E881="Premium",2,3),FALSE)</f>
        <v>3000</v>
      </c>
      <c r="H881">
        <f t="shared" ca="1" si="192"/>
        <v>1551000</v>
      </c>
      <c r="I881">
        <f t="shared" ca="1" si="189"/>
        <v>3</v>
      </c>
      <c r="J881" t="str">
        <f t="shared" ca="1" si="193"/>
        <v>73_2</v>
      </c>
      <c r="K881">
        <f ca="1">COUNTIF(J$1:J881,J881)</f>
        <v>2</v>
      </c>
      <c r="L881" t="str">
        <f t="shared" ca="1" si="194"/>
        <v>73_2_Premium</v>
      </c>
      <c r="M881">
        <f ca="1">COUNTIF(L$1:L881,L881)</f>
        <v>2</v>
      </c>
      <c r="N881" t="str">
        <f t="shared" ca="1" si="195"/>
        <v>Inforce</v>
      </c>
      <c r="O881" t="str">
        <f t="shared" ca="1" si="196"/>
        <v>73_2_Inforce</v>
      </c>
      <c r="P881" s="1">
        <f t="shared" ca="1" si="197"/>
        <v>43063.964102027901</v>
      </c>
      <c r="Q881" s="1" t="e">
        <f ca="1">VLOOKUP(J881,Sheet2!$F:$I,4,FALSE)</f>
        <v>#N/A</v>
      </c>
      <c r="R881" t="str">
        <f t="shared" ca="1" si="198"/>
        <v>Inforce</v>
      </c>
      <c r="S881" t="str">
        <f t="shared" ca="1" si="199"/>
        <v>73_2_Inforce</v>
      </c>
      <c r="T881">
        <f ca="1">COUNTIF(S$1:S881,S881)</f>
        <v>2</v>
      </c>
    </row>
    <row r="882" spans="1:20">
      <c r="A882">
        <f t="shared" si="190"/>
        <v>881</v>
      </c>
      <c r="B882" s="1">
        <f t="shared" ca="1" si="191"/>
        <v>43064.808909966079</v>
      </c>
      <c r="C882">
        <f t="shared" ca="1" si="187"/>
        <v>136</v>
      </c>
      <c r="D882">
        <f t="shared" ca="1" si="188"/>
        <v>1</v>
      </c>
      <c r="E882" t="str">
        <f ca="1">IF(COUNTIF(J$1:J882,J882)=1,"Premium",IF(I882&lt;6,"Premium","Claims"))</f>
        <v>Claims</v>
      </c>
      <c r="F882" t="str">
        <f ca="1">VLOOKUP(MOD(C882,D882),Sheet2!$A$2:$B$6,2,FALSE)</f>
        <v>Kidney Failure</v>
      </c>
      <c r="G882">
        <f ca="1">VLOOKUP(J882,Sheet2!$F:$H,IF(E882="Premium",2,3),FALSE)</f>
        <v>20000</v>
      </c>
      <c r="H882">
        <f t="shared" ca="1" si="192"/>
        <v>1531000</v>
      </c>
      <c r="I882">
        <f t="shared" ca="1" si="189"/>
        <v>6</v>
      </c>
      <c r="J882" t="str">
        <f t="shared" ca="1" si="193"/>
        <v>136_1</v>
      </c>
      <c r="K882">
        <f ca="1">COUNTIF(J$1:J882,J882)</f>
        <v>4</v>
      </c>
      <c r="L882" t="str">
        <f t="shared" ca="1" si="194"/>
        <v>136_1_Claims</v>
      </c>
      <c r="M882">
        <f ca="1">COUNTIF(L$1:L882,L882)</f>
        <v>2</v>
      </c>
      <c r="N882" t="str">
        <f t="shared" ca="1" si="195"/>
        <v>Lapse</v>
      </c>
      <c r="O882" t="str">
        <f t="shared" ca="1" si="196"/>
        <v>136_1_Lapse</v>
      </c>
      <c r="P882" s="1">
        <f t="shared" ca="1" si="197"/>
        <v>43064.808909966079</v>
      </c>
      <c r="Q882" s="1">
        <f ca="1">VLOOKUP(J882,Sheet2!$F:$I,4,FALSE)</f>
        <v>43051.43332997879</v>
      </c>
      <c r="R882" t="str">
        <f t="shared" ca="1" si="198"/>
        <v>Lapse</v>
      </c>
      <c r="S882" t="str">
        <f t="shared" ca="1" si="199"/>
        <v>136_1_Lapse</v>
      </c>
      <c r="T882">
        <f ca="1">COUNTIF(S$1:S882,S882)</f>
        <v>2</v>
      </c>
    </row>
    <row r="883" spans="1:20">
      <c r="A883">
        <f t="shared" si="190"/>
        <v>882</v>
      </c>
      <c r="B883" s="1">
        <f t="shared" ca="1" si="191"/>
        <v>43065.521168087733</v>
      </c>
      <c r="C883">
        <f t="shared" ca="1" si="187"/>
        <v>140</v>
      </c>
      <c r="D883">
        <f t="shared" ca="1" si="188"/>
        <v>2</v>
      </c>
      <c r="E883" t="str">
        <f ca="1">IF(COUNTIF(J$1:J883,J883)=1,"Premium",IF(I883&lt;6,"Premium","Claims"))</f>
        <v>Premium</v>
      </c>
      <c r="F883" t="str">
        <f ca="1">VLOOKUP(MOD(C883,D883),Sheet2!$A$2:$B$6,2,FALSE)</f>
        <v>Kidney Failure</v>
      </c>
      <c r="G883">
        <f ca="1">VLOOKUP(J883,Sheet2!$F:$H,IF(E883="Premium",2,3),FALSE)</f>
        <v>4000</v>
      </c>
      <c r="H883">
        <f t="shared" ca="1" si="192"/>
        <v>1535000</v>
      </c>
      <c r="I883">
        <f t="shared" ca="1" si="189"/>
        <v>3</v>
      </c>
      <c r="J883" t="str">
        <f t="shared" ca="1" si="193"/>
        <v>140_2</v>
      </c>
      <c r="K883">
        <f ca="1">COUNTIF(J$1:J883,J883)</f>
        <v>2</v>
      </c>
      <c r="L883" t="str">
        <f t="shared" ca="1" si="194"/>
        <v>140_2_Premium</v>
      </c>
      <c r="M883">
        <f ca="1">COUNTIF(L$1:L883,L883)</f>
        <v>2</v>
      </c>
      <c r="N883" t="str">
        <f t="shared" ca="1" si="195"/>
        <v>Inforce</v>
      </c>
      <c r="O883" t="str">
        <f t="shared" ca="1" si="196"/>
        <v>140_2_Inforce</v>
      </c>
      <c r="P883" s="1">
        <f t="shared" ca="1" si="197"/>
        <v>43065.521168087733</v>
      </c>
      <c r="Q883" s="1" t="e">
        <f ca="1">VLOOKUP(J883,Sheet2!$F:$I,4,FALSE)</f>
        <v>#N/A</v>
      </c>
      <c r="R883" t="str">
        <f t="shared" ca="1" si="198"/>
        <v>Inforce</v>
      </c>
      <c r="S883" t="str">
        <f t="shared" ca="1" si="199"/>
        <v>140_2_Inforce</v>
      </c>
      <c r="T883">
        <f ca="1">COUNTIF(S$1:S883,S883)</f>
        <v>2</v>
      </c>
    </row>
    <row r="884" spans="1:20">
      <c r="A884">
        <f t="shared" si="190"/>
        <v>883</v>
      </c>
      <c r="B884" s="1">
        <f t="shared" ca="1" si="191"/>
        <v>43065.998904000553</v>
      </c>
      <c r="C884">
        <f t="shared" ca="1" si="187"/>
        <v>43</v>
      </c>
      <c r="D884">
        <f t="shared" ca="1" si="188"/>
        <v>2</v>
      </c>
      <c r="E884" t="str">
        <f ca="1">IF(COUNTIF(J$1:J884,J884)=1,"Premium",IF(I884&lt;6,"Premium","Claims"))</f>
        <v>Claims</v>
      </c>
      <c r="F884" t="str">
        <f ca="1">VLOOKUP(MOD(C884,D884),Sheet2!$A$2:$B$6,2,FALSE)</f>
        <v>Cancer</v>
      </c>
      <c r="G884">
        <f ca="1">VLOOKUP(J884,Sheet2!$F:$H,IF(E884="Premium",2,3),FALSE)</f>
        <v>4000</v>
      </c>
      <c r="H884">
        <f t="shared" ca="1" si="192"/>
        <v>1531000</v>
      </c>
      <c r="I884">
        <f t="shared" ca="1" si="189"/>
        <v>6</v>
      </c>
      <c r="J884" t="str">
        <f t="shared" ca="1" si="193"/>
        <v>43_2</v>
      </c>
      <c r="K884">
        <f ca="1">COUNTIF(J$1:J884,J884)</f>
        <v>2</v>
      </c>
      <c r="L884" t="str">
        <f t="shared" ca="1" si="194"/>
        <v>43_2_Claims</v>
      </c>
      <c r="M884">
        <f ca="1">COUNTIF(L$1:L884,L884)</f>
        <v>1</v>
      </c>
      <c r="N884" t="str">
        <f t="shared" ca="1" si="195"/>
        <v>Lapse</v>
      </c>
      <c r="O884" t="str">
        <f t="shared" ca="1" si="196"/>
        <v>43_2_Lapse</v>
      </c>
      <c r="P884" s="1">
        <f t="shared" ca="1" si="197"/>
        <v>43065.998904000553</v>
      </c>
      <c r="Q884" s="1">
        <f ca="1">VLOOKUP(J884,Sheet2!$F:$I,4,FALSE)</f>
        <v>43065.998904000553</v>
      </c>
      <c r="R884" t="str">
        <f t="shared" ca="1" si="198"/>
        <v>Lapse</v>
      </c>
      <c r="S884" t="str">
        <f t="shared" ca="1" si="199"/>
        <v>43_2_Lapse</v>
      </c>
      <c r="T884">
        <f ca="1">COUNTIF(S$1:S884,S884)</f>
        <v>1</v>
      </c>
    </row>
    <row r="885" spans="1:20">
      <c r="A885">
        <f t="shared" si="190"/>
        <v>884</v>
      </c>
      <c r="B885" s="1">
        <f t="shared" ca="1" si="191"/>
        <v>43066.28037121232</v>
      </c>
      <c r="C885">
        <f t="shared" ca="1" si="187"/>
        <v>38</v>
      </c>
      <c r="D885">
        <f t="shared" ca="1" si="188"/>
        <v>2</v>
      </c>
      <c r="E885" t="str">
        <f ca="1">IF(COUNTIF(J$1:J885,J885)=1,"Premium",IF(I885&lt;6,"Premium","Claims"))</f>
        <v>Premium</v>
      </c>
      <c r="F885" t="str">
        <f ca="1">VLOOKUP(MOD(C885,D885),Sheet2!$A$2:$B$6,2,FALSE)</f>
        <v>Kidney Failure</v>
      </c>
      <c r="G885">
        <f ca="1">VLOOKUP(J885,Sheet2!$F:$H,IF(E885="Premium",2,3),FALSE)</f>
        <v>1000</v>
      </c>
      <c r="H885">
        <f t="shared" ca="1" si="192"/>
        <v>1532000</v>
      </c>
      <c r="I885">
        <f t="shared" ca="1" si="189"/>
        <v>3</v>
      </c>
      <c r="J885" t="str">
        <f t="shared" ca="1" si="193"/>
        <v>38_2</v>
      </c>
      <c r="K885">
        <f ca="1">COUNTIF(J$1:J885,J885)</f>
        <v>2</v>
      </c>
      <c r="L885" t="str">
        <f t="shared" ca="1" si="194"/>
        <v>38_2_Premium</v>
      </c>
      <c r="M885">
        <f ca="1">COUNTIF(L$1:L885,L885)</f>
        <v>2</v>
      </c>
      <c r="N885" t="str">
        <f t="shared" ca="1" si="195"/>
        <v>Inforce</v>
      </c>
      <c r="O885" t="str">
        <f t="shared" ca="1" si="196"/>
        <v>38_2_Inforce</v>
      </c>
      <c r="P885" s="1">
        <f t="shared" ca="1" si="197"/>
        <v>43066.28037121232</v>
      </c>
      <c r="Q885" s="1" t="e">
        <f ca="1">VLOOKUP(J885,Sheet2!$F:$I,4,FALSE)</f>
        <v>#N/A</v>
      </c>
      <c r="R885" t="str">
        <f t="shared" ca="1" si="198"/>
        <v>Inforce</v>
      </c>
      <c r="S885" t="str">
        <f t="shared" ca="1" si="199"/>
        <v>38_2_Inforce</v>
      </c>
      <c r="T885">
        <f ca="1">COUNTIF(S$1:S885,S885)</f>
        <v>2</v>
      </c>
    </row>
    <row r="886" spans="1:20">
      <c r="A886">
        <f t="shared" si="190"/>
        <v>885</v>
      </c>
      <c r="B886" s="1">
        <f t="shared" ca="1" si="191"/>
        <v>43066.545120496645</v>
      </c>
      <c r="C886">
        <f t="shared" ca="1" si="187"/>
        <v>93</v>
      </c>
      <c r="D886">
        <f t="shared" ca="1" si="188"/>
        <v>3</v>
      </c>
      <c r="E886" t="str">
        <f ca="1">IF(COUNTIF(J$1:J886,J886)=1,"Premium",IF(I886&lt;6,"Premium","Claims"))</f>
        <v>Claims</v>
      </c>
      <c r="F886" t="str">
        <f ca="1">VLOOKUP(MOD(C886,D886),Sheet2!$A$2:$B$6,2,FALSE)</f>
        <v>Kidney Failure</v>
      </c>
      <c r="G886">
        <f ca="1">VLOOKUP(J886,Sheet2!$F:$H,IF(E886="Premium",2,3),FALSE)</f>
        <v>12000</v>
      </c>
      <c r="H886">
        <f t="shared" ca="1" si="192"/>
        <v>1520000</v>
      </c>
      <c r="I886">
        <f t="shared" ca="1" si="189"/>
        <v>6</v>
      </c>
      <c r="J886" t="str">
        <f t="shared" ca="1" si="193"/>
        <v>93_3</v>
      </c>
      <c r="K886">
        <f ca="1">COUNTIF(J$1:J886,J886)</f>
        <v>4</v>
      </c>
      <c r="L886" t="str">
        <f t="shared" ca="1" si="194"/>
        <v>93_3_Claims</v>
      </c>
      <c r="M886">
        <f ca="1">COUNTIF(L$1:L886,L886)</f>
        <v>2</v>
      </c>
      <c r="N886" t="str">
        <f t="shared" ca="1" si="195"/>
        <v>Lapse</v>
      </c>
      <c r="O886" t="str">
        <f t="shared" ca="1" si="196"/>
        <v>93_3_Lapse</v>
      </c>
      <c r="P886" s="1">
        <f t="shared" ca="1" si="197"/>
        <v>43066.545120496645</v>
      </c>
      <c r="Q886" s="1">
        <f ca="1">VLOOKUP(J886,Sheet2!$F:$I,4,FALSE)</f>
        <v>42989.416627504484</v>
      </c>
      <c r="R886" t="str">
        <f t="shared" ca="1" si="198"/>
        <v>Lapse</v>
      </c>
      <c r="S886" t="str">
        <f t="shared" ca="1" si="199"/>
        <v>93_3_Lapse</v>
      </c>
      <c r="T886">
        <f ca="1">COUNTIF(S$1:S886,S886)</f>
        <v>2</v>
      </c>
    </row>
    <row r="887" spans="1:20">
      <c r="A887">
        <f t="shared" si="190"/>
        <v>886</v>
      </c>
      <c r="B887" s="1">
        <f t="shared" ca="1" si="191"/>
        <v>43067.016011868269</v>
      </c>
      <c r="C887">
        <f t="shared" ca="1" si="187"/>
        <v>111</v>
      </c>
      <c r="D887">
        <f t="shared" ca="1" si="188"/>
        <v>1</v>
      </c>
      <c r="E887" t="str">
        <f ca="1">IF(COUNTIF(J$1:J887,J887)=1,"Premium",IF(I887&lt;6,"Premium","Claims"))</f>
        <v>Premium</v>
      </c>
      <c r="F887" t="str">
        <f ca="1">VLOOKUP(MOD(C887,D887),Sheet2!$A$2:$B$6,2,FALSE)</f>
        <v>Kidney Failure</v>
      </c>
      <c r="G887">
        <f ca="1">VLOOKUP(J887,Sheet2!$F:$H,IF(E887="Premium",2,3),FALSE)</f>
        <v>5000</v>
      </c>
      <c r="H887">
        <f t="shared" ca="1" si="192"/>
        <v>1525000</v>
      </c>
      <c r="I887">
        <f t="shared" ca="1" si="189"/>
        <v>4</v>
      </c>
      <c r="J887" t="str">
        <f t="shared" ca="1" si="193"/>
        <v>111_1</v>
      </c>
      <c r="K887">
        <f ca="1">COUNTIF(J$1:J887,J887)</f>
        <v>2</v>
      </c>
      <c r="L887" t="str">
        <f t="shared" ca="1" si="194"/>
        <v>111_1_Premium</v>
      </c>
      <c r="M887">
        <f ca="1">COUNTIF(L$1:L887,L887)</f>
        <v>2</v>
      </c>
      <c r="N887" t="str">
        <f t="shared" ca="1" si="195"/>
        <v>Inforce</v>
      </c>
      <c r="O887" t="str">
        <f t="shared" ca="1" si="196"/>
        <v>111_1_Inforce</v>
      </c>
      <c r="P887" s="1">
        <f t="shared" ca="1" si="197"/>
        <v>43067.016011868269</v>
      </c>
      <c r="Q887" s="1" t="e">
        <f ca="1">VLOOKUP(J887,Sheet2!$F:$I,4,FALSE)</f>
        <v>#N/A</v>
      </c>
      <c r="R887" t="str">
        <f t="shared" ca="1" si="198"/>
        <v>Inforce</v>
      </c>
      <c r="S887" t="str">
        <f t="shared" ca="1" si="199"/>
        <v>111_1_Inforce</v>
      </c>
      <c r="T887">
        <f ca="1">COUNTIF(S$1:S887,S887)</f>
        <v>2</v>
      </c>
    </row>
    <row r="888" spans="1:20">
      <c r="A888">
        <f t="shared" si="190"/>
        <v>887</v>
      </c>
      <c r="B888" s="1">
        <f t="shared" ca="1" si="191"/>
        <v>43067.040295450228</v>
      </c>
      <c r="C888">
        <f t="shared" ca="1" si="187"/>
        <v>123</v>
      </c>
      <c r="D888">
        <f t="shared" ca="1" si="188"/>
        <v>4</v>
      </c>
      <c r="E888" t="str">
        <f ca="1">IF(COUNTIF(J$1:J888,J888)=1,"Premium",IF(I888&lt;6,"Premium","Claims"))</f>
        <v>Premium</v>
      </c>
      <c r="F888" t="str">
        <f ca="1">VLOOKUP(MOD(C888,D888),Sheet2!$A$2:$B$6,2,FALSE)</f>
        <v>Heart Attack</v>
      </c>
      <c r="G888">
        <f ca="1">VLOOKUP(J888,Sheet2!$F:$H,IF(E888="Premium",2,3),FALSE)</f>
        <v>4000</v>
      </c>
      <c r="H888">
        <f t="shared" ca="1" si="192"/>
        <v>1529000</v>
      </c>
      <c r="I888">
        <f t="shared" ca="1" si="189"/>
        <v>4</v>
      </c>
      <c r="J888" t="str">
        <f t="shared" ca="1" si="193"/>
        <v>123_4</v>
      </c>
      <c r="K888">
        <f ca="1">COUNTIF(J$1:J888,J888)</f>
        <v>3</v>
      </c>
      <c r="L888" t="str">
        <f t="shared" ca="1" si="194"/>
        <v>123_4_Premium</v>
      </c>
      <c r="M888">
        <f ca="1">COUNTIF(L$1:L888,L888)</f>
        <v>3</v>
      </c>
      <c r="N888" t="str">
        <f t="shared" ca="1" si="195"/>
        <v>Inforce</v>
      </c>
      <c r="O888" t="str">
        <f t="shared" ca="1" si="196"/>
        <v>123_4_Inforce</v>
      </c>
      <c r="P888" s="1">
        <f t="shared" ca="1" si="197"/>
        <v>43067.040295450228</v>
      </c>
      <c r="Q888" s="1" t="e">
        <f ca="1">VLOOKUP(J888,Sheet2!$F:$I,4,FALSE)</f>
        <v>#N/A</v>
      </c>
      <c r="R888" t="str">
        <f t="shared" ca="1" si="198"/>
        <v>Inforce</v>
      </c>
      <c r="S888" t="str">
        <f t="shared" ca="1" si="199"/>
        <v>123_4_Inforce</v>
      </c>
      <c r="T888">
        <f ca="1">COUNTIF(S$1:S888,S888)</f>
        <v>3</v>
      </c>
    </row>
    <row r="889" spans="1:20">
      <c r="A889">
        <f t="shared" si="190"/>
        <v>888</v>
      </c>
      <c r="B889" s="1">
        <f t="shared" ca="1" si="191"/>
        <v>43067.765933359449</v>
      </c>
      <c r="C889">
        <f t="shared" ca="1" si="187"/>
        <v>108</v>
      </c>
      <c r="D889">
        <f t="shared" ca="1" si="188"/>
        <v>3</v>
      </c>
      <c r="E889" t="str">
        <f ca="1">IF(COUNTIF(J$1:J889,J889)=1,"Premium",IF(I889&lt;6,"Premium","Claims"))</f>
        <v>Premium</v>
      </c>
      <c r="F889" t="str">
        <f ca="1">VLOOKUP(MOD(C889,D889),Sheet2!$A$2:$B$6,2,FALSE)</f>
        <v>Kidney Failure</v>
      </c>
      <c r="G889">
        <f ca="1">VLOOKUP(J889,Sheet2!$F:$H,IF(E889="Premium",2,3),FALSE)</f>
        <v>1000</v>
      </c>
      <c r="H889">
        <f t="shared" ca="1" si="192"/>
        <v>1530000</v>
      </c>
      <c r="I889">
        <f t="shared" ca="1" si="189"/>
        <v>1</v>
      </c>
      <c r="J889" t="str">
        <f t="shared" ca="1" si="193"/>
        <v>108_3</v>
      </c>
      <c r="K889">
        <f ca="1">COUNTIF(J$1:J889,J889)</f>
        <v>3</v>
      </c>
      <c r="L889" t="str">
        <f t="shared" ca="1" si="194"/>
        <v>108_3_Premium</v>
      </c>
      <c r="M889">
        <f ca="1">COUNTIF(L$1:L889,L889)</f>
        <v>2</v>
      </c>
      <c r="N889" t="str">
        <f t="shared" ca="1" si="195"/>
        <v>Inforce</v>
      </c>
      <c r="O889" t="str">
        <f t="shared" ca="1" si="196"/>
        <v>108_3_Inforce</v>
      </c>
      <c r="P889" s="1">
        <f t="shared" ca="1" si="197"/>
        <v>43067.765933359449</v>
      </c>
      <c r="Q889" s="1">
        <f ca="1">VLOOKUP(J889,Sheet2!$F:$I,4,FALSE)</f>
        <v>42915.854904046217</v>
      </c>
      <c r="R889" t="str">
        <f t="shared" ca="1" si="198"/>
        <v>Lapse</v>
      </c>
      <c r="S889" t="str">
        <f t="shared" ca="1" si="199"/>
        <v>108_3_Lapse</v>
      </c>
      <c r="T889">
        <f ca="1">COUNTIF(S$1:S889,S889)</f>
        <v>2</v>
      </c>
    </row>
    <row r="890" spans="1:20">
      <c r="A890">
        <f t="shared" si="190"/>
        <v>889</v>
      </c>
      <c r="B890" s="1">
        <f t="shared" ca="1" si="191"/>
        <v>43068.620634058731</v>
      </c>
      <c r="C890">
        <f t="shared" ca="1" si="187"/>
        <v>108</v>
      </c>
      <c r="D890">
        <f t="shared" ca="1" si="188"/>
        <v>1</v>
      </c>
      <c r="E890" t="str">
        <f ca="1">IF(COUNTIF(J$1:J890,J890)=1,"Premium",IF(I890&lt;6,"Premium","Claims"))</f>
        <v>Premium</v>
      </c>
      <c r="F890" t="str">
        <f ca="1">VLOOKUP(MOD(C890,D890),Sheet2!$A$2:$B$6,2,FALSE)</f>
        <v>Kidney Failure</v>
      </c>
      <c r="G890">
        <f ca="1">VLOOKUP(J890,Sheet2!$F:$H,IF(E890="Premium",2,3),FALSE)</f>
        <v>3000</v>
      </c>
      <c r="H890">
        <f t="shared" ca="1" si="192"/>
        <v>1533000</v>
      </c>
      <c r="I890">
        <f t="shared" ca="1" si="189"/>
        <v>5</v>
      </c>
      <c r="J890" t="str">
        <f t="shared" ca="1" si="193"/>
        <v>108_1</v>
      </c>
      <c r="K890">
        <f ca="1">COUNTIF(J$1:J890,J890)</f>
        <v>3</v>
      </c>
      <c r="L890" t="str">
        <f t="shared" ca="1" si="194"/>
        <v>108_1_Premium</v>
      </c>
      <c r="M890">
        <f ca="1">COUNTIF(L$1:L890,L890)</f>
        <v>2</v>
      </c>
      <c r="N890" t="str">
        <f t="shared" ca="1" si="195"/>
        <v>Inforce</v>
      </c>
      <c r="O890" t="str">
        <f t="shared" ca="1" si="196"/>
        <v>108_1_Inforce</v>
      </c>
      <c r="P890" s="1">
        <f t="shared" ca="1" si="197"/>
        <v>43068.620634058731</v>
      </c>
      <c r="Q890" s="1">
        <f ca="1">VLOOKUP(J890,Sheet2!$F:$I,4,FALSE)</f>
        <v>43002.079438432724</v>
      </c>
      <c r="R890" t="str">
        <f t="shared" ca="1" si="198"/>
        <v>Lapse</v>
      </c>
      <c r="S890" t="str">
        <f t="shared" ca="1" si="199"/>
        <v>108_1_Lapse</v>
      </c>
      <c r="T890">
        <f ca="1">COUNTIF(S$1:S890,S890)</f>
        <v>2</v>
      </c>
    </row>
    <row r="891" spans="1:20">
      <c r="A891">
        <f t="shared" si="190"/>
        <v>890</v>
      </c>
      <c r="B891" s="1">
        <f t="shared" ca="1" si="191"/>
        <v>43068.85718986985</v>
      </c>
      <c r="C891">
        <f t="shared" ca="1" si="187"/>
        <v>98</v>
      </c>
      <c r="D891">
        <f t="shared" ca="1" si="188"/>
        <v>4</v>
      </c>
      <c r="E891" t="str">
        <f ca="1">IF(COUNTIF(J$1:J891,J891)=1,"Premium",IF(I891&lt;6,"Premium","Claims"))</f>
        <v>Premium</v>
      </c>
      <c r="F891" t="str">
        <f ca="1">VLOOKUP(MOD(C891,D891),Sheet2!$A$2:$B$6,2,FALSE)</f>
        <v>Stroke</v>
      </c>
      <c r="G891">
        <f ca="1">VLOOKUP(J891,Sheet2!$F:$H,IF(E891="Premium",2,3),FALSE)</f>
        <v>1000</v>
      </c>
      <c r="H891">
        <f t="shared" ca="1" si="192"/>
        <v>1534000</v>
      </c>
      <c r="I891">
        <f t="shared" ca="1" si="189"/>
        <v>2</v>
      </c>
      <c r="J891" t="str">
        <f t="shared" ca="1" si="193"/>
        <v>98_4</v>
      </c>
      <c r="K891">
        <f ca="1">COUNTIF(J$1:J891,J891)</f>
        <v>2</v>
      </c>
      <c r="L891" t="str">
        <f t="shared" ca="1" si="194"/>
        <v>98_4_Premium</v>
      </c>
      <c r="M891">
        <f ca="1">COUNTIF(L$1:L891,L891)</f>
        <v>2</v>
      </c>
      <c r="N891" t="str">
        <f t="shared" ca="1" si="195"/>
        <v>Inforce</v>
      </c>
      <c r="O891" t="str">
        <f t="shared" ca="1" si="196"/>
        <v>98_4_Inforce</v>
      </c>
      <c r="P891" s="1">
        <f t="shared" ca="1" si="197"/>
        <v>43068.85718986985</v>
      </c>
      <c r="Q891" s="1" t="e">
        <f ca="1">VLOOKUP(J891,Sheet2!$F:$I,4,FALSE)</f>
        <v>#N/A</v>
      </c>
      <c r="R891" t="str">
        <f t="shared" ca="1" si="198"/>
        <v>Inforce</v>
      </c>
      <c r="S891" t="str">
        <f t="shared" ca="1" si="199"/>
        <v>98_4_Inforce</v>
      </c>
      <c r="T891">
        <f ca="1">COUNTIF(S$1:S891,S891)</f>
        <v>2</v>
      </c>
    </row>
    <row r="892" spans="1:20">
      <c r="A892">
        <f t="shared" si="190"/>
        <v>891</v>
      </c>
      <c r="B892" s="1">
        <f t="shared" ca="1" si="191"/>
        <v>43069.627390781628</v>
      </c>
      <c r="C892">
        <f t="shared" ca="1" si="187"/>
        <v>10</v>
      </c>
      <c r="D892">
        <f t="shared" ca="1" si="188"/>
        <v>4</v>
      </c>
      <c r="E892" t="str">
        <f ca="1">IF(COUNTIF(J$1:J892,J892)=1,"Premium",IF(I892&lt;6,"Premium","Claims"))</f>
        <v>Premium</v>
      </c>
      <c r="F892" t="str">
        <f ca="1">VLOOKUP(MOD(C892,D892),Sheet2!$A$2:$B$6,2,FALSE)</f>
        <v>Stroke</v>
      </c>
      <c r="G892">
        <f ca="1">VLOOKUP(J892,Sheet2!$F:$H,IF(E892="Premium",2,3),FALSE)</f>
        <v>5000</v>
      </c>
      <c r="H892">
        <f t="shared" ca="1" si="192"/>
        <v>1539000</v>
      </c>
      <c r="I892">
        <f t="shared" ca="1" si="189"/>
        <v>4</v>
      </c>
      <c r="J892" t="str">
        <f t="shared" ca="1" si="193"/>
        <v>10_4</v>
      </c>
      <c r="K892">
        <f ca="1">COUNTIF(J$1:J892,J892)</f>
        <v>5</v>
      </c>
      <c r="L892" t="str">
        <f t="shared" ca="1" si="194"/>
        <v>10_4_Premium</v>
      </c>
      <c r="M892">
        <f ca="1">COUNTIF(L$1:L892,L892)</f>
        <v>4</v>
      </c>
      <c r="N892" t="str">
        <f t="shared" ca="1" si="195"/>
        <v>Inforce</v>
      </c>
      <c r="O892" t="str">
        <f t="shared" ca="1" si="196"/>
        <v>10_4_Inforce</v>
      </c>
      <c r="P892" s="1">
        <f t="shared" ca="1" si="197"/>
        <v>43069.627390781628</v>
      </c>
      <c r="Q892" s="1">
        <f ca="1">VLOOKUP(J892,Sheet2!$F:$I,4,FALSE)</f>
        <v>42782.418971158739</v>
      </c>
      <c r="R892" t="str">
        <f t="shared" ca="1" si="198"/>
        <v>Lapse</v>
      </c>
      <c r="S892" t="str">
        <f t="shared" ca="1" si="199"/>
        <v>10_4_Lapse</v>
      </c>
      <c r="T892">
        <f ca="1">COUNTIF(S$1:S892,S892)</f>
        <v>3</v>
      </c>
    </row>
    <row r="893" spans="1:20">
      <c r="A893">
        <f t="shared" si="190"/>
        <v>892</v>
      </c>
      <c r="B893" s="1">
        <f t="shared" ca="1" si="191"/>
        <v>43069.924188007048</v>
      </c>
      <c r="C893">
        <f t="shared" ca="1" si="187"/>
        <v>74</v>
      </c>
      <c r="D893">
        <f t="shared" ca="1" si="188"/>
        <v>3</v>
      </c>
      <c r="E893" t="str">
        <f ca="1">IF(COUNTIF(J$1:J893,J893)=1,"Premium",IF(I893&lt;6,"Premium","Claims"))</f>
        <v>Premium</v>
      </c>
      <c r="F893" t="str">
        <f ca="1">VLOOKUP(MOD(C893,D893),Sheet2!$A$2:$B$6,2,FALSE)</f>
        <v>Stroke</v>
      </c>
      <c r="G893">
        <f ca="1">VLOOKUP(J893,Sheet2!$F:$H,IF(E893="Premium",2,3),FALSE)</f>
        <v>3000</v>
      </c>
      <c r="H893">
        <f t="shared" ca="1" si="192"/>
        <v>1542000</v>
      </c>
      <c r="I893">
        <f t="shared" ca="1" si="189"/>
        <v>4</v>
      </c>
      <c r="J893" t="str">
        <f t="shared" ca="1" si="193"/>
        <v>74_3</v>
      </c>
      <c r="K893">
        <f ca="1">COUNTIF(J$1:J893,J893)</f>
        <v>4</v>
      </c>
      <c r="L893" t="str">
        <f t="shared" ca="1" si="194"/>
        <v>74_3_Premium</v>
      </c>
      <c r="M893">
        <f ca="1">COUNTIF(L$1:L893,L893)</f>
        <v>4</v>
      </c>
      <c r="N893" t="str">
        <f t="shared" ca="1" si="195"/>
        <v>Inforce</v>
      </c>
      <c r="O893" t="str">
        <f t="shared" ca="1" si="196"/>
        <v>74_3_Inforce</v>
      </c>
      <c r="P893" s="1">
        <f t="shared" ca="1" si="197"/>
        <v>43069.924188007048</v>
      </c>
      <c r="Q893" s="1" t="e">
        <f ca="1">VLOOKUP(J893,Sheet2!$F:$I,4,FALSE)</f>
        <v>#N/A</v>
      </c>
      <c r="R893" t="str">
        <f t="shared" ca="1" si="198"/>
        <v>Inforce</v>
      </c>
      <c r="S893" t="str">
        <f t="shared" ca="1" si="199"/>
        <v>74_3_Inforce</v>
      </c>
      <c r="T893">
        <f ca="1">COUNTIF(S$1:S893,S893)</f>
        <v>4</v>
      </c>
    </row>
    <row r="894" spans="1:20">
      <c r="A894">
        <f t="shared" si="190"/>
        <v>893</v>
      </c>
      <c r="B894" s="1">
        <f t="shared" ca="1" si="191"/>
        <v>43070.19197038313</v>
      </c>
      <c r="C894">
        <f t="shared" ca="1" si="187"/>
        <v>55</v>
      </c>
      <c r="D894">
        <f t="shared" ca="1" si="188"/>
        <v>1</v>
      </c>
      <c r="E894" t="str">
        <f ca="1">IF(COUNTIF(J$1:J894,J894)=1,"Premium",IF(I894&lt;6,"Premium","Claims"))</f>
        <v>Premium</v>
      </c>
      <c r="F894" t="str">
        <f ca="1">VLOOKUP(MOD(C894,D894),Sheet2!$A$2:$B$6,2,FALSE)</f>
        <v>Kidney Failure</v>
      </c>
      <c r="G894">
        <f ca="1">VLOOKUP(J894,Sheet2!$F:$H,IF(E894="Premium",2,3),FALSE)</f>
        <v>3000</v>
      </c>
      <c r="H894">
        <f t="shared" ca="1" si="192"/>
        <v>1545000</v>
      </c>
      <c r="I894">
        <f t="shared" ca="1" si="189"/>
        <v>4</v>
      </c>
      <c r="J894" t="str">
        <f t="shared" ca="1" si="193"/>
        <v>55_1</v>
      </c>
      <c r="K894">
        <f ca="1">COUNTIF(J$1:J894,J894)</f>
        <v>2</v>
      </c>
      <c r="L894" t="str">
        <f t="shared" ca="1" si="194"/>
        <v>55_1_Premium</v>
      </c>
      <c r="M894">
        <f ca="1">COUNTIF(L$1:L894,L894)</f>
        <v>2</v>
      </c>
      <c r="N894" t="str">
        <f t="shared" ca="1" si="195"/>
        <v>Inforce</v>
      </c>
      <c r="O894" t="str">
        <f t="shared" ca="1" si="196"/>
        <v>55_1_Inforce</v>
      </c>
      <c r="P894" s="1">
        <f t="shared" ca="1" si="197"/>
        <v>43070.19197038313</v>
      </c>
      <c r="Q894" s="1" t="e">
        <f ca="1">VLOOKUP(J894,Sheet2!$F:$I,4,FALSE)</f>
        <v>#N/A</v>
      </c>
      <c r="R894" t="str">
        <f t="shared" ca="1" si="198"/>
        <v>Inforce</v>
      </c>
      <c r="S894" t="str">
        <f t="shared" ca="1" si="199"/>
        <v>55_1_Inforce</v>
      </c>
      <c r="T894">
        <f ca="1">COUNTIF(S$1:S894,S894)</f>
        <v>2</v>
      </c>
    </row>
    <row r="895" spans="1:20">
      <c r="A895">
        <f t="shared" si="190"/>
        <v>894</v>
      </c>
      <c r="B895" s="1">
        <f t="shared" ca="1" si="191"/>
        <v>43070.445298850587</v>
      </c>
      <c r="C895">
        <f t="shared" ca="1" si="187"/>
        <v>48</v>
      </c>
      <c r="D895">
        <f t="shared" ca="1" si="188"/>
        <v>2</v>
      </c>
      <c r="E895" t="str">
        <f ca="1">IF(COUNTIF(J$1:J895,J895)=1,"Premium",IF(I895&lt;6,"Premium","Claims"))</f>
        <v>Premium</v>
      </c>
      <c r="F895" t="str">
        <f ca="1">VLOOKUP(MOD(C895,D895),Sheet2!$A$2:$B$6,2,FALSE)</f>
        <v>Kidney Failure</v>
      </c>
      <c r="G895">
        <f ca="1">VLOOKUP(J895,Sheet2!$F:$H,IF(E895="Premium",2,3),FALSE)</f>
        <v>5000</v>
      </c>
      <c r="H895">
        <f t="shared" ca="1" si="192"/>
        <v>1550000</v>
      </c>
      <c r="I895">
        <f t="shared" ca="1" si="189"/>
        <v>1</v>
      </c>
      <c r="J895" t="str">
        <f t="shared" ca="1" si="193"/>
        <v>48_2</v>
      </c>
      <c r="K895">
        <f ca="1">COUNTIF(J$1:J895,J895)</f>
        <v>3</v>
      </c>
      <c r="L895" t="str">
        <f t="shared" ca="1" si="194"/>
        <v>48_2_Premium</v>
      </c>
      <c r="M895">
        <f ca="1">COUNTIF(L$1:L895,L895)</f>
        <v>2</v>
      </c>
      <c r="N895" t="str">
        <f t="shared" ca="1" si="195"/>
        <v>Inforce</v>
      </c>
      <c r="O895" t="str">
        <f t="shared" ca="1" si="196"/>
        <v>48_2_Inforce</v>
      </c>
      <c r="P895" s="1">
        <f t="shared" ca="1" si="197"/>
        <v>43070.445298850587</v>
      </c>
      <c r="Q895" s="1">
        <f ca="1">VLOOKUP(J895,Sheet2!$F:$I,4,FALSE)</f>
        <v>43041.809243648924</v>
      </c>
      <c r="R895" t="str">
        <f t="shared" ca="1" si="198"/>
        <v>Lapse</v>
      </c>
      <c r="S895" t="str">
        <f t="shared" ca="1" si="199"/>
        <v>48_2_Lapse</v>
      </c>
      <c r="T895">
        <f ca="1">COUNTIF(S$1:S895,S895)</f>
        <v>2</v>
      </c>
    </row>
    <row r="896" spans="1:20">
      <c r="A896">
        <f t="shared" si="190"/>
        <v>895</v>
      </c>
      <c r="B896" s="1">
        <f t="shared" ca="1" si="191"/>
        <v>43071.361144794835</v>
      </c>
      <c r="C896">
        <f t="shared" ca="1" si="187"/>
        <v>46</v>
      </c>
      <c r="D896">
        <f t="shared" ca="1" si="188"/>
        <v>1</v>
      </c>
      <c r="E896" t="str">
        <f ca="1">IF(COUNTIF(J$1:J896,J896)=1,"Premium",IF(I896&lt;6,"Premium","Claims"))</f>
        <v>Premium</v>
      </c>
      <c r="F896" t="str">
        <f ca="1">VLOOKUP(MOD(C896,D896),Sheet2!$A$2:$B$6,2,FALSE)</f>
        <v>Kidney Failure</v>
      </c>
      <c r="G896">
        <f ca="1">VLOOKUP(J896,Sheet2!$F:$H,IF(E896="Premium",2,3),FALSE)</f>
        <v>4000</v>
      </c>
      <c r="H896">
        <f t="shared" ca="1" si="192"/>
        <v>1554000</v>
      </c>
      <c r="I896">
        <f t="shared" ca="1" si="189"/>
        <v>2</v>
      </c>
      <c r="J896" t="str">
        <f t="shared" ca="1" si="193"/>
        <v>46_1</v>
      </c>
      <c r="K896">
        <f ca="1">COUNTIF(J$1:J896,J896)</f>
        <v>4</v>
      </c>
      <c r="L896" t="str">
        <f t="shared" ca="1" si="194"/>
        <v>46_1_Premium</v>
      </c>
      <c r="M896">
        <f ca="1">COUNTIF(L$1:L896,L896)</f>
        <v>4</v>
      </c>
      <c r="N896" t="str">
        <f t="shared" ca="1" si="195"/>
        <v>Inforce</v>
      </c>
      <c r="O896" t="str">
        <f t="shared" ca="1" si="196"/>
        <v>46_1_Inforce</v>
      </c>
      <c r="P896" s="1">
        <f t="shared" ca="1" si="197"/>
        <v>43071.361144794835</v>
      </c>
      <c r="Q896" s="1" t="e">
        <f ca="1">VLOOKUP(J896,Sheet2!$F:$I,4,FALSE)</f>
        <v>#N/A</v>
      </c>
      <c r="R896" t="str">
        <f t="shared" ca="1" si="198"/>
        <v>Inforce</v>
      </c>
      <c r="S896" t="str">
        <f t="shared" ca="1" si="199"/>
        <v>46_1_Inforce</v>
      </c>
      <c r="T896">
        <f ca="1">COUNTIF(S$1:S896,S896)</f>
        <v>4</v>
      </c>
    </row>
    <row r="897" spans="1:20">
      <c r="A897">
        <f t="shared" si="190"/>
        <v>896</v>
      </c>
      <c r="B897" s="1">
        <f t="shared" ca="1" si="191"/>
        <v>43071.865208171199</v>
      </c>
      <c r="C897">
        <f t="shared" ca="1" si="187"/>
        <v>129</v>
      </c>
      <c r="D897">
        <f t="shared" ca="1" si="188"/>
        <v>2</v>
      </c>
      <c r="E897" t="str">
        <f ca="1">IF(COUNTIF(J$1:J897,J897)=1,"Premium",IF(I897&lt;6,"Premium","Claims"))</f>
        <v>Premium</v>
      </c>
      <c r="F897" t="str">
        <f ca="1">VLOOKUP(MOD(C897,D897),Sheet2!$A$2:$B$6,2,FALSE)</f>
        <v>Cancer</v>
      </c>
      <c r="G897">
        <f ca="1">VLOOKUP(J897,Sheet2!$F:$H,IF(E897="Premium",2,3),FALSE)</f>
        <v>5000</v>
      </c>
      <c r="H897">
        <f t="shared" ca="1" si="192"/>
        <v>1559000</v>
      </c>
      <c r="I897">
        <f t="shared" ca="1" si="189"/>
        <v>3</v>
      </c>
      <c r="J897" t="str">
        <f t="shared" ca="1" si="193"/>
        <v>129_2</v>
      </c>
      <c r="K897">
        <f ca="1">COUNTIF(J$1:J897,J897)</f>
        <v>1</v>
      </c>
      <c r="L897" t="str">
        <f t="shared" ca="1" si="194"/>
        <v>129_2_Premium</v>
      </c>
      <c r="M897">
        <f ca="1">COUNTIF(L$1:L897,L897)</f>
        <v>1</v>
      </c>
      <c r="N897" t="str">
        <f t="shared" ca="1" si="195"/>
        <v>Inforce</v>
      </c>
      <c r="O897" t="str">
        <f t="shared" ca="1" si="196"/>
        <v>129_2_Inforce</v>
      </c>
      <c r="P897" s="1">
        <f t="shared" ca="1" si="197"/>
        <v>43071.865208171199</v>
      </c>
      <c r="Q897" s="1" t="e">
        <f ca="1">VLOOKUP(J897,Sheet2!$F:$I,4,FALSE)</f>
        <v>#N/A</v>
      </c>
      <c r="R897" t="str">
        <f t="shared" ca="1" si="198"/>
        <v>Inforce</v>
      </c>
      <c r="S897" t="str">
        <f t="shared" ca="1" si="199"/>
        <v>129_2_Inforce</v>
      </c>
      <c r="T897">
        <f ca="1">COUNTIF(S$1:S897,S897)</f>
        <v>1</v>
      </c>
    </row>
    <row r="898" spans="1:20">
      <c r="A898">
        <f t="shared" si="190"/>
        <v>897</v>
      </c>
      <c r="B898" s="1">
        <f t="shared" ca="1" si="191"/>
        <v>43072.823227587513</v>
      </c>
      <c r="C898">
        <f t="shared" ca="1" si="187"/>
        <v>27</v>
      </c>
      <c r="D898">
        <f t="shared" ca="1" si="188"/>
        <v>3</v>
      </c>
      <c r="E898" t="str">
        <f ca="1">IF(COUNTIF(J$1:J898,J898)=1,"Premium",IF(I898&lt;6,"Premium","Claims"))</f>
        <v>Premium</v>
      </c>
      <c r="F898" t="str">
        <f ca="1">VLOOKUP(MOD(C898,D898),Sheet2!$A$2:$B$6,2,FALSE)</f>
        <v>Kidney Failure</v>
      </c>
      <c r="G898">
        <f ca="1">VLOOKUP(J898,Sheet2!$F:$H,IF(E898="Premium",2,3),FALSE)</f>
        <v>4000</v>
      </c>
      <c r="H898">
        <f t="shared" ca="1" si="192"/>
        <v>1563000</v>
      </c>
      <c r="I898">
        <f t="shared" ca="1" si="189"/>
        <v>3</v>
      </c>
      <c r="J898" t="str">
        <f t="shared" ca="1" si="193"/>
        <v>27_3</v>
      </c>
      <c r="K898">
        <f ca="1">COUNTIF(J$1:J898,J898)</f>
        <v>3</v>
      </c>
      <c r="L898" t="str">
        <f t="shared" ca="1" si="194"/>
        <v>27_3_Premium</v>
      </c>
      <c r="M898">
        <f ca="1">COUNTIF(L$1:L898,L898)</f>
        <v>3</v>
      </c>
      <c r="N898" t="str">
        <f t="shared" ca="1" si="195"/>
        <v>Inforce</v>
      </c>
      <c r="O898" t="str">
        <f t="shared" ca="1" si="196"/>
        <v>27_3_Inforce</v>
      </c>
      <c r="P898" s="1">
        <f t="shared" ca="1" si="197"/>
        <v>43072.823227587513</v>
      </c>
      <c r="Q898" s="1" t="e">
        <f ca="1">VLOOKUP(J898,Sheet2!$F:$I,4,FALSE)</f>
        <v>#N/A</v>
      </c>
      <c r="R898" t="str">
        <f t="shared" ca="1" si="198"/>
        <v>Inforce</v>
      </c>
      <c r="S898" t="str">
        <f t="shared" ca="1" si="199"/>
        <v>27_3_Inforce</v>
      </c>
      <c r="T898">
        <f ca="1">COUNTIF(S$1:S898,S898)</f>
        <v>3</v>
      </c>
    </row>
    <row r="899" spans="1:20">
      <c r="A899">
        <f t="shared" si="190"/>
        <v>898</v>
      </c>
      <c r="B899" s="1">
        <f t="shared" ca="1" si="191"/>
        <v>43072.856201191484</v>
      </c>
      <c r="C899">
        <f t="shared" ref="C899:C962" ca="1" si="200">RANDBETWEEN(1,141)</f>
        <v>117</v>
      </c>
      <c r="D899">
        <f t="shared" ref="D899:D962" ca="1" si="201">RANDBETWEEN(1,4)</f>
        <v>1</v>
      </c>
      <c r="E899" t="str">
        <f ca="1">IF(COUNTIF(J$1:J899,J899)=1,"Premium",IF(I899&lt;6,"Premium","Claims"))</f>
        <v>Premium</v>
      </c>
      <c r="F899" t="str">
        <f ca="1">VLOOKUP(MOD(C899,D899),Sheet2!$A$2:$B$6,2,FALSE)</f>
        <v>Kidney Failure</v>
      </c>
      <c r="G899">
        <f ca="1">VLOOKUP(J899,Sheet2!$F:$H,IF(E899="Premium",2,3),FALSE)</f>
        <v>3000</v>
      </c>
      <c r="H899">
        <f t="shared" ca="1" si="192"/>
        <v>1566000</v>
      </c>
      <c r="I899">
        <f t="shared" ref="I899:I962" ca="1" si="202">RANDBETWEEN(1,6)</f>
        <v>5</v>
      </c>
      <c r="J899" t="str">
        <f t="shared" ca="1" si="193"/>
        <v>117_1</v>
      </c>
      <c r="K899">
        <f ca="1">COUNTIF(J$1:J899,J899)</f>
        <v>2</v>
      </c>
      <c r="L899" t="str">
        <f t="shared" ca="1" si="194"/>
        <v>117_1_Premium</v>
      </c>
      <c r="M899">
        <f ca="1">COUNTIF(L$1:L899,L899)</f>
        <v>2</v>
      </c>
      <c r="N899" t="str">
        <f t="shared" ca="1" si="195"/>
        <v>Inforce</v>
      </c>
      <c r="O899" t="str">
        <f t="shared" ca="1" si="196"/>
        <v>117_1_Inforce</v>
      </c>
      <c r="P899" s="1">
        <f t="shared" ca="1" si="197"/>
        <v>43072.856201191484</v>
      </c>
      <c r="Q899" s="1" t="e">
        <f ca="1">VLOOKUP(J899,Sheet2!$F:$I,4,FALSE)</f>
        <v>#N/A</v>
      </c>
      <c r="R899" t="str">
        <f t="shared" ca="1" si="198"/>
        <v>Inforce</v>
      </c>
      <c r="S899" t="str">
        <f t="shared" ca="1" si="199"/>
        <v>117_1_Inforce</v>
      </c>
      <c r="T899">
        <f ca="1">COUNTIF(S$1:S899,S899)</f>
        <v>2</v>
      </c>
    </row>
    <row r="900" spans="1:20">
      <c r="A900">
        <f t="shared" si="190"/>
        <v>899</v>
      </c>
      <c r="B900" s="1">
        <f t="shared" ca="1" si="191"/>
        <v>43073.318673462942</v>
      </c>
      <c r="C900">
        <f t="shared" ca="1" si="200"/>
        <v>52</v>
      </c>
      <c r="D900">
        <f t="shared" ca="1" si="201"/>
        <v>2</v>
      </c>
      <c r="E900" t="str">
        <f ca="1">IF(COUNTIF(J$1:J900,J900)=1,"Premium",IF(I900&lt;6,"Premium","Claims"))</f>
        <v>Claims</v>
      </c>
      <c r="F900" t="str">
        <f ca="1">VLOOKUP(MOD(C900,D900),Sheet2!$A$2:$B$6,2,FALSE)</f>
        <v>Kidney Failure</v>
      </c>
      <c r="G900">
        <f ca="1">VLOOKUP(J900,Sheet2!$F:$H,IF(E900="Premium",2,3),FALSE)</f>
        <v>4000</v>
      </c>
      <c r="H900">
        <f t="shared" ca="1" si="192"/>
        <v>1562000</v>
      </c>
      <c r="I900">
        <f t="shared" ca="1" si="202"/>
        <v>6</v>
      </c>
      <c r="J900" t="str">
        <f t="shared" ca="1" si="193"/>
        <v>52_2</v>
      </c>
      <c r="K900">
        <f ca="1">COUNTIF(J$1:J900,J900)</f>
        <v>3</v>
      </c>
      <c r="L900" t="str">
        <f t="shared" ca="1" si="194"/>
        <v>52_2_Claims</v>
      </c>
      <c r="M900">
        <f ca="1">COUNTIF(L$1:L900,L900)</f>
        <v>1</v>
      </c>
      <c r="N900" t="str">
        <f t="shared" ca="1" si="195"/>
        <v>Lapse</v>
      </c>
      <c r="O900" t="str">
        <f t="shared" ca="1" si="196"/>
        <v>52_2_Lapse</v>
      </c>
      <c r="P900" s="1">
        <f t="shared" ca="1" si="197"/>
        <v>43073.318673462942</v>
      </c>
      <c r="Q900" s="1">
        <f ca="1">VLOOKUP(J900,Sheet2!$F:$I,4,FALSE)</f>
        <v>43073.318673462942</v>
      </c>
      <c r="R900" t="str">
        <f t="shared" ca="1" si="198"/>
        <v>Lapse</v>
      </c>
      <c r="S900" t="str">
        <f t="shared" ca="1" si="199"/>
        <v>52_2_Lapse</v>
      </c>
      <c r="T900">
        <f ca="1">COUNTIF(S$1:S900,S900)</f>
        <v>1</v>
      </c>
    </row>
    <row r="901" spans="1:20">
      <c r="A901">
        <f t="shared" si="190"/>
        <v>900</v>
      </c>
      <c r="B901" s="1">
        <f t="shared" ca="1" si="191"/>
        <v>43073.331451451006</v>
      </c>
      <c r="C901">
        <f t="shared" ca="1" si="200"/>
        <v>73</v>
      </c>
      <c r="D901">
        <f t="shared" ca="1" si="201"/>
        <v>1</v>
      </c>
      <c r="E901" t="str">
        <f ca="1">IF(COUNTIF(J$1:J901,J901)=1,"Premium",IF(I901&lt;6,"Premium","Claims"))</f>
        <v>Claims</v>
      </c>
      <c r="F901" t="str">
        <f ca="1">VLOOKUP(MOD(C901,D901),Sheet2!$A$2:$B$6,2,FALSE)</f>
        <v>Kidney Failure</v>
      </c>
      <c r="G901">
        <f ca="1">VLOOKUP(J901,Sheet2!$F:$H,IF(E901="Premium",2,3),FALSE)</f>
        <v>16000</v>
      </c>
      <c r="H901">
        <f t="shared" ca="1" si="192"/>
        <v>1546000</v>
      </c>
      <c r="I901">
        <f t="shared" ca="1" si="202"/>
        <v>6</v>
      </c>
      <c r="J901" t="str">
        <f t="shared" ca="1" si="193"/>
        <v>73_1</v>
      </c>
      <c r="K901">
        <f ca="1">COUNTIF(J$1:J901,J901)</f>
        <v>3</v>
      </c>
      <c r="L901" t="str">
        <f t="shared" ca="1" si="194"/>
        <v>73_1_Claims</v>
      </c>
      <c r="M901">
        <f ca="1">COUNTIF(L$1:L901,L901)</f>
        <v>1</v>
      </c>
      <c r="N901" t="str">
        <f t="shared" ca="1" si="195"/>
        <v>Lapse</v>
      </c>
      <c r="O901" t="str">
        <f t="shared" ca="1" si="196"/>
        <v>73_1_Lapse</v>
      </c>
      <c r="P901" s="1">
        <f t="shared" ca="1" si="197"/>
        <v>43073.331451451006</v>
      </c>
      <c r="Q901" s="1">
        <f ca="1">VLOOKUP(J901,Sheet2!$F:$I,4,FALSE)</f>
        <v>43073.331451451006</v>
      </c>
      <c r="R901" t="str">
        <f t="shared" ca="1" si="198"/>
        <v>Lapse</v>
      </c>
      <c r="S901" t="str">
        <f t="shared" ca="1" si="199"/>
        <v>73_1_Lapse</v>
      </c>
      <c r="T901">
        <f ca="1">COUNTIF(S$1:S901,S901)</f>
        <v>1</v>
      </c>
    </row>
    <row r="902" spans="1:20">
      <c r="A902">
        <f t="shared" si="190"/>
        <v>901</v>
      </c>
      <c r="B902" s="1">
        <f t="shared" ca="1" si="191"/>
        <v>43073.767565091941</v>
      </c>
      <c r="C902">
        <f t="shared" ca="1" si="200"/>
        <v>68</v>
      </c>
      <c r="D902">
        <f t="shared" ca="1" si="201"/>
        <v>2</v>
      </c>
      <c r="E902" t="str">
        <f ca="1">IF(COUNTIF(J$1:J902,J902)=1,"Premium",IF(I902&lt;6,"Premium","Claims"))</f>
        <v>Premium</v>
      </c>
      <c r="F902" t="str">
        <f ca="1">VLOOKUP(MOD(C902,D902),Sheet2!$A$2:$B$6,2,FALSE)</f>
        <v>Kidney Failure</v>
      </c>
      <c r="G902">
        <f ca="1">VLOOKUP(J902,Sheet2!$F:$H,IF(E902="Premium",2,3),FALSE)</f>
        <v>4000</v>
      </c>
      <c r="H902">
        <f t="shared" ca="1" si="192"/>
        <v>1550000</v>
      </c>
      <c r="I902">
        <f t="shared" ca="1" si="202"/>
        <v>3</v>
      </c>
      <c r="J902" t="str">
        <f t="shared" ca="1" si="193"/>
        <v>68_2</v>
      </c>
      <c r="K902">
        <f ca="1">COUNTIF(J$1:J902,J902)</f>
        <v>4</v>
      </c>
      <c r="L902" t="str">
        <f t="shared" ca="1" si="194"/>
        <v>68_2_Premium</v>
      </c>
      <c r="M902">
        <f ca="1">COUNTIF(L$1:L902,L902)</f>
        <v>4</v>
      </c>
      <c r="N902" t="str">
        <f t="shared" ca="1" si="195"/>
        <v>Inforce</v>
      </c>
      <c r="O902" t="str">
        <f t="shared" ca="1" si="196"/>
        <v>68_2_Inforce</v>
      </c>
      <c r="P902" s="1">
        <f t="shared" ca="1" si="197"/>
        <v>43073.767565091941</v>
      </c>
      <c r="Q902" s="1" t="e">
        <f ca="1">VLOOKUP(J902,Sheet2!$F:$I,4,FALSE)</f>
        <v>#N/A</v>
      </c>
      <c r="R902" t="str">
        <f t="shared" ca="1" si="198"/>
        <v>Inforce</v>
      </c>
      <c r="S902" t="str">
        <f t="shared" ca="1" si="199"/>
        <v>68_2_Inforce</v>
      </c>
      <c r="T902">
        <f ca="1">COUNTIF(S$1:S902,S902)</f>
        <v>4</v>
      </c>
    </row>
    <row r="903" spans="1:20">
      <c r="A903">
        <f t="shared" si="190"/>
        <v>902</v>
      </c>
      <c r="B903" s="1">
        <f t="shared" ca="1" si="191"/>
        <v>43074.415813276661</v>
      </c>
      <c r="C903">
        <f t="shared" ca="1" si="200"/>
        <v>29</v>
      </c>
      <c r="D903">
        <f t="shared" ca="1" si="201"/>
        <v>1</v>
      </c>
      <c r="E903" t="str">
        <f ca="1">IF(COUNTIF(J$1:J903,J903)=1,"Premium",IF(I903&lt;6,"Premium","Claims"))</f>
        <v>Premium</v>
      </c>
      <c r="F903" t="str">
        <f ca="1">VLOOKUP(MOD(C903,D903),Sheet2!$A$2:$B$6,2,FALSE)</f>
        <v>Kidney Failure</v>
      </c>
      <c r="G903">
        <f ca="1">VLOOKUP(J903,Sheet2!$F:$H,IF(E903="Premium",2,3),FALSE)</f>
        <v>3000</v>
      </c>
      <c r="H903">
        <f t="shared" ca="1" si="192"/>
        <v>1553000</v>
      </c>
      <c r="I903">
        <f t="shared" ca="1" si="202"/>
        <v>2</v>
      </c>
      <c r="J903" t="str">
        <f t="shared" ca="1" si="193"/>
        <v>29_1</v>
      </c>
      <c r="K903">
        <f ca="1">COUNTIF(J$1:J903,J903)</f>
        <v>9</v>
      </c>
      <c r="L903" t="str">
        <f t="shared" ca="1" si="194"/>
        <v>29_1_Premium</v>
      </c>
      <c r="M903">
        <f ca="1">COUNTIF(L$1:L903,L903)</f>
        <v>8</v>
      </c>
      <c r="N903" t="str">
        <f t="shared" ca="1" si="195"/>
        <v>Inforce</v>
      </c>
      <c r="O903" t="str">
        <f t="shared" ca="1" si="196"/>
        <v>29_1_Inforce</v>
      </c>
      <c r="P903" s="1">
        <f t="shared" ca="1" si="197"/>
        <v>43074.415813276661</v>
      </c>
      <c r="Q903" s="1">
        <f ca="1">VLOOKUP(J903,Sheet2!$F:$I,4,FALSE)</f>
        <v>43000.851277025497</v>
      </c>
      <c r="R903" t="str">
        <f t="shared" ca="1" si="198"/>
        <v>Lapse</v>
      </c>
      <c r="S903" t="str">
        <f t="shared" ca="1" si="199"/>
        <v>29_1_Lapse</v>
      </c>
      <c r="T903">
        <f ca="1">COUNTIF(S$1:S903,S903)</f>
        <v>2</v>
      </c>
    </row>
    <row r="904" spans="1:20">
      <c r="A904">
        <f t="shared" si="190"/>
        <v>903</v>
      </c>
      <c r="B904" s="1">
        <f t="shared" ca="1" si="191"/>
        <v>43074.487794869958</v>
      </c>
      <c r="C904">
        <f t="shared" ca="1" si="200"/>
        <v>24</v>
      </c>
      <c r="D904">
        <f t="shared" ca="1" si="201"/>
        <v>2</v>
      </c>
      <c r="E904" t="str">
        <f ca="1">IF(COUNTIF(J$1:J904,J904)=1,"Premium",IF(I904&lt;6,"Premium","Claims"))</f>
        <v>Premium</v>
      </c>
      <c r="F904" t="str">
        <f ca="1">VLOOKUP(MOD(C904,D904),Sheet2!$A$2:$B$6,2,FALSE)</f>
        <v>Kidney Failure</v>
      </c>
      <c r="G904">
        <f ca="1">VLOOKUP(J904,Sheet2!$F:$H,IF(E904="Premium",2,3),FALSE)</f>
        <v>4000</v>
      </c>
      <c r="H904">
        <f t="shared" ca="1" si="192"/>
        <v>1557000</v>
      </c>
      <c r="I904">
        <f t="shared" ca="1" si="202"/>
        <v>5</v>
      </c>
      <c r="J904" t="str">
        <f t="shared" ca="1" si="193"/>
        <v>24_2</v>
      </c>
      <c r="K904">
        <f ca="1">COUNTIF(J$1:J904,J904)</f>
        <v>3</v>
      </c>
      <c r="L904" t="str">
        <f t="shared" ca="1" si="194"/>
        <v>24_2_Premium</v>
      </c>
      <c r="M904">
        <f ca="1">COUNTIF(L$1:L904,L904)</f>
        <v>3</v>
      </c>
      <c r="N904" t="str">
        <f t="shared" ca="1" si="195"/>
        <v>Inforce</v>
      </c>
      <c r="O904" t="str">
        <f t="shared" ca="1" si="196"/>
        <v>24_2_Inforce</v>
      </c>
      <c r="P904" s="1">
        <f t="shared" ca="1" si="197"/>
        <v>43074.487794869958</v>
      </c>
      <c r="Q904" s="1" t="e">
        <f ca="1">VLOOKUP(J904,Sheet2!$F:$I,4,FALSE)</f>
        <v>#N/A</v>
      </c>
      <c r="R904" t="str">
        <f t="shared" ca="1" si="198"/>
        <v>Inforce</v>
      </c>
      <c r="S904" t="str">
        <f t="shared" ca="1" si="199"/>
        <v>24_2_Inforce</v>
      </c>
      <c r="T904">
        <f ca="1">COUNTIF(S$1:S904,S904)</f>
        <v>3</v>
      </c>
    </row>
    <row r="905" spans="1:20">
      <c r="A905">
        <f t="shared" si="190"/>
        <v>904</v>
      </c>
      <c r="B905" s="1">
        <f t="shared" ca="1" si="191"/>
        <v>43075.110078050435</v>
      </c>
      <c r="C905">
        <f t="shared" ca="1" si="200"/>
        <v>13</v>
      </c>
      <c r="D905">
        <f t="shared" ca="1" si="201"/>
        <v>2</v>
      </c>
      <c r="E905" t="str">
        <f ca="1">IF(COUNTIF(J$1:J905,J905)=1,"Premium",IF(I905&lt;6,"Premium","Claims"))</f>
        <v>Premium</v>
      </c>
      <c r="F905" t="str">
        <f ca="1">VLOOKUP(MOD(C905,D905),Sheet2!$A$2:$B$6,2,FALSE)</f>
        <v>Cancer</v>
      </c>
      <c r="G905">
        <f ca="1">VLOOKUP(J905,Sheet2!$F:$H,IF(E905="Premium",2,3),FALSE)</f>
        <v>2000</v>
      </c>
      <c r="H905">
        <f t="shared" ca="1" si="192"/>
        <v>1559000</v>
      </c>
      <c r="I905">
        <f t="shared" ca="1" si="202"/>
        <v>4</v>
      </c>
      <c r="J905" t="str">
        <f t="shared" ca="1" si="193"/>
        <v>13_2</v>
      </c>
      <c r="K905">
        <f ca="1">COUNTIF(J$1:J905,J905)</f>
        <v>1</v>
      </c>
      <c r="L905" t="str">
        <f t="shared" ca="1" si="194"/>
        <v>13_2_Premium</v>
      </c>
      <c r="M905">
        <f ca="1">COUNTIF(L$1:L905,L905)</f>
        <v>1</v>
      </c>
      <c r="N905" t="str">
        <f t="shared" ca="1" si="195"/>
        <v>Inforce</v>
      </c>
      <c r="O905" t="str">
        <f t="shared" ca="1" si="196"/>
        <v>13_2_Inforce</v>
      </c>
      <c r="P905" s="1">
        <f t="shared" ca="1" si="197"/>
        <v>43075.110078050435</v>
      </c>
      <c r="Q905" s="1">
        <f ca="1">VLOOKUP(J905,Sheet2!$F:$I,4,FALSE)</f>
        <v>43106.745432759759</v>
      </c>
      <c r="R905" t="str">
        <f t="shared" ca="1" si="198"/>
        <v>Inforce</v>
      </c>
      <c r="S905" t="str">
        <f t="shared" ca="1" si="199"/>
        <v>13_2_Inforce</v>
      </c>
      <c r="T905">
        <f ca="1">COUNTIF(S$1:S905,S905)</f>
        <v>1</v>
      </c>
    </row>
    <row r="906" spans="1:20">
      <c r="A906">
        <f t="shared" si="190"/>
        <v>905</v>
      </c>
      <c r="B906" s="1">
        <f t="shared" ca="1" si="191"/>
        <v>43075.229386499988</v>
      </c>
      <c r="C906">
        <f t="shared" ca="1" si="200"/>
        <v>8</v>
      </c>
      <c r="D906">
        <f t="shared" ca="1" si="201"/>
        <v>1</v>
      </c>
      <c r="E906" t="str">
        <f ca="1">IF(COUNTIF(J$1:J906,J906)=1,"Premium",IF(I906&lt;6,"Premium","Claims"))</f>
        <v>Premium</v>
      </c>
      <c r="F906" t="str">
        <f ca="1">VLOOKUP(MOD(C906,D906),Sheet2!$A$2:$B$6,2,FALSE)</f>
        <v>Kidney Failure</v>
      </c>
      <c r="G906">
        <f ca="1">VLOOKUP(J906,Sheet2!$F:$H,IF(E906="Premium",2,3),FALSE)</f>
        <v>2000</v>
      </c>
      <c r="H906">
        <f t="shared" ca="1" si="192"/>
        <v>1561000</v>
      </c>
      <c r="I906">
        <f t="shared" ca="1" si="202"/>
        <v>1</v>
      </c>
      <c r="J906" t="str">
        <f t="shared" ca="1" si="193"/>
        <v>8_1</v>
      </c>
      <c r="K906">
        <f ca="1">COUNTIF(J$1:J906,J906)</f>
        <v>2</v>
      </c>
      <c r="L906" t="str">
        <f t="shared" ca="1" si="194"/>
        <v>8_1_Premium</v>
      </c>
      <c r="M906">
        <f ca="1">COUNTIF(L$1:L906,L906)</f>
        <v>2</v>
      </c>
      <c r="N906" t="str">
        <f t="shared" ca="1" si="195"/>
        <v>Inforce</v>
      </c>
      <c r="O906" t="str">
        <f t="shared" ca="1" si="196"/>
        <v>8_1_Inforce</v>
      </c>
      <c r="P906" s="1">
        <f t="shared" ca="1" si="197"/>
        <v>43075.229386499988</v>
      </c>
      <c r="Q906" s="1" t="e">
        <f ca="1">VLOOKUP(J906,Sheet2!$F:$I,4,FALSE)</f>
        <v>#N/A</v>
      </c>
      <c r="R906" t="str">
        <f t="shared" ca="1" si="198"/>
        <v>Inforce</v>
      </c>
      <c r="S906" t="str">
        <f t="shared" ca="1" si="199"/>
        <v>8_1_Inforce</v>
      </c>
      <c r="T906">
        <f ca="1">COUNTIF(S$1:S906,S906)</f>
        <v>2</v>
      </c>
    </row>
    <row r="907" spans="1:20">
      <c r="A907">
        <f t="shared" si="190"/>
        <v>906</v>
      </c>
      <c r="B907" s="1">
        <f t="shared" ca="1" si="191"/>
        <v>43075.330068204144</v>
      </c>
      <c r="C907">
        <f t="shared" ca="1" si="200"/>
        <v>107</v>
      </c>
      <c r="D907">
        <f t="shared" ca="1" si="201"/>
        <v>4</v>
      </c>
      <c r="E907" t="str">
        <f ca="1">IF(COUNTIF(J$1:J907,J907)=1,"Premium",IF(I907&lt;6,"Premium","Claims"))</f>
        <v>Premium</v>
      </c>
      <c r="F907" t="str">
        <f ca="1">VLOOKUP(MOD(C907,D907),Sheet2!$A$2:$B$6,2,FALSE)</f>
        <v>Heart Attack</v>
      </c>
      <c r="G907">
        <f ca="1">VLOOKUP(J907,Sheet2!$F:$H,IF(E907="Premium",2,3),FALSE)</f>
        <v>5000</v>
      </c>
      <c r="H907">
        <f t="shared" ca="1" si="192"/>
        <v>1566000</v>
      </c>
      <c r="I907">
        <f t="shared" ca="1" si="202"/>
        <v>4</v>
      </c>
      <c r="J907" t="str">
        <f t="shared" ca="1" si="193"/>
        <v>107_4</v>
      </c>
      <c r="K907">
        <f ca="1">COUNTIF(J$1:J907,J907)</f>
        <v>2</v>
      </c>
      <c r="L907" t="str">
        <f t="shared" ca="1" si="194"/>
        <v>107_4_Premium</v>
      </c>
      <c r="M907">
        <f ca="1">COUNTIF(L$1:L907,L907)</f>
        <v>2</v>
      </c>
      <c r="N907" t="str">
        <f t="shared" ca="1" si="195"/>
        <v>Inforce</v>
      </c>
      <c r="O907" t="str">
        <f t="shared" ca="1" si="196"/>
        <v>107_4_Inforce</v>
      </c>
      <c r="P907" s="1">
        <f t="shared" ca="1" si="197"/>
        <v>43075.330068204144</v>
      </c>
      <c r="Q907" s="1" t="e">
        <f ca="1">VLOOKUP(J907,Sheet2!$F:$I,4,FALSE)</f>
        <v>#N/A</v>
      </c>
      <c r="R907" t="str">
        <f t="shared" ca="1" si="198"/>
        <v>Inforce</v>
      </c>
      <c r="S907" t="str">
        <f t="shared" ca="1" si="199"/>
        <v>107_4_Inforce</v>
      </c>
      <c r="T907">
        <f ca="1">COUNTIF(S$1:S907,S907)</f>
        <v>2</v>
      </c>
    </row>
    <row r="908" spans="1:20">
      <c r="A908">
        <f t="shared" si="190"/>
        <v>907</v>
      </c>
      <c r="B908" s="1">
        <f t="shared" ca="1" si="191"/>
        <v>43076.145929457736</v>
      </c>
      <c r="C908">
        <f t="shared" ca="1" si="200"/>
        <v>61</v>
      </c>
      <c r="D908">
        <f t="shared" ca="1" si="201"/>
        <v>2</v>
      </c>
      <c r="E908" t="str">
        <f ca="1">IF(COUNTIF(J$1:J908,J908)=1,"Premium",IF(I908&lt;6,"Premium","Claims"))</f>
        <v>Premium</v>
      </c>
      <c r="F908" t="str">
        <f ca="1">VLOOKUP(MOD(C908,D908),Sheet2!$A$2:$B$6,2,FALSE)</f>
        <v>Cancer</v>
      </c>
      <c r="G908">
        <f ca="1">VLOOKUP(J908,Sheet2!$F:$H,IF(E908="Premium",2,3),FALSE)</f>
        <v>4000</v>
      </c>
      <c r="H908">
        <f t="shared" ca="1" si="192"/>
        <v>1570000</v>
      </c>
      <c r="I908">
        <f t="shared" ca="1" si="202"/>
        <v>2</v>
      </c>
      <c r="J908" t="str">
        <f t="shared" ca="1" si="193"/>
        <v>61_2</v>
      </c>
      <c r="K908">
        <f ca="1">COUNTIF(J$1:J908,J908)</f>
        <v>1</v>
      </c>
      <c r="L908" t="str">
        <f t="shared" ca="1" si="194"/>
        <v>61_2_Premium</v>
      </c>
      <c r="M908">
        <f ca="1">COUNTIF(L$1:L908,L908)</f>
        <v>1</v>
      </c>
      <c r="N908" t="str">
        <f t="shared" ca="1" si="195"/>
        <v>Inforce</v>
      </c>
      <c r="O908" t="str">
        <f t="shared" ca="1" si="196"/>
        <v>61_2_Inforce</v>
      </c>
      <c r="P908" s="1">
        <f t="shared" ca="1" si="197"/>
        <v>43076.145929457736</v>
      </c>
      <c r="Q908" s="1" t="e">
        <f ca="1">VLOOKUP(J908,Sheet2!$F:$I,4,FALSE)</f>
        <v>#N/A</v>
      </c>
      <c r="R908" t="str">
        <f t="shared" ca="1" si="198"/>
        <v>Inforce</v>
      </c>
      <c r="S908" t="str">
        <f t="shared" ca="1" si="199"/>
        <v>61_2_Inforce</v>
      </c>
      <c r="T908">
        <f ca="1">COUNTIF(S$1:S908,S908)</f>
        <v>1</v>
      </c>
    </row>
    <row r="909" spans="1:20">
      <c r="A909">
        <f t="shared" si="190"/>
        <v>908</v>
      </c>
      <c r="B909" s="1">
        <f t="shared" ca="1" si="191"/>
        <v>43076.310801841726</v>
      </c>
      <c r="C909">
        <f t="shared" ca="1" si="200"/>
        <v>128</v>
      </c>
      <c r="D909">
        <f t="shared" ca="1" si="201"/>
        <v>1</v>
      </c>
      <c r="E909" t="str">
        <f ca="1">IF(COUNTIF(J$1:J909,J909)=1,"Premium",IF(I909&lt;6,"Premium","Claims"))</f>
        <v>Premium</v>
      </c>
      <c r="F909" t="str">
        <f ca="1">VLOOKUP(MOD(C909,D909),Sheet2!$A$2:$B$6,2,FALSE)</f>
        <v>Kidney Failure</v>
      </c>
      <c r="G909">
        <f ca="1">VLOOKUP(J909,Sheet2!$F:$H,IF(E909="Premium",2,3),FALSE)</f>
        <v>1000</v>
      </c>
      <c r="H909">
        <f t="shared" ca="1" si="192"/>
        <v>1571000</v>
      </c>
      <c r="I909">
        <f t="shared" ca="1" si="202"/>
        <v>5</v>
      </c>
      <c r="J909" t="str">
        <f t="shared" ca="1" si="193"/>
        <v>128_1</v>
      </c>
      <c r="K909">
        <f ca="1">COUNTIF(J$1:J909,J909)</f>
        <v>1</v>
      </c>
      <c r="L909" t="str">
        <f t="shared" ca="1" si="194"/>
        <v>128_1_Premium</v>
      </c>
      <c r="M909">
        <f ca="1">COUNTIF(L$1:L909,L909)</f>
        <v>1</v>
      </c>
      <c r="N909" t="str">
        <f t="shared" ca="1" si="195"/>
        <v>Inforce</v>
      </c>
      <c r="O909" t="str">
        <f t="shared" ca="1" si="196"/>
        <v>128_1_Inforce</v>
      </c>
      <c r="P909" s="1">
        <f t="shared" ca="1" si="197"/>
        <v>43076.310801841726</v>
      </c>
      <c r="Q909" s="1" t="e">
        <f ca="1">VLOOKUP(J909,Sheet2!$F:$I,4,FALSE)</f>
        <v>#N/A</v>
      </c>
      <c r="R909" t="str">
        <f t="shared" ca="1" si="198"/>
        <v>Inforce</v>
      </c>
      <c r="S909" t="str">
        <f t="shared" ca="1" si="199"/>
        <v>128_1_Inforce</v>
      </c>
      <c r="T909">
        <f ca="1">COUNTIF(S$1:S909,S909)</f>
        <v>1</v>
      </c>
    </row>
    <row r="910" spans="1:20">
      <c r="A910">
        <f t="shared" si="190"/>
        <v>909</v>
      </c>
      <c r="B910" s="1">
        <f t="shared" ca="1" si="191"/>
        <v>43076.583359796983</v>
      </c>
      <c r="C910">
        <f t="shared" ca="1" si="200"/>
        <v>122</v>
      </c>
      <c r="D910">
        <f t="shared" ca="1" si="201"/>
        <v>3</v>
      </c>
      <c r="E910" t="str">
        <f ca="1">IF(COUNTIF(J$1:J910,J910)=1,"Premium",IF(I910&lt;6,"Premium","Claims"))</f>
        <v>Premium</v>
      </c>
      <c r="F910" t="str">
        <f ca="1">VLOOKUP(MOD(C910,D910),Sheet2!$A$2:$B$6,2,FALSE)</f>
        <v>Stroke</v>
      </c>
      <c r="G910">
        <f ca="1">VLOOKUP(J910,Sheet2!$F:$H,IF(E910="Premium",2,3),FALSE)</f>
        <v>3000</v>
      </c>
      <c r="H910">
        <f t="shared" ca="1" si="192"/>
        <v>1574000</v>
      </c>
      <c r="I910">
        <f t="shared" ca="1" si="202"/>
        <v>1</v>
      </c>
      <c r="J910" t="str">
        <f t="shared" ca="1" si="193"/>
        <v>122_3</v>
      </c>
      <c r="K910">
        <f ca="1">COUNTIF(J$1:J910,J910)</f>
        <v>2</v>
      </c>
      <c r="L910" t="str">
        <f t="shared" ca="1" si="194"/>
        <v>122_3_Premium</v>
      </c>
      <c r="M910">
        <f ca="1">COUNTIF(L$1:L910,L910)</f>
        <v>2</v>
      </c>
      <c r="N910" t="str">
        <f t="shared" ca="1" si="195"/>
        <v>Inforce</v>
      </c>
      <c r="O910" t="str">
        <f t="shared" ca="1" si="196"/>
        <v>122_3_Inforce</v>
      </c>
      <c r="P910" s="1">
        <f t="shared" ca="1" si="197"/>
        <v>43076.583359796983</v>
      </c>
      <c r="Q910" s="1" t="e">
        <f ca="1">VLOOKUP(J910,Sheet2!$F:$I,4,FALSE)</f>
        <v>#N/A</v>
      </c>
      <c r="R910" t="str">
        <f t="shared" ca="1" si="198"/>
        <v>Inforce</v>
      </c>
      <c r="S910" t="str">
        <f t="shared" ca="1" si="199"/>
        <v>122_3_Inforce</v>
      </c>
      <c r="T910">
        <f ca="1">COUNTIF(S$1:S910,S910)</f>
        <v>2</v>
      </c>
    </row>
    <row r="911" spans="1:20">
      <c r="A911">
        <f t="shared" si="190"/>
        <v>910</v>
      </c>
      <c r="B911" s="1">
        <f t="shared" ca="1" si="191"/>
        <v>43076.68258044299</v>
      </c>
      <c r="C911">
        <f t="shared" ca="1" si="200"/>
        <v>62</v>
      </c>
      <c r="D911">
        <f t="shared" ca="1" si="201"/>
        <v>1</v>
      </c>
      <c r="E911" t="str">
        <f ca="1">IF(COUNTIF(J$1:J911,J911)=1,"Premium",IF(I911&lt;6,"Premium","Claims"))</f>
        <v>Premium</v>
      </c>
      <c r="F911" t="str">
        <f ca="1">VLOOKUP(MOD(C911,D911),Sheet2!$A$2:$B$6,2,FALSE)</f>
        <v>Kidney Failure</v>
      </c>
      <c r="G911">
        <f ca="1">VLOOKUP(J911,Sheet2!$F:$H,IF(E911="Premium",2,3),FALSE)</f>
        <v>2000</v>
      </c>
      <c r="H911">
        <f t="shared" ca="1" si="192"/>
        <v>1576000</v>
      </c>
      <c r="I911">
        <f t="shared" ca="1" si="202"/>
        <v>3</v>
      </c>
      <c r="J911" t="str">
        <f t="shared" ca="1" si="193"/>
        <v>62_1</v>
      </c>
      <c r="K911">
        <f ca="1">COUNTIF(J$1:J911,J911)</f>
        <v>3</v>
      </c>
      <c r="L911" t="str">
        <f t="shared" ca="1" si="194"/>
        <v>62_1_Premium</v>
      </c>
      <c r="M911">
        <f ca="1">COUNTIF(L$1:L911,L911)</f>
        <v>2</v>
      </c>
      <c r="N911" t="str">
        <f t="shared" ca="1" si="195"/>
        <v>Inforce</v>
      </c>
      <c r="O911" t="str">
        <f t="shared" ca="1" si="196"/>
        <v>62_1_Inforce</v>
      </c>
      <c r="P911" s="1">
        <f t="shared" ca="1" si="197"/>
        <v>43076.68258044299</v>
      </c>
      <c r="Q911" s="1">
        <f ca="1">VLOOKUP(J911,Sheet2!$F:$I,4,FALSE)</f>
        <v>42881.950823603009</v>
      </c>
      <c r="R911" t="str">
        <f t="shared" ca="1" si="198"/>
        <v>Lapse</v>
      </c>
      <c r="S911" t="str">
        <f t="shared" ca="1" si="199"/>
        <v>62_1_Lapse</v>
      </c>
      <c r="T911">
        <f ca="1">COUNTIF(S$1:S911,S911)</f>
        <v>2</v>
      </c>
    </row>
    <row r="912" spans="1:20">
      <c r="A912">
        <f t="shared" si="190"/>
        <v>911</v>
      </c>
      <c r="B912" s="1">
        <f t="shared" ca="1" si="191"/>
        <v>43077.024868637818</v>
      </c>
      <c r="C912">
        <f t="shared" ca="1" si="200"/>
        <v>107</v>
      </c>
      <c r="D912">
        <f t="shared" ca="1" si="201"/>
        <v>3</v>
      </c>
      <c r="E912" t="str">
        <f ca="1">IF(COUNTIF(J$1:J912,J912)=1,"Premium",IF(I912&lt;6,"Premium","Claims"))</f>
        <v>Premium</v>
      </c>
      <c r="F912" t="str">
        <f ca="1">VLOOKUP(MOD(C912,D912),Sheet2!$A$2:$B$6,2,FALSE)</f>
        <v>Stroke</v>
      </c>
      <c r="G912">
        <f ca="1">VLOOKUP(J912,Sheet2!$F:$H,IF(E912="Premium",2,3),FALSE)</f>
        <v>5000</v>
      </c>
      <c r="H912">
        <f t="shared" ca="1" si="192"/>
        <v>1581000</v>
      </c>
      <c r="I912">
        <f t="shared" ca="1" si="202"/>
        <v>2</v>
      </c>
      <c r="J912" t="str">
        <f t="shared" ca="1" si="193"/>
        <v>107_3</v>
      </c>
      <c r="K912">
        <f ca="1">COUNTIF(J$1:J912,J912)</f>
        <v>3</v>
      </c>
      <c r="L912" t="str">
        <f t="shared" ca="1" si="194"/>
        <v>107_3_Premium</v>
      </c>
      <c r="M912">
        <f ca="1">COUNTIF(L$1:L912,L912)</f>
        <v>3</v>
      </c>
      <c r="N912" t="str">
        <f t="shared" ca="1" si="195"/>
        <v>Inforce</v>
      </c>
      <c r="O912" t="str">
        <f t="shared" ca="1" si="196"/>
        <v>107_3_Inforce</v>
      </c>
      <c r="P912" s="1">
        <f t="shared" ca="1" si="197"/>
        <v>43077.024868637818</v>
      </c>
      <c r="Q912" s="1" t="e">
        <f ca="1">VLOOKUP(J912,Sheet2!$F:$I,4,FALSE)</f>
        <v>#N/A</v>
      </c>
      <c r="R912" t="str">
        <f t="shared" ca="1" si="198"/>
        <v>Inforce</v>
      </c>
      <c r="S912" t="str">
        <f t="shared" ca="1" si="199"/>
        <v>107_3_Inforce</v>
      </c>
      <c r="T912">
        <f ca="1">COUNTIF(S$1:S912,S912)</f>
        <v>3</v>
      </c>
    </row>
    <row r="913" spans="1:20">
      <c r="A913">
        <f t="shared" si="190"/>
        <v>912</v>
      </c>
      <c r="B913" s="1">
        <f t="shared" ca="1" si="191"/>
        <v>43077.655995181434</v>
      </c>
      <c r="C913">
        <f t="shared" ca="1" si="200"/>
        <v>74</v>
      </c>
      <c r="D913">
        <f t="shared" ca="1" si="201"/>
        <v>4</v>
      </c>
      <c r="E913" t="str">
        <f ca="1">IF(COUNTIF(J$1:J913,J913)=1,"Premium",IF(I913&lt;6,"Premium","Claims"))</f>
        <v>Premium</v>
      </c>
      <c r="F913" t="str">
        <f ca="1">VLOOKUP(MOD(C913,D913),Sheet2!$A$2:$B$6,2,FALSE)</f>
        <v>Stroke</v>
      </c>
      <c r="G913">
        <f ca="1">VLOOKUP(J913,Sheet2!$F:$H,IF(E913="Premium",2,3),FALSE)</f>
        <v>2000</v>
      </c>
      <c r="H913">
        <f t="shared" ca="1" si="192"/>
        <v>1583000</v>
      </c>
      <c r="I913">
        <f t="shared" ca="1" si="202"/>
        <v>2</v>
      </c>
      <c r="J913" t="str">
        <f t="shared" ca="1" si="193"/>
        <v>74_4</v>
      </c>
      <c r="K913">
        <f ca="1">COUNTIF(J$1:J913,J913)</f>
        <v>3</v>
      </c>
      <c r="L913" t="str">
        <f t="shared" ca="1" si="194"/>
        <v>74_4_Premium</v>
      </c>
      <c r="M913">
        <f ca="1">COUNTIF(L$1:L913,L913)</f>
        <v>2</v>
      </c>
      <c r="N913" t="str">
        <f t="shared" ca="1" si="195"/>
        <v>Inforce</v>
      </c>
      <c r="O913" t="str">
        <f t="shared" ca="1" si="196"/>
        <v>74_4_Inforce</v>
      </c>
      <c r="P913" s="1">
        <f t="shared" ca="1" si="197"/>
        <v>43077.655995181434</v>
      </c>
      <c r="Q913" s="1">
        <f ca="1">VLOOKUP(J913,Sheet2!$F:$I,4,FALSE)</f>
        <v>42978.520018927826</v>
      </c>
      <c r="R913" t="str">
        <f t="shared" ca="1" si="198"/>
        <v>Lapse</v>
      </c>
      <c r="S913" t="str">
        <f t="shared" ca="1" si="199"/>
        <v>74_4_Lapse</v>
      </c>
      <c r="T913">
        <f ca="1">COUNTIF(S$1:S913,S913)</f>
        <v>2</v>
      </c>
    </row>
    <row r="914" spans="1:20">
      <c r="A914">
        <f t="shared" si="190"/>
        <v>913</v>
      </c>
      <c r="B914" s="1">
        <f t="shared" ca="1" si="191"/>
        <v>43077.82132097127</v>
      </c>
      <c r="C914">
        <f t="shared" ca="1" si="200"/>
        <v>83</v>
      </c>
      <c r="D914">
        <f t="shared" ca="1" si="201"/>
        <v>4</v>
      </c>
      <c r="E914" t="str">
        <f ca="1">IF(COUNTIF(J$1:J914,J914)=1,"Premium",IF(I914&lt;6,"Premium","Claims"))</f>
        <v>Premium</v>
      </c>
      <c r="F914" t="str">
        <f ca="1">VLOOKUP(MOD(C914,D914),Sheet2!$A$2:$B$6,2,FALSE)</f>
        <v>Heart Attack</v>
      </c>
      <c r="G914">
        <f ca="1">VLOOKUP(J914,Sheet2!$F:$H,IF(E914="Premium",2,3),FALSE)</f>
        <v>2000</v>
      </c>
      <c r="H914">
        <f t="shared" ca="1" si="192"/>
        <v>1585000</v>
      </c>
      <c r="I914">
        <f t="shared" ca="1" si="202"/>
        <v>1</v>
      </c>
      <c r="J914" t="str">
        <f t="shared" ca="1" si="193"/>
        <v>83_4</v>
      </c>
      <c r="K914">
        <f ca="1">COUNTIF(J$1:J914,J914)</f>
        <v>5</v>
      </c>
      <c r="L914" t="str">
        <f t="shared" ca="1" si="194"/>
        <v>83_4_Premium</v>
      </c>
      <c r="M914">
        <f ca="1">COUNTIF(L$1:L914,L914)</f>
        <v>5</v>
      </c>
      <c r="N914" t="str">
        <f t="shared" ca="1" si="195"/>
        <v>Inforce</v>
      </c>
      <c r="O914" t="str">
        <f t="shared" ca="1" si="196"/>
        <v>83_4_Inforce</v>
      </c>
      <c r="P914" s="1">
        <f t="shared" ca="1" si="197"/>
        <v>43077.82132097127</v>
      </c>
      <c r="Q914" s="1" t="e">
        <f ca="1">VLOOKUP(J914,Sheet2!$F:$I,4,FALSE)</f>
        <v>#N/A</v>
      </c>
      <c r="R914" t="str">
        <f t="shared" ca="1" si="198"/>
        <v>Inforce</v>
      </c>
      <c r="S914" t="str">
        <f t="shared" ca="1" si="199"/>
        <v>83_4_Inforce</v>
      </c>
      <c r="T914">
        <f ca="1">COUNTIF(S$1:S914,S914)</f>
        <v>5</v>
      </c>
    </row>
    <row r="915" spans="1:20">
      <c r="A915">
        <f t="shared" si="190"/>
        <v>914</v>
      </c>
      <c r="B915" s="1">
        <f t="shared" ca="1" si="191"/>
        <v>43078.64142380195</v>
      </c>
      <c r="C915">
        <f t="shared" ca="1" si="200"/>
        <v>82</v>
      </c>
      <c r="D915">
        <f t="shared" ca="1" si="201"/>
        <v>2</v>
      </c>
      <c r="E915" t="str">
        <f ca="1">IF(COUNTIF(J$1:J915,J915)=1,"Premium",IF(I915&lt;6,"Premium","Claims"))</f>
        <v>Premium</v>
      </c>
      <c r="F915" t="str">
        <f ca="1">VLOOKUP(MOD(C915,D915),Sheet2!$A$2:$B$6,2,FALSE)</f>
        <v>Kidney Failure</v>
      </c>
      <c r="G915">
        <f ca="1">VLOOKUP(J915,Sheet2!$F:$H,IF(E915="Premium",2,3),FALSE)</f>
        <v>5000</v>
      </c>
      <c r="H915">
        <f t="shared" ca="1" si="192"/>
        <v>1590000</v>
      </c>
      <c r="I915">
        <f t="shared" ca="1" si="202"/>
        <v>3</v>
      </c>
      <c r="J915" t="str">
        <f t="shared" ca="1" si="193"/>
        <v>82_2</v>
      </c>
      <c r="K915">
        <f ca="1">COUNTIF(J$1:J915,J915)</f>
        <v>1</v>
      </c>
      <c r="L915" t="str">
        <f t="shared" ca="1" si="194"/>
        <v>82_2_Premium</v>
      </c>
      <c r="M915">
        <f ca="1">COUNTIF(L$1:L915,L915)</f>
        <v>1</v>
      </c>
      <c r="N915" t="str">
        <f t="shared" ca="1" si="195"/>
        <v>Inforce</v>
      </c>
      <c r="O915" t="str">
        <f t="shared" ca="1" si="196"/>
        <v>82_2_Inforce</v>
      </c>
      <c r="P915" s="1">
        <f t="shared" ca="1" si="197"/>
        <v>43078.64142380195</v>
      </c>
      <c r="Q915" s="1" t="e">
        <f ca="1">VLOOKUP(J915,Sheet2!$F:$I,4,FALSE)</f>
        <v>#N/A</v>
      </c>
      <c r="R915" t="str">
        <f t="shared" ca="1" si="198"/>
        <v>Inforce</v>
      </c>
      <c r="S915" t="str">
        <f t="shared" ca="1" si="199"/>
        <v>82_2_Inforce</v>
      </c>
      <c r="T915">
        <f ca="1">COUNTIF(S$1:S915,S915)</f>
        <v>1</v>
      </c>
    </row>
    <row r="916" spans="1:20">
      <c r="A916">
        <f t="shared" ref="A916:A979" si="203">A915+1</f>
        <v>915</v>
      </c>
      <c r="B916" s="1">
        <f t="shared" ref="B916:B979" ca="1" si="204">B915+RAND()</f>
        <v>43079.559832523148</v>
      </c>
      <c r="C916">
        <f t="shared" ca="1" si="200"/>
        <v>20</v>
      </c>
      <c r="D916">
        <f t="shared" ca="1" si="201"/>
        <v>1</v>
      </c>
      <c r="E916" t="str">
        <f ca="1">IF(COUNTIF(J$1:J916,J916)=1,"Premium",IF(I916&lt;6,"Premium","Claims"))</f>
        <v>Premium</v>
      </c>
      <c r="F916" t="str">
        <f ca="1">VLOOKUP(MOD(C916,D916),Sheet2!$A$2:$B$6,2,FALSE)</f>
        <v>Kidney Failure</v>
      </c>
      <c r="G916">
        <f ca="1">VLOOKUP(J916,Sheet2!$F:$H,IF(E916="Premium",2,3),FALSE)</f>
        <v>4000</v>
      </c>
      <c r="H916">
        <f t="shared" ca="1" si="192"/>
        <v>1594000</v>
      </c>
      <c r="I916">
        <f t="shared" ca="1" si="202"/>
        <v>3</v>
      </c>
      <c r="J916" t="str">
        <f t="shared" ca="1" si="193"/>
        <v>20_1</v>
      </c>
      <c r="K916">
        <f ca="1">COUNTIF(J$1:J916,J916)</f>
        <v>5</v>
      </c>
      <c r="L916" t="str">
        <f t="shared" ca="1" si="194"/>
        <v>20_1_Premium</v>
      </c>
      <c r="M916">
        <f ca="1">COUNTIF(L$1:L916,L916)</f>
        <v>5</v>
      </c>
      <c r="N916" t="str">
        <f t="shared" ca="1" si="195"/>
        <v>Inforce</v>
      </c>
      <c r="O916" t="str">
        <f t="shared" ca="1" si="196"/>
        <v>20_1_Inforce</v>
      </c>
      <c r="P916" s="1">
        <f t="shared" ca="1" si="197"/>
        <v>43079.559832523148</v>
      </c>
      <c r="Q916" s="1" t="e">
        <f ca="1">VLOOKUP(J916,Sheet2!$F:$I,4,FALSE)</f>
        <v>#N/A</v>
      </c>
      <c r="R916" t="str">
        <f t="shared" ca="1" si="198"/>
        <v>Inforce</v>
      </c>
      <c r="S916" t="str">
        <f t="shared" ca="1" si="199"/>
        <v>20_1_Inforce</v>
      </c>
      <c r="T916">
        <f ca="1">COUNTIF(S$1:S916,S916)</f>
        <v>5</v>
      </c>
    </row>
    <row r="917" spans="1:20">
      <c r="A917">
        <f t="shared" si="203"/>
        <v>916</v>
      </c>
      <c r="B917" s="1">
        <f t="shared" ca="1" si="204"/>
        <v>43079.7152118862</v>
      </c>
      <c r="C917">
        <f t="shared" ca="1" si="200"/>
        <v>21</v>
      </c>
      <c r="D917">
        <f t="shared" ca="1" si="201"/>
        <v>3</v>
      </c>
      <c r="E917" t="str">
        <f ca="1">IF(COUNTIF(J$1:J917,J917)=1,"Premium",IF(I917&lt;6,"Premium","Claims"))</f>
        <v>Premium</v>
      </c>
      <c r="F917" t="str">
        <f ca="1">VLOOKUP(MOD(C917,D917),Sheet2!$A$2:$B$6,2,FALSE)</f>
        <v>Kidney Failure</v>
      </c>
      <c r="G917">
        <f ca="1">VLOOKUP(J917,Sheet2!$F:$H,IF(E917="Premium",2,3),FALSE)</f>
        <v>4000</v>
      </c>
      <c r="H917">
        <f t="shared" ref="H917:H980" ca="1" si="205">IF(E917="Premium",IFERROR(H916+G917,G917),IFERROR(H916-G917,-G917))</f>
        <v>1598000</v>
      </c>
      <c r="I917">
        <f t="shared" ca="1" si="202"/>
        <v>4</v>
      </c>
      <c r="J917" t="str">
        <f t="shared" ref="J917:J980" ca="1" si="206">C917&amp;"_"&amp;D917</f>
        <v>21_3</v>
      </c>
      <c r="K917">
        <f ca="1">COUNTIF(J$1:J917,J917)</f>
        <v>2</v>
      </c>
      <c r="L917" t="str">
        <f t="shared" ref="L917:L980" ca="1" si="207">J917&amp;"_"&amp;E917</f>
        <v>21_3_Premium</v>
      </c>
      <c r="M917">
        <f ca="1">COUNTIF(L$1:L917,L917)</f>
        <v>2</v>
      </c>
      <c r="N917" t="str">
        <f t="shared" ref="N917:N980" ca="1" si="208">IF(E917="Claims","Lapse","Inforce")</f>
        <v>Inforce</v>
      </c>
      <c r="O917" t="str">
        <f t="shared" ref="O917:O980" ca="1" si="209">J917&amp;"_"&amp;N917</f>
        <v>21_3_Inforce</v>
      </c>
      <c r="P917" s="1">
        <f t="shared" ref="P917:P980" ca="1" si="210">B917</f>
        <v>43079.7152118862</v>
      </c>
      <c r="Q917" s="1" t="e">
        <f ca="1">VLOOKUP(J917,Sheet2!$F:$I,4,FALSE)</f>
        <v>#N/A</v>
      </c>
      <c r="R917" t="str">
        <f t="shared" ref="R917:R980" ca="1" si="211">IF(ISERROR(Q917),"Inforce",IF(Q917-P917&gt;0,"Inforce","Lapse"))</f>
        <v>Inforce</v>
      </c>
      <c r="S917" t="str">
        <f t="shared" ref="S917:S980" ca="1" si="212">J917&amp;"_"&amp;R917</f>
        <v>21_3_Inforce</v>
      </c>
      <c r="T917">
        <f ca="1">COUNTIF(S$1:S917,S917)</f>
        <v>2</v>
      </c>
    </row>
    <row r="918" spans="1:20">
      <c r="A918">
        <f t="shared" si="203"/>
        <v>917</v>
      </c>
      <c r="B918" s="1">
        <f t="shared" ca="1" si="204"/>
        <v>43080.475141044291</v>
      </c>
      <c r="C918">
        <f t="shared" ca="1" si="200"/>
        <v>74</v>
      </c>
      <c r="D918">
        <f t="shared" ca="1" si="201"/>
        <v>2</v>
      </c>
      <c r="E918" t="str">
        <f ca="1">IF(COUNTIF(J$1:J918,J918)=1,"Premium",IF(I918&lt;6,"Premium","Claims"))</f>
        <v>Premium</v>
      </c>
      <c r="F918" t="str">
        <f ca="1">VLOOKUP(MOD(C918,D918),Sheet2!$A$2:$B$6,2,FALSE)</f>
        <v>Kidney Failure</v>
      </c>
      <c r="G918">
        <f ca="1">VLOOKUP(J918,Sheet2!$F:$H,IF(E918="Premium",2,3),FALSE)</f>
        <v>5000</v>
      </c>
      <c r="H918">
        <f t="shared" ca="1" si="205"/>
        <v>1603000</v>
      </c>
      <c r="I918">
        <f t="shared" ca="1" si="202"/>
        <v>1</v>
      </c>
      <c r="J918" t="str">
        <f t="shared" ca="1" si="206"/>
        <v>74_2</v>
      </c>
      <c r="K918">
        <f ca="1">COUNTIF(J$1:J918,J918)</f>
        <v>1</v>
      </c>
      <c r="L918" t="str">
        <f t="shared" ca="1" si="207"/>
        <v>74_2_Premium</v>
      </c>
      <c r="M918">
        <f ca="1">COUNTIF(L$1:L918,L918)</f>
        <v>1</v>
      </c>
      <c r="N918" t="str">
        <f t="shared" ca="1" si="208"/>
        <v>Inforce</v>
      </c>
      <c r="O918" t="str">
        <f t="shared" ca="1" si="209"/>
        <v>74_2_Inforce</v>
      </c>
      <c r="P918" s="1">
        <f t="shared" ca="1" si="210"/>
        <v>43080.475141044291</v>
      </c>
      <c r="Q918" s="1" t="e">
        <f ca="1">VLOOKUP(J918,Sheet2!$F:$I,4,FALSE)</f>
        <v>#N/A</v>
      </c>
      <c r="R918" t="str">
        <f t="shared" ca="1" si="211"/>
        <v>Inforce</v>
      </c>
      <c r="S918" t="str">
        <f t="shared" ca="1" si="212"/>
        <v>74_2_Inforce</v>
      </c>
      <c r="T918">
        <f ca="1">COUNTIF(S$1:S918,S918)</f>
        <v>1</v>
      </c>
    </row>
    <row r="919" spans="1:20">
      <c r="A919">
        <f t="shared" si="203"/>
        <v>918</v>
      </c>
      <c r="B919" s="1">
        <f t="shared" ca="1" si="204"/>
        <v>43081.29454982037</v>
      </c>
      <c r="C919">
        <f t="shared" ca="1" si="200"/>
        <v>7</v>
      </c>
      <c r="D919">
        <f t="shared" ca="1" si="201"/>
        <v>1</v>
      </c>
      <c r="E919" t="str">
        <f ca="1">IF(COUNTIF(J$1:J919,J919)=1,"Premium",IF(I919&lt;6,"Premium","Claims"))</f>
        <v>Premium</v>
      </c>
      <c r="F919" t="str">
        <f ca="1">VLOOKUP(MOD(C919,D919),Sheet2!$A$2:$B$6,2,FALSE)</f>
        <v>Kidney Failure</v>
      </c>
      <c r="G919">
        <f ca="1">VLOOKUP(J919,Sheet2!$F:$H,IF(E919="Premium",2,3),FALSE)</f>
        <v>3000</v>
      </c>
      <c r="H919">
        <f t="shared" ca="1" si="205"/>
        <v>1606000</v>
      </c>
      <c r="I919">
        <f t="shared" ca="1" si="202"/>
        <v>5</v>
      </c>
      <c r="J919" t="str">
        <f t="shared" ca="1" si="206"/>
        <v>7_1</v>
      </c>
      <c r="K919">
        <f ca="1">COUNTIF(J$1:J919,J919)</f>
        <v>2</v>
      </c>
      <c r="L919" t="str">
        <f t="shared" ca="1" si="207"/>
        <v>7_1_Premium</v>
      </c>
      <c r="M919">
        <f ca="1">COUNTIF(L$1:L919,L919)</f>
        <v>2</v>
      </c>
      <c r="N919" t="str">
        <f t="shared" ca="1" si="208"/>
        <v>Inforce</v>
      </c>
      <c r="O919" t="str">
        <f t="shared" ca="1" si="209"/>
        <v>7_1_Inforce</v>
      </c>
      <c r="P919" s="1">
        <f t="shared" ca="1" si="210"/>
        <v>43081.29454982037</v>
      </c>
      <c r="Q919" s="1" t="e">
        <f ca="1">VLOOKUP(J919,Sheet2!$F:$I,4,FALSE)</f>
        <v>#N/A</v>
      </c>
      <c r="R919" t="str">
        <f t="shared" ca="1" si="211"/>
        <v>Inforce</v>
      </c>
      <c r="S919" t="str">
        <f t="shared" ca="1" si="212"/>
        <v>7_1_Inforce</v>
      </c>
      <c r="T919">
        <f ca="1">COUNTIF(S$1:S919,S919)</f>
        <v>2</v>
      </c>
    </row>
    <row r="920" spans="1:20">
      <c r="A920">
        <f t="shared" si="203"/>
        <v>919</v>
      </c>
      <c r="B920" s="1">
        <f t="shared" ca="1" si="204"/>
        <v>43081.754712121554</v>
      </c>
      <c r="C920">
        <f t="shared" ca="1" si="200"/>
        <v>105</v>
      </c>
      <c r="D920">
        <f t="shared" ca="1" si="201"/>
        <v>2</v>
      </c>
      <c r="E920" t="str">
        <f ca="1">IF(COUNTIF(J$1:J920,J920)=1,"Premium",IF(I920&lt;6,"Premium","Claims"))</f>
        <v>Premium</v>
      </c>
      <c r="F920" t="str">
        <f ca="1">VLOOKUP(MOD(C920,D920),Sheet2!$A$2:$B$6,2,FALSE)</f>
        <v>Cancer</v>
      </c>
      <c r="G920">
        <f ca="1">VLOOKUP(J920,Sheet2!$F:$H,IF(E920="Premium",2,3),FALSE)</f>
        <v>2000</v>
      </c>
      <c r="H920">
        <f t="shared" ca="1" si="205"/>
        <v>1608000</v>
      </c>
      <c r="I920">
        <f t="shared" ca="1" si="202"/>
        <v>6</v>
      </c>
      <c r="J920" t="str">
        <f t="shared" ca="1" si="206"/>
        <v>105_2</v>
      </c>
      <c r="K920">
        <f ca="1">COUNTIF(J$1:J920,J920)</f>
        <v>1</v>
      </c>
      <c r="L920" t="str">
        <f t="shared" ca="1" si="207"/>
        <v>105_2_Premium</v>
      </c>
      <c r="M920">
        <f ca="1">COUNTIF(L$1:L920,L920)</f>
        <v>1</v>
      </c>
      <c r="N920" t="str">
        <f t="shared" ca="1" si="208"/>
        <v>Inforce</v>
      </c>
      <c r="O920" t="str">
        <f t="shared" ca="1" si="209"/>
        <v>105_2_Inforce</v>
      </c>
      <c r="P920" s="1">
        <f t="shared" ca="1" si="210"/>
        <v>43081.754712121554</v>
      </c>
      <c r="Q920" s="1" t="e">
        <f ca="1">VLOOKUP(J920,Sheet2!$F:$I,4,FALSE)</f>
        <v>#N/A</v>
      </c>
      <c r="R920" t="str">
        <f t="shared" ca="1" si="211"/>
        <v>Inforce</v>
      </c>
      <c r="S920" t="str">
        <f t="shared" ca="1" si="212"/>
        <v>105_2_Inforce</v>
      </c>
      <c r="T920">
        <f ca="1">COUNTIF(S$1:S920,S920)</f>
        <v>1</v>
      </c>
    </row>
    <row r="921" spans="1:20">
      <c r="A921">
        <f t="shared" si="203"/>
        <v>920</v>
      </c>
      <c r="B921" s="1">
        <f t="shared" ca="1" si="204"/>
        <v>43082.51839766695</v>
      </c>
      <c r="C921">
        <f t="shared" ca="1" si="200"/>
        <v>107</v>
      </c>
      <c r="D921">
        <f t="shared" ca="1" si="201"/>
        <v>1</v>
      </c>
      <c r="E921" t="str">
        <f ca="1">IF(COUNTIF(J$1:J921,J921)=1,"Premium",IF(I921&lt;6,"Premium","Claims"))</f>
        <v>Premium</v>
      </c>
      <c r="F921" t="str">
        <f ca="1">VLOOKUP(MOD(C921,D921),Sheet2!$A$2:$B$6,2,FALSE)</f>
        <v>Kidney Failure</v>
      </c>
      <c r="G921">
        <f ca="1">VLOOKUP(J921,Sheet2!$F:$H,IF(E921="Premium",2,3),FALSE)</f>
        <v>5000</v>
      </c>
      <c r="H921">
        <f t="shared" ca="1" si="205"/>
        <v>1613000</v>
      </c>
      <c r="I921">
        <f t="shared" ca="1" si="202"/>
        <v>1</v>
      </c>
      <c r="J921" t="str">
        <f t="shared" ca="1" si="206"/>
        <v>107_1</v>
      </c>
      <c r="K921">
        <f ca="1">COUNTIF(J$1:J921,J921)</f>
        <v>4</v>
      </c>
      <c r="L921" t="str">
        <f t="shared" ca="1" si="207"/>
        <v>107_1_Premium</v>
      </c>
      <c r="M921">
        <f ca="1">COUNTIF(L$1:L921,L921)</f>
        <v>4</v>
      </c>
      <c r="N921" t="str">
        <f t="shared" ca="1" si="208"/>
        <v>Inforce</v>
      </c>
      <c r="O921" t="str">
        <f t="shared" ca="1" si="209"/>
        <v>107_1_Inforce</v>
      </c>
      <c r="P921" s="1">
        <f t="shared" ca="1" si="210"/>
        <v>43082.51839766695</v>
      </c>
      <c r="Q921" s="1" t="e">
        <f ca="1">VLOOKUP(J921,Sheet2!$F:$I,4,FALSE)</f>
        <v>#N/A</v>
      </c>
      <c r="R921" t="str">
        <f t="shared" ca="1" si="211"/>
        <v>Inforce</v>
      </c>
      <c r="S921" t="str">
        <f t="shared" ca="1" si="212"/>
        <v>107_1_Inforce</v>
      </c>
      <c r="T921">
        <f ca="1">COUNTIF(S$1:S921,S921)</f>
        <v>4</v>
      </c>
    </row>
    <row r="922" spans="1:20">
      <c r="A922">
        <f t="shared" si="203"/>
        <v>921</v>
      </c>
      <c r="B922" s="1">
        <f t="shared" ca="1" si="204"/>
        <v>43083.268731633987</v>
      </c>
      <c r="C922">
        <f t="shared" ca="1" si="200"/>
        <v>14</v>
      </c>
      <c r="D922">
        <f t="shared" ca="1" si="201"/>
        <v>4</v>
      </c>
      <c r="E922" t="str">
        <f ca="1">IF(COUNTIF(J$1:J922,J922)=1,"Premium",IF(I922&lt;6,"Premium","Claims"))</f>
        <v>Premium</v>
      </c>
      <c r="F922" t="str">
        <f ca="1">VLOOKUP(MOD(C922,D922),Sheet2!$A$2:$B$6,2,FALSE)</f>
        <v>Stroke</v>
      </c>
      <c r="G922">
        <f ca="1">VLOOKUP(J922,Sheet2!$F:$H,IF(E922="Premium",2,3),FALSE)</f>
        <v>3000</v>
      </c>
      <c r="H922">
        <f t="shared" ca="1" si="205"/>
        <v>1616000</v>
      </c>
      <c r="I922">
        <f t="shared" ca="1" si="202"/>
        <v>2</v>
      </c>
      <c r="J922" t="str">
        <f t="shared" ca="1" si="206"/>
        <v>14_4</v>
      </c>
      <c r="K922">
        <f ca="1">COUNTIF(J$1:J922,J922)</f>
        <v>4</v>
      </c>
      <c r="L922" t="str">
        <f t="shared" ca="1" si="207"/>
        <v>14_4_Premium</v>
      </c>
      <c r="M922">
        <f ca="1">COUNTIF(L$1:L922,L922)</f>
        <v>2</v>
      </c>
      <c r="N922" t="str">
        <f t="shared" ca="1" si="208"/>
        <v>Inforce</v>
      </c>
      <c r="O922" t="str">
        <f t="shared" ca="1" si="209"/>
        <v>14_4_Inforce</v>
      </c>
      <c r="P922" s="1">
        <f t="shared" ca="1" si="210"/>
        <v>43083.268731633987</v>
      </c>
      <c r="Q922" s="1">
        <f ca="1">VLOOKUP(J922,Sheet2!$F:$I,4,FALSE)</f>
        <v>42799.171714118333</v>
      </c>
      <c r="R922" t="str">
        <f t="shared" ca="1" si="211"/>
        <v>Lapse</v>
      </c>
      <c r="S922" t="str">
        <f t="shared" ca="1" si="212"/>
        <v>14_4_Lapse</v>
      </c>
      <c r="T922">
        <f ca="1">COUNTIF(S$1:S922,S922)</f>
        <v>3</v>
      </c>
    </row>
    <row r="923" spans="1:20">
      <c r="A923">
        <f t="shared" si="203"/>
        <v>922</v>
      </c>
      <c r="B923" s="1">
        <f t="shared" ca="1" si="204"/>
        <v>43083.270951440696</v>
      </c>
      <c r="C923">
        <f t="shared" ca="1" si="200"/>
        <v>9</v>
      </c>
      <c r="D923">
        <f t="shared" ca="1" si="201"/>
        <v>4</v>
      </c>
      <c r="E923" t="str">
        <f ca="1">IF(COUNTIF(J$1:J923,J923)=1,"Premium",IF(I923&lt;6,"Premium","Claims"))</f>
        <v>Premium</v>
      </c>
      <c r="F923" t="str">
        <f ca="1">VLOOKUP(MOD(C923,D923),Sheet2!$A$2:$B$6,2,FALSE)</f>
        <v>Cancer</v>
      </c>
      <c r="G923">
        <f ca="1">VLOOKUP(J923,Sheet2!$F:$H,IF(E923="Premium",2,3),FALSE)</f>
        <v>3000</v>
      </c>
      <c r="H923">
        <f t="shared" ca="1" si="205"/>
        <v>1619000</v>
      </c>
      <c r="I923">
        <f t="shared" ca="1" si="202"/>
        <v>5</v>
      </c>
      <c r="J923" t="str">
        <f t="shared" ca="1" si="206"/>
        <v>9_4</v>
      </c>
      <c r="K923">
        <f ca="1">COUNTIF(J$1:J923,J923)</f>
        <v>2</v>
      </c>
      <c r="L923" t="str">
        <f t="shared" ca="1" si="207"/>
        <v>9_4_Premium</v>
      </c>
      <c r="M923">
        <f ca="1">COUNTIF(L$1:L923,L923)</f>
        <v>2</v>
      </c>
      <c r="N923" t="str">
        <f t="shared" ca="1" si="208"/>
        <v>Inforce</v>
      </c>
      <c r="O923" t="str">
        <f t="shared" ca="1" si="209"/>
        <v>9_4_Inforce</v>
      </c>
      <c r="P923" s="1">
        <f t="shared" ca="1" si="210"/>
        <v>43083.270951440696</v>
      </c>
      <c r="Q923" s="1" t="e">
        <f ca="1">VLOOKUP(J923,Sheet2!$F:$I,4,FALSE)</f>
        <v>#N/A</v>
      </c>
      <c r="R923" t="str">
        <f t="shared" ca="1" si="211"/>
        <v>Inforce</v>
      </c>
      <c r="S923" t="str">
        <f t="shared" ca="1" si="212"/>
        <v>9_4_Inforce</v>
      </c>
      <c r="T923">
        <f ca="1">COUNTIF(S$1:S923,S923)</f>
        <v>2</v>
      </c>
    </row>
    <row r="924" spans="1:20">
      <c r="A924">
        <f t="shared" si="203"/>
        <v>923</v>
      </c>
      <c r="B924" s="1">
        <f t="shared" ca="1" si="204"/>
        <v>43083.439082034609</v>
      </c>
      <c r="C924">
        <f t="shared" ca="1" si="200"/>
        <v>72</v>
      </c>
      <c r="D924">
        <f t="shared" ca="1" si="201"/>
        <v>1</v>
      </c>
      <c r="E924" t="str">
        <f ca="1">IF(COUNTIF(J$1:J924,J924)=1,"Premium",IF(I924&lt;6,"Premium","Claims"))</f>
        <v>Premium</v>
      </c>
      <c r="F924" t="str">
        <f ca="1">VLOOKUP(MOD(C924,D924),Sheet2!$A$2:$B$6,2,FALSE)</f>
        <v>Kidney Failure</v>
      </c>
      <c r="G924">
        <f ca="1">VLOOKUP(J924,Sheet2!$F:$H,IF(E924="Premium",2,3),FALSE)</f>
        <v>4000</v>
      </c>
      <c r="H924">
        <f t="shared" ca="1" si="205"/>
        <v>1623000</v>
      </c>
      <c r="I924">
        <f t="shared" ca="1" si="202"/>
        <v>5</v>
      </c>
      <c r="J924" t="str">
        <f t="shared" ca="1" si="206"/>
        <v>72_1</v>
      </c>
      <c r="K924">
        <f ca="1">COUNTIF(J$1:J924,J924)</f>
        <v>3</v>
      </c>
      <c r="L924" t="str">
        <f t="shared" ca="1" si="207"/>
        <v>72_1_Premium</v>
      </c>
      <c r="M924">
        <f ca="1">COUNTIF(L$1:L924,L924)</f>
        <v>3</v>
      </c>
      <c r="N924" t="str">
        <f t="shared" ca="1" si="208"/>
        <v>Inforce</v>
      </c>
      <c r="O924" t="str">
        <f t="shared" ca="1" si="209"/>
        <v>72_1_Inforce</v>
      </c>
      <c r="P924" s="1">
        <f t="shared" ca="1" si="210"/>
        <v>43083.439082034609</v>
      </c>
      <c r="Q924" s="1" t="e">
        <f ca="1">VLOOKUP(J924,Sheet2!$F:$I,4,FALSE)</f>
        <v>#N/A</v>
      </c>
      <c r="R924" t="str">
        <f t="shared" ca="1" si="211"/>
        <v>Inforce</v>
      </c>
      <c r="S924" t="str">
        <f t="shared" ca="1" si="212"/>
        <v>72_1_Inforce</v>
      </c>
      <c r="T924">
        <f ca="1">COUNTIF(S$1:S924,S924)</f>
        <v>3</v>
      </c>
    </row>
    <row r="925" spans="1:20">
      <c r="A925">
        <f t="shared" si="203"/>
        <v>924</v>
      </c>
      <c r="B925" s="1">
        <f t="shared" ca="1" si="204"/>
        <v>43083.775531909523</v>
      </c>
      <c r="C925">
        <f t="shared" ca="1" si="200"/>
        <v>77</v>
      </c>
      <c r="D925">
        <f t="shared" ca="1" si="201"/>
        <v>2</v>
      </c>
      <c r="E925" t="str">
        <f ca="1">IF(COUNTIF(J$1:J925,J925)=1,"Premium",IF(I925&lt;6,"Premium","Claims"))</f>
        <v>Premium</v>
      </c>
      <c r="F925" t="str">
        <f ca="1">VLOOKUP(MOD(C925,D925),Sheet2!$A$2:$B$6,2,FALSE)</f>
        <v>Cancer</v>
      </c>
      <c r="G925">
        <f ca="1">VLOOKUP(J925,Sheet2!$F:$H,IF(E925="Premium",2,3),FALSE)</f>
        <v>5000</v>
      </c>
      <c r="H925">
        <f t="shared" ca="1" si="205"/>
        <v>1628000</v>
      </c>
      <c r="I925">
        <f t="shared" ca="1" si="202"/>
        <v>5</v>
      </c>
      <c r="J925" t="str">
        <f t="shared" ca="1" si="206"/>
        <v>77_2</v>
      </c>
      <c r="K925">
        <f ca="1">COUNTIF(J$1:J925,J925)</f>
        <v>3</v>
      </c>
      <c r="L925" t="str">
        <f t="shared" ca="1" si="207"/>
        <v>77_2_Premium</v>
      </c>
      <c r="M925">
        <f ca="1">COUNTIF(L$1:L925,L925)</f>
        <v>2</v>
      </c>
      <c r="N925" t="str">
        <f t="shared" ca="1" si="208"/>
        <v>Inforce</v>
      </c>
      <c r="O925" t="str">
        <f t="shared" ca="1" si="209"/>
        <v>77_2_Inforce</v>
      </c>
      <c r="P925" s="1">
        <f t="shared" ca="1" si="210"/>
        <v>43083.775531909523</v>
      </c>
      <c r="Q925" s="1">
        <f ca="1">VLOOKUP(J925,Sheet2!$F:$I,4,FALSE)</f>
        <v>42944.737470219632</v>
      </c>
      <c r="R925" t="str">
        <f t="shared" ca="1" si="211"/>
        <v>Lapse</v>
      </c>
      <c r="S925" t="str">
        <f t="shared" ca="1" si="212"/>
        <v>77_2_Lapse</v>
      </c>
      <c r="T925">
        <f ca="1">COUNTIF(S$1:S925,S925)</f>
        <v>2</v>
      </c>
    </row>
    <row r="926" spans="1:20">
      <c r="A926">
        <f t="shared" si="203"/>
        <v>925</v>
      </c>
      <c r="B926" s="1">
        <f t="shared" ca="1" si="204"/>
        <v>43084.658260111421</v>
      </c>
      <c r="C926">
        <f t="shared" ca="1" si="200"/>
        <v>26</v>
      </c>
      <c r="D926">
        <f t="shared" ca="1" si="201"/>
        <v>1</v>
      </c>
      <c r="E926" t="str">
        <f ca="1">IF(COUNTIF(J$1:J926,J926)=1,"Premium",IF(I926&lt;6,"Premium","Claims"))</f>
        <v>Premium</v>
      </c>
      <c r="F926" t="str">
        <f ca="1">VLOOKUP(MOD(C926,D926),Sheet2!$A$2:$B$6,2,FALSE)</f>
        <v>Kidney Failure</v>
      </c>
      <c r="G926">
        <f ca="1">VLOOKUP(J926,Sheet2!$F:$H,IF(E926="Premium",2,3),FALSE)</f>
        <v>5000</v>
      </c>
      <c r="H926">
        <f t="shared" ca="1" si="205"/>
        <v>1633000</v>
      </c>
      <c r="I926">
        <f t="shared" ca="1" si="202"/>
        <v>6</v>
      </c>
      <c r="J926" t="str">
        <f t="shared" ca="1" si="206"/>
        <v>26_1</v>
      </c>
      <c r="K926">
        <f ca="1">COUNTIF(J$1:J926,J926)</f>
        <v>1</v>
      </c>
      <c r="L926" t="str">
        <f t="shared" ca="1" si="207"/>
        <v>26_1_Premium</v>
      </c>
      <c r="M926">
        <f ca="1">COUNTIF(L$1:L926,L926)</f>
        <v>1</v>
      </c>
      <c r="N926" t="str">
        <f t="shared" ca="1" si="208"/>
        <v>Inforce</v>
      </c>
      <c r="O926" t="str">
        <f t="shared" ca="1" si="209"/>
        <v>26_1_Inforce</v>
      </c>
      <c r="P926" s="1">
        <f t="shared" ca="1" si="210"/>
        <v>43084.658260111421</v>
      </c>
      <c r="Q926" s="1" t="e">
        <f ca="1">VLOOKUP(J926,Sheet2!$F:$I,4,FALSE)</f>
        <v>#N/A</v>
      </c>
      <c r="R926" t="str">
        <f t="shared" ca="1" si="211"/>
        <v>Inforce</v>
      </c>
      <c r="S926" t="str">
        <f t="shared" ca="1" si="212"/>
        <v>26_1_Inforce</v>
      </c>
      <c r="T926">
        <f ca="1">COUNTIF(S$1:S926,S926)</f>
        <v>1</v>
      </c>
    </row>
    <row r="927" spans="1:20">
      <c r="A927">
        <f t="shared" si="203"/>
        <v>926</v>
      </c>
      <c r="B927" s="1">
        <f t="shared" ca="1" si="204"/>
        <v>43085.616102986234</v>
      </c>
      <c r="C927">
        <f t="shared" ca="1" si="200"/>
        <v>95</v>
      </c>
      <c r="D927">
        <f t="shared" ca="1" si="201"/>
        <v>1</v>
      </c>
      <c r="E927" t="str">
        <f ca="1">IF(COUNTIF(J$1:J927,J927)=1,"Premium",IF(I927&lt;6,"Premium","Claims"))</f>
        <v>Premium</v>
      </c>
      <c r="F927" t="str">
        <f ca="1">VLOOKUP(MOD(C927,D927),Sheet2!$A$2:$B$6,2,FALSE)</f>
        <v>Kidney Failure</v>
      </c>
      <c r="G927">
        <f ca="1">VLOOKUP(J927,Sheet2!$F:$H,IF(E927="Premium",2,3),FALSE)</f>
        <v>4000</v>
      </c>
      <c r="H927">
        <f t="shared" ca="1" si="205"/>
        <v>1637000</v>
      </c>
      <c r="I927">
        <f t="shared" ca="1" si="202"/>
        <v>4</v>
      </c>
      <c r="J927" t="str">
        <f t="shared" ca="1" si="206"/>
        <v>95_1</v>
      </c>
      <c r="K927">
        <f ca="1">COUNTIF(J$1:J927,J927)</f>
        <v>1</v>
      </c>
      <c r="L927" t="str">
        <f t="shared" ca="1" si="207"/>
        <v>95_1_Premium</v>
      </c>
      <c r="M927">
        <f ca="1">COUNTIF(L$1:L927,L927)</f>
        <v>1</v>
      </c>
      <c r="N927" t="str">
        <f t="shared" ca="1" si="208"/>
        <v>Inforce</v>
      </c>
      <c r="O927" t="str">
        <f t="shared" ca="1" si="209"/>
        <v>95_1_Inforce</v>
      </c>
      <c r="P927" s="1">
        <f t="shared" ca="1" si="210"/>
        <v>43085.616102986234</v>
      </c>
      <c r="Q927" s="1" t="e">
        <f ca="1">VLOOKUP(J927,Sheet2!$F:$I,4,FALSE)</f>
        <v>#N/A</v>
      </c>
      <c r="R927" t="str">
        <f t="shared" ca="1" si="211"/>
        <v>Inforce</v>
      </c>
      <c r="S927" t="str">
        <f t="shared" ca="1" si="212"/>
        <v>95_1_Inforce</v>
      </c>
      <c r="T927">
        <f ca="1">COUNTIF(S$1:S927,S927)</f>
        <v>1</v>
      </c>
    </row>
    <row r="928" spans="1:20">
      <c r="A928">
        <f t="shared" si="203"/>
        <v>927</v>
      </c>
      <c r="B928" s="1">
        <f t="shared" ca="1" si="204"/>
        <v>43086.333470994367</v>
      </c>
      <c r="C928">
        <f t="shared" ca="1" si="200"/>
        <v>56</v>
      </c>
      <c r="D928">
        <f t="shared" ca="1" si="201"/>
        <v>4</v>
      </c>
      <c r="E928" t="str">
        <f ca="1">IF(COUNTIF(J$1:J928,J928)=1,"Premium",IF(I928&lt;6,"Premium","Claims"))</f>
        <v>Premium</v>
      </c>
      <c r="F928" t="str">
        <f ca="1">VLOOKUP(MOD(C928,D928),Sheet2!$A$2:$B$6,2,FALSE)</f>
        <v>Kidney Failure</v>
      </c>
      <c r="G928">
        <f ca="1">VLOOKUP(J928,Sheet2!$F:$H,IF(E928="Premium",2,3),FALSE)</f>
        <v>2000</v>
      </c>
      <c r="H928">
        <f t="shared" ca="1" si="205"/>
        <v>1639000</v>
      </c>
      <c r="I928">
        <f t="shared" ca="1" si="202"/>
        <v>4</v>
      </c>
      <c r="J928" t="str">
        <f t="shared" ca="1" si="206"/>
        <v>56_4</v>
      </c>
      <c r="K928">
        <f ca="1">COUNTIF(J$1:J928,J928)</f>
        <v>2</v>
      </c>
      <c r="L928" t="str">
        <f t="shared" ca="1" si="207"/>
        <v>56_4_Premium</v>
      </c>
      <c r="M928">
        <f ca="1">COUNTIF(L$1:L928,L928)</f>
        <v>2</v>
      </c>
      <c r="N928" t="str">
        <f t="shared" ca="1" si="208"/>
        <v>Inforce</v>
      </c>
      <c r="O928" t="str">
        <f t="shared" ca="1" si="209"/>
        <v>56_4_Inforce</v>
      </c>
      <c r="P928" s="1">
        <f t="shared" ca="1" si="210"/>
        <v>43086.333470994367</v>
      </c>
      <c r="Q928" s="1">
        <f ca="1">VLOOKUP(J928,Sheet2!$F:$I,4,FALSE)</f>
        <v>43178.630288693734</v>
      </c>
      <c r="R928" t="str">
        <f t="shared" ca="1" si="211"/>
        <v>Inforce</v>
      </c>
      <c r="S928" t="str">
        <f t="shared" ca="1" si="212"/>
        <v>56_4_Inforce</v>
      </c>
      <c r="T928">
        <f ca="1">COUNTIF(S$1:S928,S928)</f>
        <v>2</v>
      </c>
    </row>
    <row r="929" spans="1:20">
      <c r="A929">
        <f t="shared" si="203"/>
        <v>928</v>
      </c>
      <c r="B929" s="1">
        <f t="shared" ca="1" si="204"/>
        <v>43086.721372824468</v>
      </c>
      <c r="C929">
        <f t="shared" ca="1" si="200"/>
        <v>107</v>
      </c>
      <c r="D929">
        <f t="shared" ca="1" si="201"/>
        <v>1</v>
      </c>
      <c r="E929" t="str">
        <f ca="1">IF(COUNTIF(J$1:J929,J929)=1,"Premium",IF(I929&lt;6,"Premium","Claims"))</f>
        <v>Premium</v>
      </c>
      <c r="F929" t="str">
        <f ca="1">VLOOKUP(MOD(C929,D929),Sheet2!$A$2:$B$6,2,FALSE)</f>
        <v>Kidney Failure</v>
      </c>
      <c r="G929">
        <f ca="1">VLOOKUP(J929,Sheet2!$F:$H,IF(E929="Premium",2,3),FALSE)</f>
        <v>5000</v>
      </c>
      <c r="H929">
        <f t="shared" ca="1" si="205"/>
        <v>1644000</v>
      </c>
      <c r="I929">
        <f t="shared" ca="1" si="202"/>
        <v>3</v>
      </c>
      <c r="J929" t="str">
        <f t="shared" ca="1" si="206"/>
        <v>107_1</v>
      </c>
      <c r="K929">
        <f ca="1">COUNTIF(J$1:J929,J929)</f>
        <v>5</v>
      </c>
      <c r="L929" t="str">
        <f t="shared" ca="1" si="207"/>
        <v>107_1_Premium</v>
      </c>
      <c r="M929">
        <f ca="1">COUNTIF(L$1:L929,L929)</f>
        <v>5</v>
      </c>
      <c r="N929" t="str">
        <f t="shared" ca="1" si="208"/>
        <v>Inforce</v>
      </c>
      <c r="O929" t="str">
        <f t="shared" ca="1" si="209"/>
        <v>107_1_Inforce</v>
      </c>
      <c r="P929" s="1">
        <f t="shared" ca="1" si="210"/>
        <v>43086.721372824468</v>
      </c>
      <c r="Q929" s="1" t="e">
        <f ca="1">VLOOKUP(J929,Sheet2!$F:$I,4,FALSE)</f>
        <v>#N/A</v>
      </c>
      <c r="R929" t="str">
        <f t="shared" ca="1" si="211"/>
        <v>Inforce</v>
      </c>
      <c r="S929" t="str">
        <f t="shared" ca="1" si="212"/>
        <v>107_1_Inforce</v>
      </c>
      <c r="T929">
        <f ca="1">COUNTIF(S$1:S929,S929)</f>
        <v>5</v>
      </c>
    </row>
    <row r="930" spans="1:20">
      <c r="A930">
        <f t="shared" si="203"/>
        <v>929</v>
      </c>
      <c r="B930" s="1">
        <f t="shared" ca="1" si="204"/>
        <v>43087.119191319623</v>
      </c>
      <c r="C930">
        <f t="shared" ca="1" si="200"/>
        <v>63</v>
      </c>
      <c r="D930">
        <f t="shared" ca="1" si="201"/>
        <v>1</v>
      </c>
      <c r="E930" t="str">
        <f ca="1">IF(COUNTIF(J$1:J930,J930)=1,"Premium",IF(I930&lt;6,"Premium","Claims"))</f>
        <v>Premium</v>
      </c>
      <c r="F930" t="str">
        <f ca="1">VLOOKUP(MOD(C930,D930),Sheet2!$A$2:$B$6,2,FALSE)</f>
        <v>Kidney Failure</v>
      </c>
      <c r="G930">
        <f ca="1">VLOOKUP(J930,Sheet2!$F:$H,IF(E930="Premium",2,3),FALSE)</f>
        <v>5000</v>
      </c>
      <c r="H930">
        <f t="shared" ca="1" si="205"/>
        <v>1649000</v>
      </c>
      <c r="I930">
        <f t="shared" ca="1" si="202"/>
        <v>2</v>
      </c>
      <c r="J930" t="str">
        <f t="shared" ca="1" si="206"/>
        <v>63_1</v>
      </c>
      <c r="K930">
        <f ca="1">COUNTIF(J$1:J930,J930)</f>
        <v>3</v>
      </c>
      <c r="L930" t="str">
        <f t="shared" ca="1" si="207"/>
        <v>63_1_Premium</v>
      </c>
      <c r="M930">
        <f ca="1">COUNTIF(L$1:L930,L930)</f>
        <v>2</v>
      </c>
      <c r="N930" t="str">
        <f t="shared" ca="1" si="208"/>
        <v>Inforce</v>
      </c>
      <c r="O930" t="str">
        <f t="shared" ca="1" si="209"/>
        <v>63_1_Inforce</v>
      </c>
      <c r="P930" s="1">
        <f t="shared" ca="1" si="210"/>
        <v>43087.119191319623</v>
      </c>
      <c r="Q930" s="1">
        <f ca="1">VLOOKUP(J930,Sheet2!$F:$I,4,FALSE)</f>
        <v>42839.663850467499</v>
      </c>
      <c r="R930" t="str">
        <f t="shared" ca="1" si="211"/>
        <v>Lapse</v>
      </c>
      <c r="S930" t="str">
        <f t="shared" ca="1" si="212"/>
        <v>63_1_Lapse</v>
      </c>
      <c r="T930">
        <f ca="1">COUNTIF(S$1:S930,S930)</f>
        <v>2</v>
      </c>
    </row>
    <row r="931" spans="1:20">
      <c r="A931">
        <f t="shared" si="203"/>
        <v>930</v>
      </c>
      <c r="B931" s="1">
        <f t="shared" ca="1" si="204"/>
        <v>43087.587225245217</v>
      </c>
      <c r="C931">
        <f t="shared" ca="1" si="200"/>
        <v>71</v>
      </c>
      <c r="D931">
        <f t="shared" ca="1" si="201"/>
        <v>2</v>
      </c>
      <c r="E931" t="str">
        <f ca="1">IF(COUNTIF(J$1:J931,J931)=1,"Premium",IF(I931&lt;6,"Premium","Claims"))</f>
        <v>Premium</v>
      </c>
      <c r="F931" t="str">
        <f ca="1">VLOOKUP(MOD(C931,D931),Sheet2!$A$2:$B$6,2,FALSE)</f>
        <v>Cancer</v>
      </c>
      <c r="G931">
        <f ca="1">VLOOKUP(J931,Sheet2!$F:$H,IF(E931="Premium",2,3),FALSE)</f>
        <v>5000</v>
      </c>
      <c r="H931">
        <f t="shared" ca="1" si="205"/>
        <v>1654000</v>
      </c>
      <c r="I931">
        <f t="shared" ca="1" si="202"/>
        <v>3</v>
      </c>
      <c r="J931" t="str">
        <f t="shared" ca="1" si="206"/>
        <v>71_2</v>
      </c>
      <c r="K931">
        <f ca="1">COUNTIF(J$1:J931,J931)</f>
        <v>3</v>
      </c>
      <c r="L931" t="str">
        <f t="shared" ca="1" si="207"/>
        <v>71_2_Premium</v>
      </c>
      <c r="M931">
        <f ca="1">COUNTIF(L$1:L931,L931)</f>
        <v>3</v>
      </c>
      <c r="N931" t="str">
        <f t="shared" ca="1" si="208"/>
        <v>Inforce</v>
      </c>
      <c r="O931" t="str">
        <f t="shared" ca="1" si="209"/>
        <v>71_2_Inforce</v>
      </c>
      <c r="P931" s="1">
        <f t="shared" ca="1" si="210"/>
        <v>43087.587225245217</v>
      </c>
      <c r="Q931" s="1" t="e">
        <f ca="1">VLOOKUP(J931,Sheet2!$F:$I,4,FALSE)</f>
        <v>#N/A</v>
      </c>
      <c r="R931" t="str">
        <f t="shared" ca="1" si="211"/>
        <v>Inforce</v>
      </c>
      <c r="S931" t="str">
        <f t="shared" ca="1" si="212"/>
        <v>71_2_Inforce</v>
      </c>
      <c r="T931">
        <f ca="1">COUNTIF(S$1:S931,S931)</f>
        <v>3</v>
      </c>
    </row>
    <row r="932" spans="1:20">
      <c r="A932">
        <f t="shared" si="203"/>
        <v>931</v>
      </c>
      <c r="B932" s="1">
        <f t="shared" ca="1" si="204"/>
        <v>43087.666324990038</v>
      </c>
      <c r="C932">
        <f t="shared" ca="1" si="200"/>
        <v>116</v>
      </c>
      <c r="D932">
        <f t="shared" ca="1" si="201"/>
        <v>3</v>
      </c>
      <c r="E932" t="str">
        <f ca="1">IF(COUNTIF(J$1:J932,J932)=1,"Premium",IF(I932&lt;6,"Premium","Claims"))</f>
        <v>Premium</v>
      </c>
      <c r="F932" t="str">
        <f ca="1">VLOOKUP(MOD(C932,D932),Sheet2!$A$2:$B$6,2,FALSE)</f>
        <v>Stroke</v>
      </c>
      <c r="G932">
        <f ca="1">VLOOKUP(J932,Sheet2!$F:$H,IF(E932="Premium",2,3),FALSE)</f>
        <v>1000</v>
      </c>
      <c r="H932">
        <f t="shared" ca="1" si="205"/>
        <v>1655000</v>
      </c>
      <c r="I932">
        <f t="shared" ca="1" si="202"/>
        <v>3</v>
      </c>
      <c r="J932" t="str">
        <f t="shared" ca="1" si="206"/>
        <v>116_3</v>
      </c>
      <c r="K932">
        <f ca="1">COUNTIF(J$1:J932,J932)</f>
        <v>4</v>
      </c>
      <c r="L932" t="str">
        <f t="shared" ca="1" si="207"/>
        <v>116_3_Premium</v>
      </c>
      <c r="M932">
        <f ca="1">COUNTIF(L$1:L932,L932)</f>
        <v>3</v>
      </c>
      <c r="N932" t="str">
        <f t="shared" ca="1" si="208"/>
        <v>Inforce</v>
      </c>
      <c r="O932" t="str">
        <f t="shared" ca="1" si="209"/>
        <v>116_3_Inforce</v>
      </c>
      <c r="P932" s="1">
        <f t="shared" ca="1" si="210"/>
        <v>43087.666324990038</v>
      </c>
      <c r="Q932" s="1">
        <f ca="1">VLOOKUP(J932,Sheet2!$F:$I,4,FALSE)</f>
        <v>43042.357802675564</v>
      </c>
      <c r="R932" t="str">
        <f t="shared" ca="1" si="211"/>
        <v>Lapse</v>
      </c>
      <c r="S932" t="str">
        <f t="shared" ca="1" si="212"/>
        <v>116_3_Lapse</v>
      </c>
      <c r="T932">
        <f ca="1">COUNTIF(S$1:S932,S932)</f>
        <v>2</v>
      </c>
    </row>
    <row r="933" spans="1:20">
      <c r="A933">
        <f t="shared" si="203"/>
        <v>932</v>
      </c>
      <c r="B933" s="1">
        <f t="shared" ca="1" si="204"/>
        <v>43088.005364819357</v>
      </c>
      <c r="C933">
        <f t="shared" ca="1" si="200"/>
        <v>120</v>
      </c>
      <c r="D933">
        <f t="shared" ca="1" si="201"/>
        <v>3</v>
      </c>
      <c r="E933" t="str">
        <f ca="1">IF(COUNTIF(J$1:J933,J933)=1,"Premium",IF(I933&lt;6,"Premium","Claims"))</f>
        <v>Premium</v>
      </c>
      <c r="F933" t="str">
        <f ca="1">VLOOKUP(MOD(C933,D933),Sheet2!$A$2:$B$6,2,FALSE)</f>
        <v>Kidney Failure</v>
      </c>
      <c r="G933">
        <f ca="1">VLOOKUP(J933,Sheet2!$F:$H,IF(E933="Premium",2,3),FALSE)</f>
        <v>3000</v>
      </c>
      <c r="H933">
        <f t="shared" ca="1" si="205"/>
        <v>1658000</v>
      </c>
      <c r="I933">
        <f t="shared" ca="1" si="202"/>
        <v>5</v>
      </c>
      <c r="J933" t="str">
        <f t="shared" ca="1" si="206"/>
        <v>120_3</v>
      </c>
      <c r="K933">
        <f ca="1">COUNTIF(J$1:J933,J933)</f>
        <v>1</v>
      </c>
      <c r="L933" t="str">
        <f t="shared" ca="1" si="207"/>
        <v>120_3_Premium</v>
      </c>
      <c r="M933">
        <f ca="1">COUNTIF(L$1:L933,L933)</f>
        <v>1</v>
      </c>
      <c r="N933" t="str">
        <f t="shared" ca="1" si="208"/>
        <v>Inforce</v>
      </c>
      <c r="O933" t="str">
        <f t="shared" ca="1" si="209"/>
        <v>120_3_Inforce</v>
      </c>
      <c r="P933" s="1">
        <f t="shared" ca="1" si="210"/>
        <v>43088.005364819357</v>
      </c>
      <c r="Q933" s="1" t="e">
        <f ca="1">VLOOKUP(J933,Sheet2!$F:$I,4,FALSE)</f>
        <v>#N/A</v>
      </c>
      <c r="R933" t="str">
        <f t="shared" ca="1" si="211"/>
        <v>Inforce</v>
      </c>
      <c r="S933" t="str">
        <f t="shared" ca="1" si="212"/>
        <v>120_3_Inforce</v>
      </c>
      <c r="T933">
        <f ca="1">COUNTIF(S$1:S933,S933)</f>
        <v>1</v>
      </c>
    </row>
    <row r="934" spans="1:20">
      <c r="A934">
        <f t="shared" si="203"/>
        <v>933</v>
      </c>
      <c r="B934" s="1">
        <f t="shared" ca="1" si="204"/>
        <v>43088.215709502489</v>
      </c>
      <c r="C934">
        <f t="shared" ca="1" si="200"/>
        <v>57</v>
      </c>
      <c r="D934">
        <f t="shared" ca="1" si="201"/>
        <v>2</v>
      </c>
      <c r="E934" t="str">
        <f ca="1">IF(COUNTIF(J$1:J934,J934)=1,"Premium",IF(I934&lt;6,"Premium","Claims"))</f>
        <v>Premium</v>
      </c>
      <c r="F934" t="str">
        <f ca="1">VLOOKUP(MOD(C934,D934),Sheet2!$A$2:$B$6,2,FALSE)</f>
        <v>Cancer</v>
      </c>
      <c r="G934">
        <f ca="1">VLOOKUP(J934,Sheet2!$F:$H,IF(E934="Premium",2,3),FALSE)</f>
        <v>4000</v>
      </c>
      <c r="H934">
        <f t="shared" ca="1" si="205"/>
        <v>1662000</v>
      </c>
      <c r="I934">
        <f t="shared" ca="1" si="202"/>
        <v>5</v>
      </c>
      <c r="J934" t="str">
        <f t="shared" ca="1" si="206"/>
        <v>57_2</v>
      </c>
      <c r="K934">
        <f ca="1">COUNTIF(J$1:J934,J934)</f>
        <v>1</v>
      </c>
      <c r="L934" t="str">
        <f t="shared" ca="1" si="207"/>
        <v>57_2_Premium</v>
      </c>
      <c r="M934">
        <f ca="1">COUNTIF(L$1:L934,L934)</f>
        <v>1</v>
      </c>
      <c r="N934" t="str">
        <f t="shared" ca="1" si="208"/>
        <v>Inforce</v>
      </c>
      <c r="O934" t="str">
        <f t="shared" ca="1" si="209"/>
        <v>57_2_Inforce</v>
      </c>
      <c r="P934" s="1">
        <f t="shared" ca="1" si="210"/>
        <v>43088.215709502489</v>
      </c>
      <c r="Q934" s="1" t="e">
        <f ca="1">VLOOKUP(J934,Sheet2!$F:$I,4,FALSE)</f>
        <v>#N/A</v>
      </c>
      <c r="R934" t="str">
        <f t="shared" ca="1" si="211"/>
        <v>Inforce</v>
      </c>
      <c r="S934" t="str">
        <f t="shared" ca="1" si="212"/>
        <v>57_2_Inforce</v>
      </c>
      <c r="T934">
        <f ca="1">COUNTIF(S$1:S934,S934)</f>
        <v>1</v>
      </c>
    </row>
    <row r="935" spans="1:20">
      <c r="A935">
        <f t="shared" si="203"/>
        <v>934</v>
      </c>
      <c r="B935" s="1">
        <f t="shared" ca="1" si="204"/>
        <v>43088.46988561027</v>
      </c>
      <c r="C935">
        <f t="shared" ca="1" si="200"/>
        <v>134</v>
      </c>
      <c r="D935">
        <f t="shared" ca="1" si="201"/>
        <v>1</v>
      </c>
      <c r="E935" t="str">
        <f ca="1">IF(COUNTIF(J$1:J935,J935)=1,"Premium",IF(I935&lt;6,"Premium","Claims"))</f>
        <v>Premium</v>
      </c>
      <c r="F935" t="str">
        <f ca="1">VLOOKUP(MOD(C935,D935),Sheet2!$A$2:$B$6,2,FALSE)</f>
        <v>Kidney Failure</v>
      </c>
      <c r="G935">
        <f ca="1">VLOOKUP(J935,Sheet2!$F:$H,IF(E935="Premium",2,3),FALSE)</f>
        <v>4000</v>
      </c>
      <c r="H935">
        <f t="shared" ca="1" si="205"/>
        <v>1666000</v>
      </c>
      <c r="I935">
        <f t="shared" ca="1" si="202"/>
        <v>1</v>
      </c>
      <c r="J935" t="str">
        <f t="shared" ca="1" si="206"/>
        <v>134_1</v>
      </c>
      <c r="K935">
        <f ca="1">COUNTIF(J$1:J935,J935)</f>
        <v>4</v>
      </c>
      <c r="L935" t="str">
        <f t="shared" ca="1" si="207"/>
        <v>134_1_Premium</v>
      </c>
      <c r="M935">
        <f ca="1">COUNTIF(L$1:L935,L935)</f>
        <v>4</v>
      </c>
      <c r="N935" t="str">
        <f t="shared" ca="1" si="208"/>
        <v>Inforce</v>
      </c>
      <c r="O935" t="str">
        <f t="shared" ca="1" si="209"/>
        <v>134_1_Inforce</v>
      </c>
      <c r="P935" s="1">
        <f t="shared" ca="1" si="210"/>
        <v>43088.46988561027</v>
      </c>
      <c r="Q935" s="1" t="e">
        <f ca="1">VLOOKUP(J935,Sheet2!$F:$I,4,FALSE)</f>
        <v>#N/A</v>
      </c>
      <c r="R935" t="str">
        <f t="shared" ca="1" si="211"/>
        <v>Inforce</v>
      </c>
      <c r="S935" t="str">
        <f t="shared" ca="1" si="212"/>
        <v>134_1_Inforce</v>
      </c>
      <c r="T935">
        <f ca="1">COUNTIF(S$1:S935,S935)</f>
        <v>4</v>
      </c>
    </row>
    <row r="936" spans="1:20">
      <c r="A936">
        <f t="shared" si="203"/>
        <v>935</v>
      </c>
      <c r="B936" s="1">
        <f t="shared" ca="1" si="204"/>
        <v>43089.447607481408</v>
      </c>
      <c r="C936">
        <f t="shared" ca="1" si="200"/>
        <v>84</v>
      </c>
      <c r="D936">
        <f t="shared" ca="1" si="201"/>
        <v>4</v>
      </c>
      <c r="E936" t="str">
        <f ca="1">IF(COUNTIF(J$1:J936,J936)=1,"Premium",IF(I936&lt;6,"Premium","Claims"))</f>
        <v>Premium</v>
      </c>
      <c r="F936" t="str">
        <f ca="1">VLOOKUP(MOD(C936,D936),Sheet2!$A$2:$B$6,2,FALSE)</f>
        <v>Kidney Failure</v>
      </c>
      <c r="G936">
        <f ca="1">VLOOKUP(J936,Sheet2!$F:$H,IF(E936="Premium",2,3),FALSE)</f>
        <v>2000</v>
      </c>
      <c r="H936">
        <f t="shared" ca="1" si="205"/>
        <v>1668000</v>
      </c>
      <c r="I936">
        <f t="shared" ca="1" si="202"/>
        <v>4</v>
      </c>
      <c r="J936" t="str">
        <f t="shared" ca="1" si="206"/>
        <v>84_4</v>
      </c>
      <c r="K936">
        <f ca="1">COUNTIF(J$1:J936,J936)</f>
        <v>1</v>
      </c>
      <c r="L936" t="str">
        <f t="shared" ca="1" si="207"/>
        <v>84_4_Premium</v>
      </c>
      <c r="M936">
        <f ca="1">COUNTIF(L$1:L936,L936)</f>
        <v>1</v>
      </c>
      <c r="N936" t="str">
        <f t="shared" ca="1" si="208"/>
        <v>Inforce</v>
      </c>
      <c r="O936" t="str">
        <f t="shared" ca="1" si="209"/>
        <v>84_4_Inforce</v>
      </c>
      <c r="P936" s="1">
        <f t="shared" ca="1" si="210"/>
        <v>43089.447607481408</v>
      </c>
      <c r="Q936" s="1" t="e">
        <f ca="1">VLOOKUP(J936,Sheet2!$F:$I,4,FALSE)</f>
        <v>#N/A</v>
      </c>
      <c r="R936" t="str">
        <f t="shared" ca="1" si="211"/>
        <v>Inforce</v>
      </c>
      <c r="S936" t="str">
        <f t="shared" ca="1" si="212"/>
        <v>84_4_Inforce</v>
      </c>
      <c r="T936">
        <f ca="1">COUNTIF(S$1:S936,S936)</f>
        <v>1</v>
      </c>
    </row>
    <row r="937" spans="1:20">
      <c r="A937">
        <f t="shared" si="203"/>
        <v>936</v>
      </c>
      <c r="B937" s="1">
        <f t="shared" ca="1" si="204"/>
        <v>43090.142953649934</v>
      </c>
      <c r="C937">
        <f t="shared" ca="1" si="200"/>
        <v>24</v>
      </c>
      <c r="D937">
        <f t="shared" ca="1" si="201"/>
        <v>4</v>
      </c>
      <c r="E937" t="str">
        <f ca="1">IF(COUNTIF(J$1:J937,J937)=1,"Premium",IF(I937&lt;6,"Premium","Claims"))</f>
        <v>Premium</v>
      </c>
      <c r="F937" t="str">
        <f ca="1">VLOOKUP(MOD(C937,D937),Sheet2!$A$2:$B$6,2,FALSE)</f>
        <v>Kidney Failure</v>
      </c>
      <c r="G937">
        <f ca="1">VLOOKUP(J937,Sheet2!$F:$H,IF(E937="Premium",2,3),FALSE)</f>
        <v>3000</v>
      </c>
      <c r="H937">
        <f t="shared" ca="1" si="205"/>
        <v>1671000</v>
      </c>
      <c r="I937">
        <f t="shared" ca="1" si="202"/>
        <v>1</v>
      </c>
      <c r="J937" t="str">
        <f t="shared" ca="1" si="206"/>
        <v>24_4</v>
      </c>
      <c r="K937">
        <f ca="1">COUNTIF(J$1:J937,J937)</f>
        <v>4</v>
      </c>
      <c r="L937" t="str">
        <f t="shared" ca="1" si="207"/>
        <v>24_4_Premium</v>
      </c>
      <c r="M937">
        <f ca="1">COUNTIF(L$1:L937,L937)</f>
        <v>4</v>
      </c>
      <c r="N937" t="str">
        <f t="shared" ca="1" si="208"/>
        <v>Inforce</v>
      </c>
      <c r="O937" t="str">
        <f t="shared" ca="1" si="209"/>
        <v>24_4_Inforce</v>
      </c>
      <c r="P937" s="1">
        <f t="shared" ca="1" si="210"/>
        <v>43090.142953649934</v>
      </c>
      <c r="Q937" s="1">
        <f ca="1">VLOOKUP(J937,Sheet2!$F:$I,4,FALSE)</f>
        <v>43157.944713351957</v>
      </c>
      <c r="R937" t="str">
        <f t="shared" ca="1" si="211"/>
        <v>Inforce</v>
      </c>
      <c r="S937" t="str">
        <f t="shared" ca="1" si="212"/>
        <v>24_4_Inforce</v>
      </c>
      <c r="T937">
        <f ca="1">COUNTIF(S$1:S937,S937)</f>
        <v>4</v>
      </c>
    </row>
    <row r="938" spans="1:20">
      <c r="A938">
        <f t="shared" si="203"/>
        <v>937</v>
      </c>
      <c r="B938" s="1">
        <f t="shared" ca="1" si="204"/>
        <v>43090.709773040537</v>
      </c>
      <c r="C938">
        <f t="shared" ca="1" si="200"/>
        <v>113</v>
      </c>
      <c r="D938">
        <f t="shared" ca="1" si="201"/>
        <v>3</v>
      </c>
      <c r="E938" t="str">
        <f ca="1">IF(COUNTIF(J$1:J938,J938)=1,"Premium",IF(I938&lt;6,"Premium","Claims"))</f>
        <v>Premium</v>
      </c>
      <c r="F938" t="str">
        <f ca="1">VLOOKUP(MOD(C938,D938),Sheet2!$A$2:$B$6,2,FALSE)</f>
        <v>Stroke</v>
      </c>
      <c r="G938">
        <f ca="1">VLOOKUP(J938,Sheet2!$F:$H,IF(E938="Premium",2,3),FALSE)</f>
        <v>2000</v>
      </c>
      <c r="H938">
        <f t="shared" ca="1" si="205"/>
        <v>1673000</v>
      </c>
      <c r="I938">
        <f t="shared" ca="1" si="202"/>
        <v>5</v>
      </c>
      <c r="J938" t="str">
        <f t="shared" ca="1" si="206"/>
        <v>113_3</v>
      </c>
      <c r="K938">
        <f ca="1">COUNTIF(J$1:J938,J938)</f>
        <v>1</v>
      </c>
      <c r="L938" t="str">
        <f t="shared" ca="1" si="207"/>
        <v>113_3_Premium</v>
      </c>
      <c r="M938">
        <f ca="1">COUNTIF(L$1:L938,L938)</f>
        <v>1</v>
      </c>
      <c r="N938" t="str">
        <f t="shared" ca="1" si="208"/>
        <v>Inforce</v>
      </c>
      <c r="O938" t="str">
        <f t="shared" ca="1" si="209"/>
        <v>113_3_Inforce</v>
      </c>
      <c r="P938" s="1">
        <f t="shared" ca="1" si="210"/>
        <v>43090.709773040537</v>
      </c>
      <c r="Q938" s="1" t="e">
        <f ca="1">VLOOKUP(J938,Sheet2!$F:$I,4,FALSE)</f>
        <v>#N/A</v>
      </c>
      <c r="R938" t="str">
        <f t="shared" ca="1" si="211"/>
        <v>Inforce</v>
      </c>
      <c r="S938" t="str">
        <f t="shared" ca="1" si="212"/>
        <v>113_3_Inforce</v>
      </c>
      <c r="T938">
        <f ca="1">COUNTIF(S$1:S938,S938)</f>
        <v>1</v>
      </c>
    </row>
    <row r="939" spans="1:20">
      <c r="A939">
        <f t="shared" si="203"/>
        <v>938</v>
      </c>
      <c r="B939" s="1">
        <f t="shared" ca="1" si="204"/>
        <v>43091.326139986355</v>
      </c>
      <c r="C939">
        <f t="shared" ca="1" si="200"/>
        <v>116</v>
      </c>
      <c r="D939">
        <f t="shared" ca="1" si="201"/>
        <v>3</v>
      </c>
      <c r="E939" t="str">
        <f ca="1">IF(COUNTIF(J$1:J939,J939)=1,"Premium",IF(I939&lt;6,"Premium","Claims"))</f>
        <v>Premium</v>
      </c>
      <c r="F939" t="str">
        <f ca="1">VLOOKUP(MOD(C939,D939),Sheet2!$A$2:$B$6,2,FALSE)</f>
        <v>Stroke</v>
      </c>
      <c r="G939">
        <f ca="1">VLOOKUP(J939,Sheet2!$F:$H,IF(E939="Premium",2,3),FALSE)</f>
        <v>1000</v>
      </c>
      <c r="H939">
        <f t="shared" ca="1" si="205"/>
        <v>1674000</v>
      </c>
      <c r="I939">
        <f t="shared" ca="1" si="202"/>
        <v>5</v>
      </c>
      <c r="J939" t="str">
        <f t="shared" ca="1" si="206"/>
        <v>116_3</v>
      </c>
      <c r="K939">
        <f ca="1">COUNTIF(J$1:J939,J939)</f>
        <v>5</v>
      </c>
      <c r="L939" t="str">
        <f t="shared" ca="1" si="207"/>
        <v>116_3_Premium</v>
      </c>
      <c r="M939">
        <f ca="1">COUNTIF(L$1:L939,L939)</f>
        <v>4</v>
      </c>
      <c r="N939" t="str">
        <f t="shared" ca="1" si="208"/>
        <v>Inforce</v>
      </c>
      <c r="O939" t="str">
        <f t="shared" ca="1" si="209"/>
        <v>116_3_Inforce</v>
      </c>
      <c r="P939" s="1">
        <f t="shared" ca="1" si="210"/>
        <v>43091.326139986355</v>
      </c>
      <c r="Q939" s="1">
        <f ca="1">VLOOKUP(J939,Sheet2!$F:$I,4,FALSE)</f>
        <v>43042.357802675564</v>
      </c>
      <c r="R939" t="str">
        <f t="shared" ca="1" si="211"/>
        <v>Lapse</v>
      </c>
      <c r="S939" t="str">
        <f t="shared" ca="1" si="212"/>
        <v>116_3_Lapse</v>
      </c>
      <c r="T939">
        <f ca="1">COUNTIF(S$1:S939,S939)</f>
        <v>3</v>
      </c>
    </row>
    <row r="940" spans="1:20">
      <c r="A940">
        <f t="shared" si="203"/>
        <v>939</v>
      </c>
      <c r="B940" s="1">
        <f t="shared" ca="1" si="204"/>
        <v>43091.540855823376</v>
      </c>
      <c r="C940">
        <f t="shared" ca="1" si="200"/>
        <v>63</v>
      </c>
      <c r="D940">
        <f t="shared" ca="1" si="201"/>
        <v>3</v>
      </c>
      <c r="E940" t="str">
        <f ca="1">IF(COUNTIF(J$1:J940,J940)=1,"Premium",IF(I940&lt;6,"Premium","Claims"))</f>
        <v>Claims</v>
      </c>
      <c r="F940" t="str">
        <f ca="1">VLOOKUP(MOD(C940,D940),Sheet2!$A$2:$B$6,2,FALSE)</f>
        <v>Kidney Failure</v>
      </c>
      <c r="G940">
        <f ca="1">VLOOKUP(J940,Sheet2!$F:$H,IF(E940="Premium",2,3),FALSE)</f>
        <v>4000</v>
      </c>
      <c r="H940">
        <f t="shared" ca="1" si="205"/>
        <v>1670000</v>
      </c>
      <c r="I940">
        <f t="shared" ca="1" si="202"/>
        <v>6</v>
      </c>
      <c r="J940" t="str">
        <f t="shared" ca="1" si="206"/>
        <v>63_3</v>
      </c>
      <c r="K940">
        <f ca="1">COUNTIF(J$1:J940,J940)</f>
        <v>6</v>
      </c>
      <c r="L940" t="str">
        <f t="shared" ca="1" si="207"/>
        <v>63_3_Claims</v>
      </c>
      <c r="M940">
        <f ca="1">COUNTIF(L$1:L940,L940)</f>
        <v>2</v>
      </c>
      <c r="N940" t="str">
        <f t="shared" ca="1" si="208"/>
        <v>Lapse</v>
      </c>
      <c r="O940" t="str">
        <f t="shared" ca="1" si="209"/>
        <v>63_3_Lapse</v>
      </c>
      <c r="P940" s="1">
        <f t="shared" ca="1" si="210"/>
        <v>43091.540855823376</v>
      </c>
      <c r="Q940" s="1">
        <f ca="1">VLOOKUP(J940,Sheet2!$F:$I,4,FALSE)</f>
        <v>43033.812382850097</v>
      </c>
      <c r="R940" t="str">
        <f t="shared" ca="1" si="211"/>
        <v>Lapse</v>
      </c>
      <c r="S940" t="str">
        <f t="shared" ca="1" si="212"/>
        <v>63_3_Lapse</v>
      </c>
      <c r="T940">
        <f ca="1">COUNTIF(S$1:S940,S940)</f>
        <v>2</v>
      </c>
    </row>
    <row r="941" spans="1:20">
      <c r="A941">
        <f t="shared" si="203"/>
        <v>940</v>
      </c>
      <c r="B941" s="1">
        <f t="shared" ca="1" si="204"/>
        <v>43092.115343725156</v>
      </c>
      <c r="C941">
        <f t="shared" ca="1" si="200"/>
        <v>141</v>
      </c>
      <c r="D941">
        <f t="shared" ca="1" si="201"/>
        <v>1</v>
      </c>
      <c r="E941" t="str">
        <f ca="1">IF(COUNTIF(J$1:J941,J941)=1,"Premium",IF(I941&lt;6,"Premium","Claims"))</f>
        <v>Premium</v>
      </c>
      <c r="F941" t="str">
        <f ca="1">VLOOKUP(MOD(C941,D941),Sheet2!$A$2:$B$6,2,FALSE)</f>
        <v>Kidney Failure</v>
      </c>
      <c r="G941">
        <f ca="1">VLOOKUP(J941,Sheet2!$F:$H,IF(E941="Premium",2,3),FALSE)</f>
        <v>1000</v>
      </c>
      <c r="H941">
        <f t="shared" ca="1" si="205"/>
        <v>1671000</v>
      </c>
      <c r="I941">
        <f t="shared" ca="1" si="202"/>
        <v>1</v>
      </c>
      <c r="J941" t="str">
        <f t="shared" ca="1" si="206"/>
        <v>141_1</v>
      </c>
      <c r="K941">
        <f ca="1">COUNTIF(J$1:J941,J941)</f>
        <v>4</v>
      </c>
      <c r="L941" t="str">
        <f t="shared" ca="1" si="207"/>
        <v>141_1_Premium</v>
      </c>
      <c r="M941">
        <f ca="1">COUNTIF(L$1:L941,L941)</f>
        <v>4</v>
      </c>
      <c r="N941" t="str">
        <f t="shared" ca="1" si="208"/>
        <v>Inforce</v>
      </c>
      <c r="O941" t="str">
        <f t="shared" ca="1" si="209"/>
        <v>141_1_Inforce</v>
      </c>
      <c r="P941" s="1">
        <f t="shared" ca="1" si="210"/>
        <v>43092.115343725156</v>
      </c>
      <c r="Q941" s="1" t="e">
        <f ca="1">VLOOKUP(J941,Sheet2!$F:$I,4,FALSE)</f>
        <v>#N/A</v>
      </c>
      <c r="R941" t="str">
        <f t="shared" ca="1" si="211"/>
        <v>Inforce</v>
      </c>
      <c r="S941" t="str">
        <f t="shared" ca="1" si="212"/>
        <v>141_1_Inforce</v>
      </c>
      <c r="T941">
        <f ca="1">COUNTIF(S$1:S941,S941)</f>
        <v>4</v>
      </c>
    </row>
    <row r="942" spans="1:20">
      <c r="A942">
        <f t="shared" si="203"/>
        <v>941</v>
      </c>
      <c r="B942" s="1">
        <f t="shared" ca="1" si="204"/>
        <v>43092.666566855318</v>
      </c>
      <c r="C942">
        <f t="shared" ca="1" si="200"/>
        <v>121</v>
      </c>
      <c r="D942">
        <f t="shared" ca="1" si="201"/>
        <v>1</v>
      </c>
      <c r="E942" t="str">
        <f ca="1">IF(COUNTIF(J$1:J942,J942)=1,"Premium",IF(I942&lt;6,"Premium","Claims"))</f>
        <v>Claims</v>
      </c>
      <c r="F942" t="str">
        <f ca="1">VLOOKUP(MOD(C942,D942),Sheet2!$A$2:$B$6,2,FALSE)</f>
        <v>Kidney Failure</v>
      </c>
      <c r="G942">
        <f ca="1">VLOOKUP(J942,Sheet2!$F:$H,IF(E942="Premium",2,3),FALSE)</f>
        <v>20000</v>
      </c>
      <c r="H942">
        <f t="shared" ca="1" si="205"/>
        <v>1651000</v>
      </c>
      <c r="I942">
        <f t="shared" ca="1" si="202"/>
        <v>6</v>
      </c>
      <c r="J942" t="str">
        <f t="shared" ca="1" si="206"/>
        <v>121_1</v>
      </c>
      <c r="K942">
        <f ca="1">COUNTIF(J$1:J942,J942)</f>
        <v>3</v>
      </c>
      <c r="L942" t="str">
        <f t="shared" ca="1" si="207"/>
        <v>121_1_Claims</v>
      </c>
      <c r="M942">
        <f ca="1">COUNTIF(L$1:L942,L942)</f>
        <v>1</v>
      </c>
      <c r="N942" t="str">
        <f t="shared" ca="1" si="208"/>
        <v>Lapse</v>
      </c>
      <c r="O942" t="str">
        <f t="shared" ca="1" si="209"/>
        <v>121_1_Lapse</v>
      </c>
      <c r="P942" s="1">
        <f t="shared" ca="1" si="210"/>
        <v>43092.666566855318</v>
      </c>
      <c r="Q942" s="1">
        <f ca="1">VLOOKUP(J942,Sheet2!$F:$I,4,FALSE)</f>
        <v>43092.666566855318</v>
      </c>
      <c r="R942" t="str">
        <f t="shared" ca="1" si="211"/>
        <v>Lapse</v>
      </c>
      <c r="S942" t="str">
        <f t="shared" ca="1" si="212"/>
        <v>121_1_Lapse</v>
      </c>
      <c r="T942">
        <f ca="1">COUNTIF(S$1:S942,S942)</f>
        <v>1</v>
      </c>
    </row>
    <row r="943" spans="1:20">
      <c r="A943">
        <f t="shared" si="203"/>
        <v>942</v>
      </c>
      <c r="B943" s="1">
        <f t="shared" ca="1" si="204"/>
        <v>43092.968028968557</v>
      </c>
      <c r="C943">
        <f t="shared" ca="1" si="200"/>
        <v>116</v>
      </c>
      <c r="D943">
        <f t="shared" ca="1" si="201"/>
        <v>4</v>
      </c>
      <c r="E943" t="str">
        <f ca="1">IF(COUNTIF(J$1:J943,J943)=1,"Premium",IF(I943&lt;6,"Premium","Claims"))</f>
        <v>Premium</v>
      </c>
      <c r="F943" t="str">
        <f ca="1">VLOOKUP(MOD(C943,D943),Sheet2!$A$2:$B$6,2,FALSE)</f>
        <v>Kidney Failure</v>
      </c>
      <c r="G943">
        <f ca="1">VLOOKUP(J943,Sheet2!$F:$H,IF(E943="Premium",2,3),FALSE)</f>
        <v>5000</v>
      </c>
      <c r="H943">
        <f t="shared" ca="1" si="205"/>
        <v>1656000</v>
      </c>
      <c r="I943">
        <f t="shared" ca="1" si="202"/>
        <v>5</v>
      </c>
      <c r="J943" t="str">
        <f t="shared" ca="1" si="206"/>
        <v>116_4</v>
      </c>
      <c r="K943">
        <f ca="1">COUNTIF(J$1:J943,J943)</f>
        <v>2</v>
      </c>
      <c r="L943" t="str">
        <f t="shared" ca="1" si="207"/>
        <v>116_4_Premium</v>
      </c>
      <c r="M943">
        <f ca="1">COUNTIF(L$1:L943,L943)</f>
        <v>2</v>
      </c>
      <c r="N943" t="str">
        <f t="shared" ca="1" si="208"/>
        <v>Inforce</v>
      </c>
      <c r="O943" t="str">
        <f t="shared" ca="1" si="209"/>
        <v>116_4_Inforce</v>
      </c>
      <c r="P943" s="1">
        <f t="shared" ca="1" si="210"/>
        <v>43092.968028968557</v>
      </c>
      <c r="Q943" s="1">
        <f ca="1">VLOOKUP(J943,Sheet2!$F:$I,4,FALSE)</f>
        <v>43153.538053296419</v>
      </c>
      <c r="R943" t="str">
        <f t="shared" ca="1" si="211"/>
        <v>Inforce</v>
      </c>
      <c r="S943" t="str">
        <f t="shared" ca="1" si="212"/>
        <v>116_4_Inforce</v>
      </c>
      <c r="T943">
        <f ca="1">COUNTIF(S$1:S943,S943)</f>
        <v>2</v>
      </c>
    </row>
    <row r="944" spans="1:20">
      <c r="A944">
        <f t="shared" si="203"/>
        <v>943</v>
      </c>
      <c r="B944" s="1">
        <f t="shared" ca="1" si="204"/>
        <v>43093.319616135472</v>
      </c>
      <c r="C944">
        <f t="shared" ca="1" si="200"/>
        <v>2</v>
      </c>
      <c r="D944">
        <f t="shared" ca="1" si="201"/>
        <v>1</v>
      </c>
      <c r="E944" t="str">
        <f ca="1">IF(COUNTIF(J$1:J944,J944)=1,"Premium",IF(I944&lt;6,"Premium","Claims"))</f>
        <v>Premium</v>
      </c>
      <c r="F944" t="str">
        <f ca="1">VLOOKUP(MOD(C944,D944),Sheet2!$A$2:$B$6,2,FALSE)</f>
        <v>Kidney Failure</v>
      </c>
      <c r="G944">
        <f ca="1">VLOOKUP(J944,Sheet2!$F:$H,IF(E944="Premium",2,3),FALSE)</f>
        <v>2000</v>
      </c>
      <c r="H944">
        <f t="shared" ca="1" si="205"/>
        <v>1658000</v>
      </c>
      <c r="I944">
        <f t="shared" ca="1" si="202"/>
        <v>2</v>
      </c>
      <c r="J944" t="str">
        <f t="shared" ca="1" si="206"/>
        <v>2_1</v>
      </c>
      <c r="K944">
        <f ca="1">COUNTIF(J$1:J944,J944)</f>
        <v>1</v>
      </c>
      <c r="L944" t="str">
        <f t="shared" ca="1" si="207"/>
        <v>2_1_Premium</v>
      </c>
      <c r="M944">
        <f ca="1">COUNTIF(L$1:L944,L944)</f>
        <v>1</v>
      </c>
      <c r="N944" t="str">
        <f t="shared" ca="1" si="208"/>
        <v>Inforce</v>
      </c>
      <c r="O944" t="str">
        <f t="shared" ca="1" si="209"/>
        <v>2_1_Inforce</v>
      </c>
      <c r="P944" s="1">
        <f t="shared" ca="1" si="210"/>
        <v>43093.319616135472</v>
      </c>
      <c r="Q944" s="1" t="e">
        <f ca="1">VLOOKUP(J944,Sheet2!$F:$I,4,FALSE)</f>
        <v>#N/A</v>
      </c>
      <c r="R944" t="str">
        <f t="shared" ca="1" si="211"/>
        <v>Inforce</v>
      </c>
      <c r="S944" t="str">
        <f t="shared" ca="1" si="212"/>
        <v>2_1_Inforce</v>
      </c>
      <c r="T944">
        <f ca="1">COUNTIF(S$1:S944,S944)</f>
        <v>1</v>
      </c>
    </row>
    <row r="945" spans="1:20">
      <c r="A945">
        <f t="shared" si="203"/>
        <v>944</v>
      </c>
      <c r="B945" s="1">
        <f t="shared" ca="1" si="204"/>
        <v>43094.069820399694</v>
      </c>
      <c r="C945">
        <f t="shared" ca="1" si="200"/>
        <v>11</v>
      </c>
      <c r="D945">
        <f t="shared" ca="1" si="201"/>
        <v>1</v>
      </c>
      <c r="E945" t="str">
        <f ca="1">IF(COUNTIF(J$1:J945,J945)=1,"Premium",IF(I945&lt;6,"Premium","Claims"))</f>
        <v>Claims</v>
      </c>
      <c r="F945" t="str">
        <f ca="1">VLOOKUP(MOD(C945,D945),Sheet2!$A$2:$B$6,2,FALSE)</f>
        <v>Kidney Failure</v>
      </c>
      <c r="G945">
        <f ca="1">VLOOKUP(J945,Sheet2!$F:$H,IF(E945="Premium",2,3),FALSE)</f>
        <v>8000</v>
      </c>
      <c r="H945">
        <f t="shared" ca="1" si="205"/>
        <v>1650000</v>
      </c>
      <c r="I945">
        <f t="shared" ca="1" si="202"/>
        <v>6</v>
      </c>
      <c r="J945" t="str">
        <f t="shared" ca="1" si="206"/>
        <v>11_1</v>
      </c>
      <c r="K945">
        <f ca="1">COUNTIF(J$1:J945,J945)</f>
        <v>3</v>
      </c>
      <c r="L945" t="str">
        <f t="shared" ca="1" si="207"/>
        <v>11_1_Claims</v>
      </c>
      <c r="M945">
        <f ca="1">COUNTIF(L$1:L945,L945)</f>
        <v>1</v>
      </c>
      <c r="N945" t="str">
        <f t="shared" ca="1" si="208"/>
        <v>Lapse</v>
      </c>
      <c r="O945" t="str">
        <f t="shared" ca="1" si="209"/>
        <v>11_1_Lapse</v>
      </c>
      <c r="P945" s="1">
        <f t="shared" ca="1" si="210"/>
        <v>43094.069820399694</v>
      </c>
      <c r="Q945" s="1">
        <f ca="1">VLOOKUP(J945,Sheet2!$F:$I,4,FALSE)</f>
        <v>43094.069820399694</v>
      </c>
      <c r="R945" t="str">
        <f t="shared" ca="1" si="211"/>
        <v>Lapse</v>
      </c>
      <c r="S945" t="str">
        <f t="shared" ca="1" si="212"/>
        <v>11_1_Lapse</v>
      </c>
      <c r="T945">
        <f ca="1">COUNTIF(S$1:S945,S945)</f>
        <v>1</v>
      </c>
    </row>
    <row r="946" spans="1:20">
      <c r="A946">
        <f t="shared" si="203"/>
        <v>945</v>
      </c>
      <c r="B946" s="1">
        <f t="shared" ca="1" si="204"/>
        <v>43094.422863995882</v>
      </c>
      <c r="C946">
        <f t="shared" ca="1" si="200"/>
        <v>94</v>
      </c>
      <c r="D946">
        <f t="shared" ca="1" si="201"/>
        <v>1</v>
      </c>
      <c r="E946" t="str">
        <f ca="1">IF(COUNTIF(J$1:J946,J946)=1,"Premium",IF(I946&lt;6,"Premium","Claims"))</f>
        <v>Premium</v>
      </c>
      <c r="F946" t="str">
        <f ca="1">VLOOKUP(MOD(C946,D946),Sheet2!$A$2:$B$6,2,FALSE)</f>
        <v>Kidney Failure</v>
      </c>
      <c r="G946">
        <f ca="1">VLOOKUP(J946,Sheet2!$F:$H,IF(E946="Premium",2,3),FALSE)</f>
        <v>5000</v>
      </c>
      <c r="H946">
        <f t="shared" ca="1" si="205"/>
        <v>1655000</v>
      </c>
      <c r="I946">
        <f t="shared" ca="1" si="202"/>
        <v>5</v>
      </c>
      <c r="J946" t="str">
        <f t="shared" ca="1" si="206"/>
        <v>94_1</v>
      </c>
      <c r="K946">
        <f ca="1">COUNTIF(J$1:J946,J946)</f>
        <v>3</v>
      </c>
      <c r="L946" t="str">
        <f t="shared" ca="1" si="207"/>
        <v>94_1_Premium</v>
      </c>
      <c r="M946">
        <f ca="1">COUNTIF(L$1:L946,L946)</f>
        <v>3</v>
      </c>
      <c r="N946" t="str">
        <f t="shared" ca="1" si="208"/>
        <v>Inforce</v>
      </c>
      <c r="O946" t="str">
        <f t="shared" ca="1" si="209"/>
        <v>94_1_Inforce</v>
      </c>
      <c r="P946" s="1">
        <f t="shared" ca="1" si="210"/>
        <v>43094.422863995882</v>
      </c>
      <c r="Q946" s="1" t="e">
        <f ca="1">VLOOKUP(J946,Sheet2!$F:$I,4,FALSE)</f>
        <v>#N/A</v>
      </c>
      <c r="R946" t="str">
        <f t="shared" ca="1" si="211"/>
        <v>Inforce</v>
      </c>
      <c r="S946" t="str">
        <f t="shared" ca="1" si="212"/>
        <v>94_1_Inforce</v>
      </c>
      <c r="T946">
        <f ca="1">COUNTIF(S$1:S946,S946)</f>
        <v>3</v>
      </c>
    </row>
    <row r="947" spans="1:20">
      <c r="A947">
        <f t="shared" si="203"/>
        <v>946</v>
      </c>
      <c r="B947" s="1">
        <f t="shared" ca="1" si="204"/>
        <v>43094.862651603551</v>
      </c>
      <c r="C947">
        <f t="shared" ca="1" si="200"/>
        <v>36</v>
      </c>
      <c r="D947">
        <f t="shared" ca="1" si="201"/>
        <v>1</v>
      </c>
      <c r="E947" t="str">
        <f ca="1">IF(COUNTIF(J$1:J947,J947)=1,"Premium",IF(I947&lt;6,"Premium","Claims"))</f>
        <v>Premium</v>
      </c>
      <c r="F947" t="str">
        <f ca="1">VLOOKUP(MOD(C947,D947),Sheet2!$A$2:$B$6,2,FALSE)</f>
        <v>Kidney Failure</v>
      </c>
      <c r="G947">
        <f ca="1">VLOOKUP(J947,Sheet2!$F:$H,IF(E947="Premium",2,3),FALSE)</f>
        <v>2000</v>
      </c>
      <c r="H947">
        <f t="shared" ca="1" si="205"/>
        <v>1657000</v>
      </c>
      <c r="I947">
        <f t="shared" ca="1" si="202"/>
        <v>4</v>
      </c>
      <c r="J947" t="str">
        <f t="shared" ca="1" si="206"/>
        <v>36_1</v>
      </c>
      <c r="K947">
        <f ca="1">COUNTIF(J$1:J947,J947)</f>
        <v>2</v>
      </c>
      <c r="L947" t="str">
        <f t="shared" ca="1" si="207"/>
        <v>36_1_Premium</v>
      </c>
      <c r="M947">
        <f ca="1">COUNTIF(L$1:L947,L947)</f>
        <v>2</v>
      </c>
      <c r="N947" t="str">
        <f t="shared" ca="1" si="208"/>
        <v>Inforce</v>
      </c>
      <c r="O947" t="str">
        <f t="shared" ca="1" si="209"/>
        <v>36_1_Inforce</v>
      </c>
      <c r="P947" s="1">
        <f t="shared" ca="1" si="210"/>
        <v>43094.862651603551</v>
      </c>
      <c r="Q947" s="1">
        <f ca="1">VLOOKUP(J947,Sheet2!$F:$I,4,FALSE)</f>
        <v>43229.449743924619</v>
      </c>
      <c r="R947" t="str">
        <f t="shared" ca="1" si="211"/>
        <v>Inforce</v>
      </c>
      <c r="S947" t="str">
        <f t="shared" ca="1" si="212"/>
        <v>36_1_Inforce</v>
      </c>
      <c r="T947">
        <f ca="1">COUNTIF(S$1:S947,S947)</f>
        <v>2</v>
      </c>
    </row>
    <row r="948" spans="1:20">
      <c r="A948">
        <f t="shared" si="203"/>
        <v>947</v>
      </c>
      <c r="B948" s="1">
        <f t="shared" ca="1" si="204"/>
        <v>43095.251852999019</v>
      </c>
      <c r="C948">
        <f t="shared" ca="1" si="200"/>
        <v>112</v>
      </c>
      <c r="D948">
        <f t="shared" ca="1" si="201"/>
        <v>1</v>
      </c>
      <c r="E948" t="str">
        <f ca="1">IF(COUNTIF(J$1:J948,J948)=1,"Premium",IF(I948&lt;6,"Premium","Claims"))</f>
        <v>Premium</v>
      </c>
      <c r="F948" t="str">
        <f ca="1">VLOOKUP(MOD(C948,D948),Sheet2!$A$2:$B$6,2,FALSE)</f>
        <v>Kidney Failure</v>
      </c>
      <c r="G948">
        <f ca="1">VLOOKUP(J948,Sheet2!$F:$H,IF(E948="Premium",2,3),FALSE)</f>
        <v>3000</v>
      </c>
      <c r="H948">
        <f t="shared" ca="1" si="205"/>
        <v>1660000</v>
      </c>
      <c r="I948">
        <f t="shared" ca="1" si="202"/>
        <v>1</v>
      </c>
      <c r="J948" t="str">
        <f t="shared" ca="1" si="206"/>
        <v>112_1</v>
      </c>
      <c r="K948">
        <f ca="1">COUNTIF(J$1:J948,J948)</f>
        <v>2</v>
      </c>
      <c r="L948" t="str">
        <f t="shared" ca="1" si="207"/>
        <v>112_1_Premium</v>
      </c>
      <c r="M948">
        <f ca="1">COUNTIF(L$1:L948,L948)</f>
        <v>2</v>
      </c>
      <c r="N948" t="str">
        <f t="shared" ca="1" si="208"/>
        <v>Inforce</v>
      </c>
      <c r="O948" t="str">
        <f t="shared" ca="1" si="209"/>
        <v>112_1_Inforce</v>
      </c>
      <c r="P948" s="1">
        <f t="shared" ca="1" si="210"/>
        <v>43095.251852999019</v>
      </c>
      <c r="Q948" s="1" t="e">
        <f ca="1">VLOOKUP(J948,Sheet2!$F:$I,4,FALSE)</f>
        <v>#N/A</v>
      </c>
      <c r="R948" t="str">
        <f t="shared" ca="1" si="211"/>
        <v>Inforce</v>
      </c>
      <c r="S948" t="str">
        <f t="shared" ca="1" si="212"/>
        <v>112_1_Inforce</v>
      </c>
      <c r="T948">
        <f ca="1">COUNTIF(S$1:S948,S948)</f>
        <v>2</v>
      </c>
    </row>
    <row r="949" spans="1:20">
      <c r="A949">
        <f t="shared" si="203"/>
        <v>948</v>
      </c>
      <c r="B949" s="1">
        <f t="shared" ca="1" si="204"/>
        <v>43096.229065837266</v>
      </c>
      <c r="C949">
        <f t="shared" ca="1" si="200"/>
        <v>24</v>
      </c>
      <c r="D949">
        <f t="shared" ca="1" si="201"/>
        <v>2</v>
      </c>
      <c r="E949" t="str">
        <f ca="1">IF(COUNTIF(J$1:J949,J949)=1,"Premium",IF(I949&lt;6,"Premium","Claims"))</f>
        <v>Premium</v>
      </c>
      <c r="F949" t="str">
        <f ca="1">VLOOKUP(MOD(C949,D949),Sheet2!$A$2:$B$6,2,FALSE)</f>
        <v>Kidney Failure</v>
      </c>
      <c r="G949">
        <f ca="1">VLOOKUP(J949,Sheet2!$F:$H,IF(E949="Premium",2,3),FALSE)</f>
        <v>4000</v>
      </c>
      <c r="H949">
        <f t="shared" ca="1" si="205"/>
        <v>1664000</v>
      </c>
      <c r="I949">
        <f t="shared" ca="1" si="202"/>
        <v>1</v>
      </c>
      <c r="J949" t="str">
        <f t="shared" ca="1" si="206"/>
        <v>24_2</v>
      </c>
      <c r="K949">
        <f ca="1">COUNTIF(J$1:J949,J949)</f>
        <v>4</v>
      </c>
      <c r="L949" t="str">
        <f t="shared" ca="1" si="207"/>
        <v>24_2_Premium</v>
      </c>
      <c r="M949">
        <f ca="1">COUNTIF(L$1:L949,L949)</f>
        <v>4</v>
      </c>
      <c r="N949" t="str">
        <f t="shared" ca="1" si="208"/>
        <v>Inforce</v>
      </c>
      <c r="O949" t="str">
        <f t="shared" ca="1" si="209"/>
        <v>24_2_Inforce</v>
      </c>
      <c r="P949" s="1">
        <f t="shared" ca="1" si="210"/>
        <v>43096.229065837266</v>
      </c>
      <c r="Q949" s="1" t="e">
        <f ca="1">VLOOKUP(J949,Sheet2!$F:$I,4,FALSE)</f>
        <v>#N/A</v>
      </c>
      <c r="R949" t="str">
        <f t="shared" ca="1" si="211"/>
        <v>Inforce</v>
      </c>
      <c r="S949" t="str">
        <f t="shared" ca="1" si="212"/>
        <v>24_2_Inforce</v>
      </c>
      <c r="T949">
        <f ca="1">COUNTIF(S$1:S949,S949)</f>
        <v>4</v>
      </c>
    </row>
    <row r="950" spans="1:20">
      <c r="A950">
        <f t="shared" si="203"/>
        <v>949</v>
      </c>
      <c r="B950" s="1">
        <f t="shared" ca="1" si="204"/>
        <v>43097.130236448946</v>
      </c>
      <c r="C950">
        <f t="shared" ca="1" si="200"/>
        <v>19</v>
      </c>
      <c r="D950">
        <f t="shared" ca="1" si="201"/>
        <v>1</v>
      </c>
      <c r="E950" t="str">
        <f ca="1">IF(COUNTIF(J$1:J950,J950)=1,"Premium",IF(I950&lt;6,"Premium","Claims"))</f>
        <v>Premium</v>
      </c>
      <c r="F950" t="str">
        <f ca="1">VLOOKUP(MOD(C950,D950),Sheet2!$A$2:$B$6,2,FALSE)</f>
        <v>Kidney Failure</v>
      </c>
      <c r="G950">
        <f ca="1">VLOOKUP(J950,Sheet2!$F:$H,IF(E950="Premium",2,3),FALSE)</f>
        <v>2000</v>
      </c>
      <c r="H950">
        <f t="shared" ca="1" si="205"/>
        <v>1666000</v>
      </c>
      <c r="I950">
        <f t="shared" ca="1" si="202"/>
        <v>3</v>
      </c>
      <c r="J950" t="str">
        <f t="shared" ca="1" si="206"/>
        <v>19_1</v>
      </c>
      <c r="K950">
        <f ca="1">COUNTIF(J$1:J950,J950)</f>
        <v>3</v>
      </c>
      <c r="L950" t="str">
        <f t="shared" ca="1" si="207"/>
        <v>19_1_Premium</v>
      </c>
      <c r="M950">
        <f ca="1">COUNTIF(L$1:L950,L950)</f>
        <v>3</v>
      </c>
      <c r="N950" t="str">
        <f t="shared" ca="1" si="208"/>
        <v>Inforce</v>
      </c>
      <c r="O950" t="str">
        <f t="shared" ca="1" si="209"/>
        <v>19_1_Inforce</v>
      </c>
      <c r="P950" s="1">
        <f t="shared" ca="1" si="210"/>
        <v>43097.130236448946</v>
      </c>
      <c r="Q950" s="1" t="e">
        <f ca="1">VLOOKUP(J950,Sheet2!$F:$I,4,FALSE)</f>
        <v>#N/A</v>
      </c>
      <c r="R950" t="str">
        <f t="shared" ca="1" si="211"/>
        <v>Inforce</v>
      </c>
      <c r="S950" t="str">
        <f t="shared" ca="1" si="212"/>
        <v>19_1_Inforce</v>
      </c>
      <c r="T950">
        <f ca="1">COUNTIF(S$1:S950,S950)</f>
        <v>3</v>
      </c>
    </row>
    <row r="951" spans="1:20">
      <c r="A951">
        <f t="shared" si="203"/>
        <v>950</v>
      </c>
      <c r="B951" s="1">
        <f t="shared" ca="1" si="204"/>
        <v>43097.4355208255</v>
      </c>
      <c r="C951">
        <f t="shared" ca="1" si="200"/>
        <v>25</v>
      </c>
      <c r="D951">
        <f t="shared" ca="1" si="201"/>
        <v>2</v>
      </c>
      <c r="E951" t="str">
        <f ca="1">IF(COUNTIF(J$1:J951,J951)=1,"Premium",IF(I951&lt;6,"Premium","Claims"))</f>
        <v>Premium</v>
      </c>
      <c r="F951" t="str">
        <f ca="1">VLOOKUP(MOD(C951,D951),Sheet2!$A$2:$B$6,2,FALSE)</f>
        <v>Cancer</v>
      </c>
      <c r="G951">
        <f ca="1">VLOOKUP(J951,Sheet2!$F:$H,IF(E951="Premium",2,3),FALSE)</f>
        <v>3000</v>
      </c>
      <c r="H951">
        <f t="shared" ca="1" si="205"/>
        <v>1669000</v>
      </c>
      <c r="I951">
        <f t="shared" ca="1" si="202"/>
        <v>5</v>
      </c>
      <c r="J951" t="str">
        <f t="shared" ca="1" si="206"/>
        <v>25_2</v>
      </c>
      <c r="K951">
        <f ca="1">COUNTIF(J$1:J951,J951)</f>
        <v>3</v>
      </c>
      <c r="L951" t="str">
        <f t="shared" ca="1" si="207"/>
        <v>25_2_Premium</v>
      </c>
      <c r="M951">
        <f ca="1">COUNTIF(L$1:L951,L951)</f>
        <v>3</v>
      </c>
      <c r="N951" t="str">
        <f t="shared" ca="1" si="208"/>
        <v>Inforce</v>
      </c>
      <c r="O951" t="str">
        <f t="shared" ca="1" si="209"/>
        <v>25_2_Inforce</v>
      </c>
      <c r="P951" s="1">
        <f t="shared" ca="1" si="210"/>
        <v>43097.4355208255</v>
      </c>
      <c r="Q951" s="1" t="e">
        <f ca="1">VLOOKUP(J951,Sheet2!$F:$I,4,FALSE)</f>
        <v>#N/A</v>
      </c>
      <c r="R951" t="str">
        <f t="shared" ca="1" si="211"/>
        <v>Inforce</v>
      </c>
      <c r="S951" t="str">
        <f t="shared" ca="1" si="212"/>
        <v>25_2_Inforce</v>
      </c>
      <c r="T951">
        <f ca="1">COUNTIF(S$1:S951,S951)</f>
        <v>3</v>
      </c>
    </row>
    <row r="952" spans="1:20">
      <c r="A952">
        <f t="shared" si="203"/>
        <v>951</v>
      </c>
      <c r="B952" s="1">
        <f t="shared" ca="1" si="204"/>
        <v>43098.245742486528</v>
      </c>
      <c r="C952">
        <f t="shared" ca="1" si="200"/>
        <v>91</v>
      </c>
      <c r="D952">
        <f t="shared" ca="1" si="201"/>
        <v>2</v>
      </c>
      <c r="E952" t="str">
        <f ca="1">IF(COUNTIF(J$1:J952,J952)=1,"Premium",IF(I952&lt;6,"Premium","Claims"))</f>
        <v>Premium</v>
      </c>
      <c r="F952" t="str">
        <f ca="1">VLOOKUP(MOD(C952,D952),Sheet2!$A$2:$B$6,2,FALSE)</f>
        <v>Cancer</v>
      </c>
      <c r="G952">
        <f ca="1">VLOOKUP(J952,Sheet2!$F:$H,IF(E952="Premium",2,3),FALSE)</f>
        <v>1000</v>
      </c>
      <c r="H952">
        <f t="shared" ca="1" si="205"/>
        <v>1670000</v>
      </c>
      <c r="I952">
        <f t="shared" ca="1" si="202"/>
        <v>1</v>
      </c>
      <c r="J952" t="str">
        <f t="shared" ca="1" si="206"/>
        <v>91_2</v>
      </c>
      <c r="K952">
        <f ca="1">COUNTIF(J$1:J952,J952)</f>
        <v>2</v>
      </c>
      <c r="L952" t="str">
        <f t="shared" ca="1" si="207"/>
        <v>91_2_Premium</v>
      </c>
      <c r="M952">
        <f ca="1">COUNTIF(L$1:L952,L952)</f>
        <v>2</v>
      </c>
      <c r="N952" t="str">
        <f t="shared" ca="1" si="208"/>
        <v>Inforce</v>
      </c>
      <c r="O952" t="str">
        <f t="shared" ca="1" si="209"/>
        <v>91_2_Inforce</v>
      </c>
      <c r="P952" s="1">
        <f t="shared" ca="1" si="210"/>
        <v>43098.245742486528</v>
      </c>
      <c r="Q952" s="1" t="e">
        <f ca="1">VLOOKUP(J952,Sheet2!$F:$I,4,FALSE)</f>
        <v>#N/A</v>
      </c>
      <c r="R952" t="str">
        <f t="shared" ca="1" si="211"/>
        <v>Inforce</v>
      </c>
      <c r="S952" t="str">
        <f t="shared" ca="1" si="212"/>
        <v>91_2_Inforce</v>
      </c>
      <c r="T952">
        <f ca="1">COUNTIF(S$1:S952,S952)</f>
        <v>2</v>
      </c>
    </row>
    <row r="953" spans="1:20">
      <c r="A953">
        <f t="shared" si="203"/>
        <v>952</v>
      </c>
      <c r="B953" s="1">
        <f t="shared" ca="1" si="204"/>
        <v>43098.292524016651</v>
      </c>
      <c r="C953">
        <f t="shared" ca="1" si="200"/>
        <v>31</v>
      </c>
      <c r="D953">
        <f t="shared" ca="1" si="201"/>
        <v>3</v>
      </c>
      <c r="E953" t="str">
        <f ca="1">IF(COUNTIF(J$1:J953,J953)=1,"Premium",IF(I953&lt;6,"Premium","Claims"))</f>
        <v>Premium</v>
      </c>
      <c r="F953" t="str">
        <f ca="1">VLOOKUP(MOD(C953,D953),Sheet2!$A$2:$B$6,2,FALSE)</f>
        <v>Cancer</v>
      </c>
      <c r="G953">
        <f ca="1">VLOOKUP(J953,Sheet2!$F:$H,IF(E953="Premium",2,3),FALSE)</f>
        <v>5000</v>
      </c>
      <c r="H953">
        <f t="shared" ca="1" si="205"/>
        <v>1675000</v>
      </c>
      <c r="I953">
        <f t="shared" ca="1" si="202"/>
        <v>2</v>
      </c>
      <c r="J953" t="str">
        <f t="shared" ca="1" si="206"/>
        <v>31_3</v>
      </c>
      <c r="K953">
        <f ca="1">COUNTIF(J$1:J953,J953)</f>
        <v>2</v>
      </c>
      <c r="L953" t="str">
        <f t="shared" ca="1" si="207"/>
        <v>31_3_Premium</v>
      </c>
      <c r="M953">
        <f ca="1">COUNTIF(L$1:L953,L953)</f>
        <v>2</v>
      </c>
      <c r="N953" t="str">
        <f t="shared" ca="1" si="208"/>
        <v>Inforce</v>
      </c>
      <c r="O953" t="str">
        <f t="shared" ca="1" si="209"/>
        <v>31_3_Inforce</v>
      </c>
      <c r="P953" s="1">
        <f t="shared" ca="1" si="210"/>
        <v>43098.292524016651</v>
      </c>
      <c r="Q953" s="1" t="e">
        <f ca="1">VLOOKUP(J953,Sheet2!$F:$I,4,FALSE)</f>
        <v>#N/A</v>
      </c>
      <c r="R953" t="str">
        <f t="shared" ca="1" si="211"/>
        <v>Inforce</v>
      </c>
      <c r="S953" t="str">
        <f t="shared" ca="1" si="212"/>
        <v>31_3_Inforce</v>
      </c>
      <c r="T953">
        <f ca="1">COUNTIF(S$1:S953,S953)</f>
        <v>2</v>
      </c>
    </row>
    <row r="954" spans="1:20">
      <c r="A954">
        <f t="shared" si="203"/>
        <v>953</v>
      </c>
      <c r="B954" s="1">
        <f t="shared" ca="1" si="204"/>
        <v>43098.332924447976</v>
      </c>
      <c r="C954">
        <f t="shared" ca="1" si="200"/>
        <v>84</v>
      </c>
      <c r="D954">
        <f t="shared" ca="1" si="201"/>
        <v>1</v>
      </c>
      <c r="E954" t="str">
        <f ca="1">IF(COUNTIF(J$1:J954,J954)=1,"Premium",IF(I954&lt;6,"Premium","Claims"))</f>
        <v>Premium</v>
      </c>
      <c r="F954" t="str">
        <f ca="1">VLOOKUP(MOD(C954,D954),Sheet2!$A$2:$B$6,2,FALSE)</f>
        <v>Kidney Failure</v>
      </c>
      <c r="G954">
        <f ca="1">VLOOKUP(J954,Sheet2!$F:$H,IF(E954="Premium",2,3),FALSE)</f>
        <v>2000</v>
      </c>
      <c r="H954">
        <f t="shared" ca="1" si="205"/>
        <v>1677000</v>
      </c>
      <c r="I954">
        <f t="shared" ca="1" si="202"/>
        <v>5</v>
      </c>
      <c r="J954" t="str">
        <f t="shared" ca="1" si="206"/>
        <v>84_1</v>
      </c>
      <c r="K954">
        <f ca="1">COUNTIF(J$1:J954,J954)</f>
        <v>5</v>
      </c>
      <c r="L954" t="str">
        <f t="shared" ca="1" si="207"/>
        <v>84_1_Premium</v>
      </c>
      <c r="M954">
        <f ca="1">COUNTIF(L$1:L954,L954)</f>
        <v>5</v>
      </c>
      <c r="N954" t="str">
        <f t="shared" ca="1" si="208"/>
        <v>Inforce</v>
      </c>
      <c r="O954" t="str">
        <f t="shared" ca="1" si="209"/>
        <v>84_1_Inforce</v>
      </c>
      <c r="P954" s="1">
        <f t="shared" ca="1" si="210"/>
        <v>43098.332924447976</v>
      </c>
      <c r="Q954" s="1" t="e">
        <f ca="1">VLOOKUP(J954,Sheet2!$F:$I,4,FALSE)</f>
        <v>#N/A</v>
      </c>
      <c r="R954" t="str">
        <f t="shared" ca="1" si="211"/>
        <v>Inforce</v>
      </c>
      <c r="S954" t="str">
        <f t="shared" ca="1" si="212"/>
        <v>84_1_Inforce</v>
      </c>
      <c r="T954">
        <f ca="1">COUNTIF(S$1:S954,S954)</f>
        <v>5</v>
      </c>
    </row>
    <row r="955" spans="1:20">
      <c r="A955">
        <f t="shared" si="203"/>
        <v>954</v>
      </c>
      <c r="B955" s="1">
        <f t="shared" ca="1" si="204"/>
        <v>43099.209196316631</v>
      </c>
      <c r="C955">
        <f t="shared" ca="1" si="200"/>
        <v>49</v>
      </c>
      <c r="D955">
        <f t="shared" ca="1" si="201"/>
        <v>3</v>
      </c>
      <c r="E955" t="str">
        <f ca="1">IF(COUNTIF(J$1:J955,J955)=1,"Premium",IF(I955&lt;6,"Premium","Claims"))</f>
        <v>Claims</v>
      </c>
      <c r="F955" t="str">
        <f ca="1">VLOOKUP(MOD(C955,D955),Sheet2!$A$2:$B$6,2,FALSE)</f>
        <v>Cancer</v>
      </c>
      <c r="G955">
        <f ca="1">VLOOKUP(J955,Sheet2!$F:$H,IF(E955="Premium",2,3),FALSE)</f>
        <v>16000</v>
      </c>
      <c r="H955">
        <f t="shared" ca="1" si="205"/>
        <v>1661000</v>
      </c>
      <c r="I955">
        <f t="shared" ca="1" si="202"/>
        <v>6</v>
      </c>
      <c r="J955" t="str">
        <f t="shared" ca="1" si="206"/>
        <v>49_3</v>
      </c>
      <c r="K955">
        <f ca="1">COUNTIF(J$1:J955,J955)</f>
        <v>2</v>
      </c>
      <c r="L955" t="str">
        <f t="shared" ca="1" si="207"/>
        <v>49_3_Claims</v>
      </c>
      <c r="M955">
        <f ca="1">COUNTIF(L$1:L955,L955)</f>
        <v>1</v>
      </c>
      <c r="N955" t="str">
        <f t="shared" ca="1" si="208"/>
        <v>Lapse</v>
      </c>
      <c r="O955" t="str">
        <f t="shared" ca="1" si="209"/>
        <v>49_3_Lapse</v>
      </c>
      <c r="P955" s="1">
        <f t="shared" ca="1" si="210"/>
        <v>43099.209196316631</v>
      </c>
      <c r="Q955" s="1">
        <f ca="1">VLOOKUP(J955,Sheet2!$F:$I,4,FALSE)</f>
        <v>43099.209196316631</v>
      </c>
      <c r="R955" t="str">
        <f t="shared" ca="1" si="211"/>
        <v>Lapse</v>
      </c>
      <c r="S955" t="str">
        <f t="shared" ca="1" si="212"/>
        <v>49_3_Lapse</v>
      </c>
      <c r="T955">
        <f ca="1">COUNTIF(S$1:S955,S955)</f>
        <v>1</v>
      </c>
    </row>
    <row r="956" spans="1:20">
      <c r="A956">
        <f t="shared" si="203"/>
        <v>955</v>
      </c>
      <c r="B956" s="1">
        <f t="shared" ca="1" si="204"/>
        <v>43099.839001502791</v>
      </c>
      <c r="C956">
        <f t="shared" ca="1" si="200"/>
        <v>78</v>
      </c>
      <c r="D956">
        <f t="shared" ca="1" si="201"/>
        <v>4</v>
      </c>
      <c r="E956" t="str">
        <f ca="1">IF(COUNTIF(J$1:J956,J956)=1,"Premium",IF(I956&lt;6,"Premium","Claims"))</f>
        <v>Premium</v>
      </c>
      <c r="F956" t="str">
        <f ca="1">VLOOKUP(MOD(C956,D956),Sheet2!$A$2:$B$6,2,FALSE)</f>
        <v>Stroke</v>
      </c>
      <c r="G956">
        <f ca="1">VLOOKUP(J956,Sheet2!$F:$H,IF(E956="Premium",2,3),FALSE)</f>
        <v>3000</v>
      </c>
      <c r="H956">
        <f t="shared" ca="1" si="205"/>
        <v>1664000</v>
      </c>
      <c r="I956">
        <f t="shared" ca="1" si="202"/>
        <v>4</v>
      </c>
      <c r="J956" t="str">
        <f t="shared" ca="1" si="206"/>
        <v>78_4</v>
      </c>
      <c r="K956">
        <f ca="1">COUNTIF(J$1:J956,J956)</f>
        <v>2</v>
      </c>
      <c r="L956" t="str">
        <f t="shared" ca="1" si="207"/>
        <v>78_4_Premium</v>
      </c>
      <c r="M956">
        <f ca="1">COUNTIF(L$1:L956,L956)</f>
        <v>2</v>
      </c>
      <c r="N956" t="str">
        <f t="shared" ca="1" si="208"/>
        <v>Inforce</v>
      </c>
      <c r="O956" t="str">
        <f t="shared" ca="1" si="209"/>
        <v>78_4_Inforce</v>
      </c>
      <c r="P956" s="1">
        <f t="shared" ca="1" si="210"/>
        <v>43099.839001502791</v>
      </c>
      <c r="Q956" s="1" t="e">
        <f ca="1">VLOOKUP(J956,Sheet2!$F:$I,4,FALSE)</f>
        <v>#N/A</v>
      </c>
      <c r="R956" t="str">
        <f t="shared" ca="1" si="211"/>
        <v>Inforce</v>
      </c>
      <c r="S956" t="str">
        <f t="shared" ca="1" si="212"/>
        <v>78_4_Inforce</v>
      </c>
      <c r="T956">
        <f ca="1">COUNTIF(S$1:S956,S956)</f>
        <v>2</v>
      </c>
    </row>
    <row r="957" spans="1:20">
      <c r="A957">
        <f t="shared" si="203"/>
        <v>956</v>
      </c>
      <c r="B957" s="1">
        <f t="shared" ca="1" si="204"/>
        <v>43100.714040695391</v>
      </c>
      <c r="C957">
        <f t="shared" ca="1" si="200"/>
        <v>43</v>
      </c>
      <c r="D957">
        <f t="shared" ca="1" si="201"/>
        <v>2</v>
      </c>
      <c r="E957" t="str">
        <f ca="1">IF(COUNTIF(J$1:J957,J957)=1,"Premium",IF(I957&lt;6,"Premium","Claims"))</f>
        <v>Premium</v>
      </c>
      <c r="F957" t="str">
        <f ca="1">VLOOKUP(MOD(C957,D957),Sheet2!$A$2:$B$6,2,FALSE)</f>
        <v>Cancer</v>
      </c>
      <c r="G957">
        <f ca="1">VLOOKUP(J957,Sheet2!$F:$H,IF(E957="Premium",2,3),FALSE)</f>
        <v>1000</v>
      </c>
      <c r="H957">
        <f t="shared" ca="1" si="205"/>
        <v>1665000</v>
      </c>
      <c r="I957">
        <f t="shared" ca="1" si="202"/>
        <v>4</v>
      </c>
      <c r="J957" t="str">
        <f t="shared" ca="1" si="206"/>
        <v>43_2</v>
      </c>
      <c r="K957">
        <f ca="1">COUNTIF(J$1:J957,J957)</f>
        <v>3</v>
      </c>
      <c r="L957" t="str">
        <f t="shared" ca="1" si="207"/>
        <v>43_2_Premium</v>
      </c>
      <c r="M957">
        <f ca="1">COUNTIF(L$1:L957,L957)</f>
        <v>2</v>
      </c>
      <c r="N957" t="str">
        <f t="shared" ca="1" si="208"/>
        <v>Inforce</v>
      </c>
      <c r="O957" t="str">
        <f t="shared" ca="1" si="209"/>
        <v>43_2_Inforce</v>
      </c>
      <c r="P957" s="1">
        <f t="shared" ca="1" si="210"/>
        <v>43100.714040695391</v>
      </c>
      <c r="Q957" s="1">
        <f ca="1">VLOOKUP(J957,Sheet2!$F:$I,4,FALSE)</f>
        <v>43065.998904000553</v>
      </c>
      <c r="R957" t="str">
        <f t="shared" ca="1" si="211"/>
        <v>Lapse</v>
      </c>
      <c r="S957" t="str">
        <f t="shared" ca="1" si="212"/>
        <v>43_2_Lapse</v>
      </c>
      <c r="T957">
        <f ca="1">COUNTIF(S$1:S957,S957)</f>
        <v>2</v>
      </c>
    </row>
    <row r="958" spans="1:20">
      <c r="A958">
        <f t="shared" si="203"/>
        <v>957</v>
      </c>
      <c r="B958" s="1">
        <f t="shared" ca="1" si="204"/>
        <v>43101.001909417493</v>
      </c>
      <c r="C958">
        <f t="shared" ca="1" si="200"/>
        <v>39</v>
      </c>
      <c r="D958">
        <f t="shared" ca="1" si="201"/>
        <v>3</v>
      </c>
      <c r="E958" t="str">
        <f ca="1">IF(COUNTIF(J$1:J958,J958)=1,"Premium",IF(I958&lt;6,"Premium","Claims"))</f>
        <v>Premium</v>
      </c>
      <c r="F958" t="str">
        <f ca="1">VLOOKUP(MOD(C958,D958),Sheet2!$A$2:$B$6,2,FALSE)</f>
        <v>Kidney Failure</v>
      </c>
      <c r="G958">
        <f ca="1">VLOOKUP(J958,Sheet2!$F:$H,IF(E958="Premium",2,3),FALSE)</f>
        <v>1000</v>
      </c>
      <c r="H958">
        <f t="shared" ca="1" si="205"/>
        <v>1666000</v>
      </c>
      <c r="I958">
        <f t="shared" ca="1" si="202"/>
        <v>3</v>
      </c>
      <c r="J958" t="str">
        <f t="shared" ca="1" si="206"/>
        <v>39_3</v>
      </c>
      <c r="K958">
        <f ca="1">COUNTIF(J$1:J958,J958)</f>
        <v>3</v>
      </c>
      <c r="L958" t="str">
        <f t="shared" ca="1" si="207"/>
        <v>39_3_Premium</v>
      </c>
      <c r="M958">
        <f ca="1">COUNTIF(L$1:L958,L958)</f>
        <v>3</v>
      </c>
      <c r="N958" t="str">
        <f t="shared" ca="1" si="208"/>
        <v>Inforce</v>
      </c>
      <c r="O958" t="str">
        <f t="shared" ca="1" si="209"/>
        <v>39_3_Inforce</v>
      </c>
      <c r="P958" s="1">
        <f t="shared" ca="1" si="210"/>
        <v>43101.001909417493</v>
      </c>
      <c r="Q958" s="1" t="e">
        <f ca="1">VLOOKUP(J958,Sheet2!$F:$I,4,FALSE)</f>
        <v>#N/A</v>
      </c>
      <c r="R958" t="str">
        <f t="shared" ca="1" si="211"/>
        <v>Inforce</v>
      </c>
      <c r="S958" t="str">
        <f t="shared" ca="1" si="212"/>
        <v>39_3_Inforce</v>
      </c>
      <c r="T958">
        <f ca="1">COUNTIF(S$1:S958,S958)</f>
        <v>3</v>
      </c>
    </row>
    <row r="959" spans="1:20">
      <c r="A959">
        <f t="shared" si="203"/>
        <v>958</v>
      </c>
      <c r="B959" s="1">
        <f t="shared" ca="1" si="204"/>
        <v>43101.774926806036</v>
      </c>
      <c r="C959">
        <f t="shared" ca="1" si="200"/>
        <v>52</v>
      </c>
      <c r="D959">
        <f t="shared" ca="1" si="201"/>
        <v>2</v>
      </c>
      <c r="E959" t="str">
        <f ca="1">IF(COUNTIF(J$1:J959,J959)=1,"Premium",IF(I959&lt;6,"Premium","Claims"))</f>
        <v>Premium</v>
      </c>
      <c r="F959" t="str">
        <f ca="1">VLOOKUP(MOD(C959,D959),Sheet2!$A$2:$B$6,2,FALSE)</f>
        <v>Kidney Failure</v>
      </c>
      <c r="G959">
        <f ca="1">VLOOKUP(J959,Sheet2!$F:$H,IF(E959="Premium",2,3),FALSE)</f>
        <v>1000</v>
      </c>
      <c r="H959">
        <f t="shared" ca="1" si="205"/>
        <v>1667000</v>
      </c>
      <c r="I959">
        <f t="shared" ca="1" si="202"/>
        <v>2</v>
      </c>
      <c r="J959" t="str">
        <f t="shared" ca="1" si="206"/>
        <v>52_2</v>
      </c>
      <c r="K959">
        <f ca="1">COUNTIF(J$1:J959,J959)</f>
        <v>4</v>
      </c>
      <c r="L959" t="str">
        <f t="shared" ca="1" si="207"/>
        <v>52_2_Premium</v>
      </c>
      <c r="M959">
        <f ca="1">COUNTIF(L$1:L959,L959)</f>
        <v>3</v>
      </c>
      <c r="N959" t="str">
        <f t="shared" ca="1" si="208"/>
        <v>Inforce</v>
      </c>
      <c r="O959" t="str">
        <f t="shared" ca="1" si="209"/>
        <v>52_2_Inforce</v>
      </c>
      <c r="P959" s="1">
        <f t="shared" ca="1" si="210"/>
        <v>43101.774926806036</v>
      </c>
      <c r="Q959" s="1">
        <f ca="1">VLOOKUP(J959,Sheet2!$F:$I,4,FALSE)</f>
        <v>43073.318673462942</v>
      </c>
      <c r="R959" t="str">
        <f t="shared" ca="1" si="211"/>
        <v>Lapse</v>
      </c>
      <c r="S959" t="str">
        <f t="shared" ca="1" si="212"/>
        <v>52_2_Lapse</v>
      </c>
      <c r="T959">
        <f ca="1">COUNTIF(S$1:S959,S959)</f>
        <v>2</v>
      </c>
    </row>
    <row r="960" spans="1:20">
      <c r="A960">
        <f t="shared" si="203"/>
        <v>959</v>
      </c>
      <c r="B960" s="1">
        <f t="shared" ca="1" si="204"/>
        <v>43102.203466999978</v>
      </c>
      <c r="C960">
        <f t="shared" ca="1" si="200"/>
        <v>103</v>
      </c>
      <c r="D960">
        <f t="shared" ca="1" si="201"/>
        <v>4</v>
      </c>
      <c r="E960" t="str">
        <f ca="1">IF(COUNTIF(J$1:J960,J960)=1,"Premium",IF(I960&lt;6,"Premium","Claims"))</f>
        <v>Premium</v>
      </c>
      <c r="F960" t="str">
        <f ca="1">VLOOKUP(MOD(C960,D960),Sheet2!$A$2:$B$6,2,FALSE)</f>
        <v>Heart Attack</v>
      </c>
      <c r="G960">
        <f ca="1">VLOOKUP(J960,Sheet2!$F:$H,IF(E960="Premium",2,3),FALSE)</f>
        <v>2000</v>
      </c>
      <c r="H960">
        <f t="shared" ca="1" si="205"/>
        <v>1669000</v>
      </c>
      <c r="I960">
        <f t="shared" ca="1" si="202"/>
        <v>2</v>
      </c>
      <c r="J960" t="str">
        <f t="shared" ca="1" si="206"/>
        <v>103_4</v>
      </c>
      <c r="K960">
        <f ca="1">COUNTIF(J$1:J960,J960)</f>
        <v>3</v>
      </c>
      <c r="L960" t="str">
        <f t="shared" ca="1" si="207"/>
        <v>103_4_Premium</v>
      </c>
      <c r="M960">
        <f ca="1">COUNTIF(L$1:L960,L960)</f>
        <v>3</v>
      </c>
      <c r="N960" t="str">
        <f t="shared" ca="1" si="208"/>
        <v>Inforce</v>
      </c>
      <c r="O960" t="str">
        <f t="shared" ca="1" si="209"/>
        <v>103_4_Inforce</v>
      </c>
      <c r="P960" s="1">
        <f t="shared" ca="1" si="210"/>
        <v>43102.203466999978</v>
      </c>
      <c r="Q960" s="1" t="e">
        <f ca="1">VLOOKUP(J960,Sheet2!$F:$I,4,FALSE)</f>
        <v>#N/A</v>
      </c>
      <c r="R960" t="str">
        <f t="shared" ca="1" si="211"/>
        <v>Inforce</v>
      </c>
      <c r="S960" t="str">
        <f t="shared" ca="1" si="212"/>
        <v>103_4_Inforce</v>
      </c>
      <c r="T960">
        <f ca="1">COUNTIF(S$1:S960,S960)</f>
        <v>3</v>
      </c>
    </row>
    <row r="961" spans="1:20">
      <c r="A961">
        <f t="shared" si="203"/>
        <v>960</v>
      </c>
      <c r="B961" s="1">
        <f t="shared" ca="1" si="204"/>
        <v>43102.220088324641</v>
      </c>
      <c r="C961">
        <f t="shared" ca="1" si="200"/>
        <v>79</v>
      </c>
      <c r="D961">
        <f t="shared" ca="1" si="201"/>
        <v>4</v>
      </c>
      <c r="E961" t="str">
        <f ca="1">IF(COUNTIF(J$1:J961,J961)=1,"Premium",IF(I961&lt;6,"Premium","Claims"))</f>
        <v>Premium</v>
      </c>
      <c r="F961" t="str">
        <f ca="1">VLOOKUP(MOD(C961,D961),Sheet2!$A$2:$B$6,2,FALSE)</f>
        <v>Heart Attack</v>
      </c>
      <c r="G961">
        <f ca="1">VLOOKUP(J961,Sheet2!$F:$H,IF(E961="Premium",2,3),FALSE)</f>
        <v>3000</v>
      </c>
      <c r="H961">
        <f t="shared" ca="1" si="205"/>
        <v>1672000</v>
      </c>
      <c r="I961">
        <f t="shared" ca="1" si="202"/>
        <v>2</v>
      </c>
      <c r="J961" t="str">
        <f t="shared" ca="1" si="206"/>
        <v>79_4</v>
      </c>
      <c r="K961">
        <f ca="1">COUNTIF(J$1:J961,J961)</f>
        <v>3</v>
      </c>
      <c r="L961" t="str">
        <f t="shared" ca="1" si="207"/>
        <v>79_4_Premium</v>
      </c>
      <c r="M961">
        <f ca="1">COUNTIF(L$1:L961,L961)</f>
        <v>3</v>
      </c>
      <c r="N961" t="str">
        <f t="shared" ca="1" si="208"/>
        <v>Inforce</v>
      </c>
      <c r="O961" t="str">
        <f t="shared" ca="1" si="209"/>
        <v>79_4_Inforce</v>
      </c>
      <c r="P961" s="1">
        <f t="shared" ca="1" si="210"/>
        <v>43102.220088324641</v>
      </c>
      <c r="Q961" s="1" t="e">
        <f ca="1">VLOOKUP(J961,Sheet2!$F:$I,4,FALSE)</f>
        <v>#N/A</v>
      </c>
      <c r="R961" t="str">
        <f t="shared" ca="1" si="211"/>
        <v>Inforce</v>
      </c>
      <c r="S961" t="str">
        <f t="shared" ca="1" si="212"/>
        <v>79_4_Inforce</v>
      </c>
      <c r="T961">
        <f ca="1">COUNTIF(S$1:S961,S961)</f>
        <v>3</v>
      </c>
    </row>
    <row r="962" spans="1:20">
      <c r="A962">
        <f t="shared" si="203"/>
        <v>961</v>
      </c>
      <c r="B962" s="1">
        <f t="shared" ca="1" si="204"/>
        <v>43102.681991070036</v>
      </c>
      <c r="C962">
        <f t="shared" ca="1" si="200"/>
        <v>84</v>
      </c>
      <c r="D962">
        <f t="shared" ca="1" si="201"/>
        <v>2</v>
      </c>
      <c r="E962" t="str">
        <f ca="1">IF(COUNTIF(J$1:J962,J962)=1,"Premium",IF(I962&lt;6,"Premium","Claims"))</f>
        <v>Claims</v>
      </c>
      <c r="F962" t="str">
        <f ca="1">VLOOKUP(MOD(C962,D962),Sheet2!$A$2:$B$6,2,FALSE)</f>
        <v>Kidney Failure</v>
      </c>
      <c r="G962">
        <f ca="1">VLOOKUP(J962,Sheet2!$F:$H,IF(E962="Premium",2,3),FALSE)</f>
        <v>20000</v>
      </c>
      <c r="H962">
        <f t="shared" ca="1" si="205"/>
        <v>1652000</v>
      </c>
      <c r="I962">
        <f t="shared" ca="1" si="202"/>
        <v>6</v>
      </c>
      <c r="J962" t="str">
        <f t="shared" ca="1" si="206"/>
        <v>84_2</v>
      </c>
      <c r="K962">
        <f ca="1">COUNTIF(J$1:J962,J962)</f>
        <v>3</v>
      </c>
      <c r="L962" t="str">
        <f t="shared" ca="1" si="207"/>
        <v>84_2_Claims</v>
      </c>
      <c r="M962">
        <f ca="1">COUNTIF(L$1:L962,L962)</f>
        <v>2</v>
      </c>
      <c r="N962" t="str">
        <f t="shared" ca="1" si="208"/>
        <v>Lapse</v>
      </c>
      <c r="O962" t="str">
        <f t="shared" ca="1" si="209"/>
        <v>84_2_Lapse</v>
      </c>
      <c r="P962" s="1">
        <f t="shared" ca="1" si="210"/>
        <v>43102.681991070036</v>
      </c>
      <c r="Q962" s="1">
        <f ca="1">VLOOKUP(J962,Sheet2!$F:$I,4,FALSE)</f>
        <v>42744.571536004485</v>
      </c>
      <c r="R962" t="str">
        <f t="shared" ca="1" si="211"/>
        <v>Lapse</v>
      </c>
      <c r="S962" t="str">
        <f t="shared" ca="1" si="212"/>
        <v>84_2_Lapse</v>
      </c>
      <c r="T962">
        <f ca="1">COUNTIF(S$1:S962,S962)</f>
        <v>2</v>
      </c>
    </row>
    <row r="963" spans="1:20">
      <c r="A963">
        <f t="shared" si="203"/>
        <v>962</v>
      </c>
      <c r="B963" s="1">
        <f t="shared" ca="1" si="204"/>
        <v>43103.125741946016</v>
      </c>
      <c r="C963">
        <f t="shared" ref="C963:C1026" ca="1" si="213">RANDBETWEEN(1,141)</f>
        <v>24</v>
      </c>
      <c r="D963">
        <f t="shared" ref="D963:D1026" ca="1" si="214">RANDBETWEEN(1,4)</f>
        <v>4</v>
      </c>
      <c r="E963" t="str">
        <f ca="1">IF(COUNTIF(J$1:J963,J963)=1,"Premium",IF(I963&lt;6,"Premium","Claims"))</f>
        <v>Premium</v>
      </c>
      <c r="F963" t="str">
        <f ca="1">VLOOKUP(MOD(C963,D963),Sheet2!$A$2:$B$6,2,FALSE)</f>
        <v>Kidney Failure</v>
      </c>
      <c r="G963">
        <f ca="1">VLOOKUP(J963,Sheet2!$F:$H,IF(E963="Premium",2,3),FALSE)</f>
        <v>3000</v>
      </c>
      <c r="H963">
        <f t="shared" ca="1" si="205"/>
        <v>1655000</v>
      </c>
      <c r="I963">
        <f t="shared" ref="I963:I1026" ca="1" si="215">RANDBETWEEN(1,6)</f>
        <v>1</v>
      </c>
      <c r="J963" t="str">
        <f t="shared" ca="1" si="206"/>
        <v>24_4</v>
      </c>
      <c r="K963">
        <f ca="1">COUNTIF(J$1:J963,J963)</f>
        <v>5</v>
      </c>
      <c r="L963" t="str">
        <f t="shared" ca="1" si="207"/>
        <v>24_4_Premium</v>
      </c>
      <c r="M963">
        <f ca="1">COUNTIF(L$1:L963,L963)</f>
        <v>5</v>
      </c>
      <c r="N963" t="str">
        <f t="shared" ca="1" si="208"/>
        <v>Inforce</v>
      </c>
      <c r="O963" t="str">
        <f t="shared" ca="1" si="209"/>
        <v>24_4_Inforce</v>
      </c>
      <c r="P963" s="1">
        <f t="shared" ca="1" si="210"/>
        <v>43103.125741946016</v>
      </c>
      <c r="Q963" s="1">
        <f ca="1">VLOOKUP(J963,Sheet2!$F:$I,4,FALSE)</f>
        <v>43157.944713351957</v>
      </c>
      <c r="R963" t="str">
        <f t="shared" ca="1" si="211"/>
        <v>Inforce</v>
      </c>
      <c r="S963" t="str">
        <f t="shared" ca="1" si="212"/>
        <v>24_4_Inforce</v>
      </c>
      <c r="T963">
        <f ca="1">COUNTIF(S$1:S963,S963)</f>
        <v>5</v>
      </c>
    </row>
    <row r="964" spans="1:20">
      <c r="A964">
        <f t="shared" si="203"/>
        <v>963</v>
      </c>
      <c r="B964" s="1">
        <f t="shared" ca="1" si="204"/>
        <v>43103.462796908811</v>
      </c>
      <c r="C964">
        <f t="shared" ca="1" si="213"/>
        <v>140</v>
      </c>
      <c r="D964">
        <f t="shared" ca="1" si="214"/>
        <v>2</v>
      </c>
      <c r="E964" t="str">
        <f ca="1">IF(COUNTIF(J$1:J964,J964)=1,"Premium",IF(I964&lt;6,"Premium","Claims"))</f>
        <v>Premium</v>
      </c>
      <c r="F964" t="str">
        <f ca="1">VLOOKUP(MOD(C964,D964),Sheet2!$A$2:$B$6,2,FALSE)</f>
        <v>Kidney Failure</v>
      </c>
      <c r="G964">
        <f ca="1">VLOOKUP(J964,Sheet2!$F:$H,IF(E964="Premium",2,3),FALSE)</f>
        <v>4000</v>
      </c>
      <c r="H964">
        <f t="shared" ca="1" si="205"/>
        <v>1659000</v>
      </c>
      <c r="I964">
        <f t="shared" ca="1" si="215"/>
        <v>2</v>
      </c>
      <c r="J964" t="str">
        <f t="shared" ca="1" si="206"/>
        <v>140_2</v>
      </c>
      <c r="K964">
        <f ca="1">COUNTIF(J$1:J964,J964)</f>
        <v>3</v>
      </c>
      <c r="L964" t="str">
        <f t="shared" ca="1" si="207"/>
        <v>140_2_Premium</v>
      </c>
      <c r="M964">
        <f ca="1">COUNTIF(L$1:L964,L964)</f>
        <v>3</v>
      </c>
      <c r="N964" t="str">
        <f t="shared" ca="1" si="208"/>
        <v>Inforce</v>
      </c>
      <c r="O964" t="str">
        <f t="shared" ca="1" si="209"/>
        <v>140_2_Inforce</v>
      </c>
      <c r="P964" s="1">
        <f t="shared" ca="1" si="210"/>
        <v>43103.462796908811</v>
      </c>
      <c r="Q964" s="1" t="e">
        <f ca="1">VLOOKUP(J964,Sheet2!$F:$I,4,FALSE)</f>
        <v>#N/A</v>
      </c>
      <c r="R964" t="str">
        <f t="shared" ca="1" si="211"/>
        <v>Inforce</v>
      </c>
      <c r="S964" t="str">
        <f t="shared" ca="1" si="212"/>
        <v>140_2_Inforce</v>
      </c>
      <c r="T964">
        <f ca="1">COUNTIF(S$1:S964,S964)</f>
        <v>3</v>
      </c>
    </row>
    <row r="965" spans="1:20">
      <c r="A965">
        <f t="shared" si="203"/>
        <v>964</v>
      </c>
      <c r="B965" s="1">
        <f t="shared" ca="1" si="204"/>
        <v>43103.69855021542</v>
      </c>
      <c r="C965">
        <f t="shared" ca="1" si="213"/>
        <v>14</v>
      </c>
      <c r="D965">
        <f t="shared" ca="1" si="214"/>
        <v>3</v>
      </c>
      <c r="E965" t="str">
        <f ca="1">IF(COUNTIF(J$1:J965,J965)=1,"Premium",IF(I965&lt;6,"Premium","Claims"))</f>
        <v>Premium</v>
      </c>
      <c r="F965" t="str">
        <f ca="1">VLOOKUP(MOD(C965,D965),Sheet2!$A$2:$B$6,2,FALSE)</f>
        <v>Stroke</v>
      </c>
      <c r="G965">
        <f ca="1">VLOOKUP(J965,Sheet2!$F:$H,IF(E965="Premium",2,3),FALSE)</f>
        <v>2000</v>
      </c>
      <c r="H965">
        <f t="shared" ca="1" si="205"/>
        <v>1661000</v>
      </c>
      <c r="I965">
        <f t="shared" ca="1" si="215"/>
        <v>3</v>
      </c>
      <c r="J965" t="str">
        <f t="shared" ca="1" si="206"/>
        <v>14_3</v>
      </c>
      <c r="K965">
        <f ca="1">COUNTIF(J$1:J965,J965)</f>
        <v>4</v>
      </c>
      <c r="L965" t="str">
        <f t="shared" ca="1" si="207"/>
        <v>14_3_Premium</v>
      </c>
      <c r="M965">
        <f ca="1">COUNTIF(L$1:L965,L965)</f>
        <v>4</v>
      </c>
      <c r="N965" t="str">
        <f t="shared" ca="1" si="208"/>
        <v>Inforce</v>
      </c>
      <c r="O965" t="str">
        <f t="shared" ca="1" si="209"/>
        <v>14_3_Inforce</v>
      </c>
      <c r="P965" s="1">
        <f t="shared" ca="1" si="210"/>
        <v>43103.69855021542</v>
      </c>
      <c r="Q965" s="1" t="e">
        <f ca="1">VLOOKUP(J965,Sheet2!$F:$I,4,FALSE)</f>
        <v>#N/A</v>
      </c>
      <c r="R965" t="str">
        <f t="shared" ca="1" si="211"/>
        <v>Inforce</v>
      </c>
      <c r="S965" t="str">
        <f t="shared" ca="1" si="212"/>
        <v>14_3_Inforce</v>
      </c>
      <c r="T965">
        <f ca="1">COUNTIF(S$1:S965,S965)</f>
        <v>4</v>
      </c>
    </row>
    <row r="966" spans="1:20">
      <c r="A966">
        <f t="shared" si="203"/>
        <v>965</v>
      </c>
      <c r="B966" s="1">
        <f t="shared" ca="1" si="204"/>
        <v>43104.661024079178</v>
      </c>
      <c r="C966">
        <f t="shared" ca="1" si="213"/>
        <v>110</v>
      </c>
      <c r="D966">
        <f t="shared" ca="1" si="214"/>
        <v>1</v>
      </c>
      <c r="E966" t="str">
        <f ca="1">IF(COUNTIF(J$1:J966,J966)=1,"Premium",IF(I966&lt;6,"Premium","Claims"))</f>
        <v>Premium</v>
      </c>
      <c r="F966" t="str">
        <f ca="1">VLOOKUP(MOD(C966,D966),Sheet2!$A$2:$B$6,2,FALSE)</f>
        <v>Kidney Failure</v>
      </c>
      <c r="G966">
        <f ca="1">VLOOKUP(J966,Sheet2!$F:$H,IF(E966="Premium",2,3),FALSE)</f>
        <v>1000</v>
      </c>
      <c r="H966">
        <f t="shared" ca="1" si="205"/>
        <v>1662000</v>
      </c>
      <c r="I966">
        <f t="shared" ca="1" si="215"/>
        <v>3</v>
      </c>
      <c r="J966" t="str">
        <f t="shared" ca="1" si="206"/>
        <v>110_1</v>
      </c>
      <c r="K966">
        <f ca="1">COUNTIF(J$1:J966,J966)</f>
        <v>2</v>
      </c>
      <c r="L966" t="str">
        <f t="shared" ca="1" si="207"/>
        <v>110_1_Premium</v>
      </c>
      <c r="M966">
        <f ca="1">COUNTIF(L$1:L966,L966)</f>
        <v>2</v>
      </c>
      <c r="N966" t="str">
        <f t="shared" ca="1" si="208"/>
        <v>Inforce</v>
      </c>
      <c r="O966" t="str">
        <f t="shared" ca="1" si="209"/>
        <v>110_1_Inforce</v>
      </c>
      <c r="P966" s="1">
        <f t="shared" ca="1" si="210"/>
        <v>43104.661024079178</v>
      </c>
      <c r="Q966" s="1" t="e">
        <f ca="1">VLOOKUP(J966,Sheet2!$F:$I,4,FALSE)</f>
        <v>#N/A</v>
      </c>
      <c r="R966" t="str">
        <f t="shared" ca="1" si="211"/>
        <v>Inforce</v>
      </c>
      <c r="S966" t="str">
        <f t="shared" ca="1" si="212"/>
        <v>110_1_Inforce</v>
      </c>
      <c r="T966">
        <f ca="1">COUNTIF(S$1:S966,S966)</f>
        <v>2</v>
      </c>
    </row>
    <row r="967" spans="1:20">
      <c r="A967">
        <f t="shared" si="203"/>
        <v>966</v>
      </c>
      <c r="B967" s="1">
        <f t="shared" ca="1" si="204"/>
        <v>43105.463784187079</v>
      </c>
      <c r="C967">
        <f t="shared" ca="1" si="213"/>
        <v>124</v>
      </c>
      <c r="D967">
        <f t="shared" ca="1" si="214"/>
        <v>4</v>
      </c>
      <c r="E967" t="str">
        <f ca="1">IF(COUNTIF(J$1:J967,J967)=1,"Premium",IF(I967&lt;6,"Premium","Claims"))</f>
        <v>Premium</v>
      </c>
      <c r="F967" t="str">
        <f ca="1">VLOOKUP(MOD(C967,D967),Sheet2!$A$2:$B$6,2,FALSE)</f>
        <v>Kidney Failure</v>
      </c>
      <c r="G967">
        <f ca="1">VLOOKUP(J967,Sheet2!$F:$H,IF(E967="Premium",2,3),FALSE)</f>
        <v>5000</v>
      </c>
      <c r="H967">
        <f t="shared" ca="1" si="205"/>
        <v>1667000</v>
      </c>
      <c r="I967">
        <f t="shared" ca="1" si="215"/>
        <v>1</v>
      </c>
      <c r="J967" t="str">
        <f t="shared" ca="1" si="206"/>
        <v>124_4</v>
      </c>
      <c r="K967">
        <f ca="1">COUNTIF(J$1:J967,J967)</f>
        <v>1</v>
      </c>
      <c r="L967" t="str">
        <f t="shared" ca="1" si="207"/>
        <v>124_4_Premium</v>
      </c>
      <c r="M967">
        <f ca="1">COUNTIF(L$1:L967,L967)</f>
        <v>1</v>
      </c>
      <c r="N967" t="str">
        <f t="shared" ca="1" si="208"/>
        <v>Inforce</v>
      </c>
      <c r="O967" t="str">
        <f t="shared" ca="1" si="209"/>
        <v>124_4_Inforce</v>
      </c>
      <c r="P967" s="1">
        <f t="shared" ca="1" si="210"/>
        <v>43105.463784187079</v>
      </c>
      <c r="Q967" s="1" t="e">
        <f ca="1">VLOOKUP(J967,Sheet2!$F:$I,4,FALSE)</f>
        <v>#N/A</v>
      </c>
      <c r="R967" t="str">
        <f t="shared" ca="1" si="211"/>
        <v>Inforce</v>
      </c>
      <c r="S967" t="str">
        <f t="shared" ca="1" si="212"/>
        <v>124_4_Inforce</v>
      </c>
      <c r="T967">
        <f ca="1">COUNTIF(S$1:S967,S967)</f>
        <v>1</v>
      </c>
    </row>
    <row r="968" spans="1:20">
      <c r="A968">
        <f t="shared" si="203"/>
        <v>967</v>
      </c>
      <c r="B968" s="1">
        <f t="shared" ca="1" si="204"/>
        <v>43105.716462193181</v>
      </c>
      <c r="C968">
        <f t="shared" ca="1" si="213"/>
        <v>72</v>
      </c>
      <c r="D968">
        <f t="shared" ca="1" si="214"/>
        <v>2</v>
      </c>
      <c r="E968" t="str">
        <f ca="1">IF(COUNTIF(J$1:J968,J968)=1,"Premium",IF(I968&lt;6,"Premium","Claims"))</f>
        <v>Premium</v>
      </c>
      <c r="F968" t="str">
        <f ca="1">VLOOKUP(MOD(C968,D968),Sheet2!$A$2:$B$6,2,FALSE)</f>
        <v>Kidney Failure</v>
      </c>
      <c r="G968">
        <f ca="1">VLOOKUP(J968,Sheet2!$F:$H,IF(E968="Premium",2,3),FALSE)</f>
        <v>4000</v>
      </c>
      <c r="H968">
        <f t="shared" ca="1" si="205"/>
        <v>1671000</v>
      </c>
      <c r="I968">
        <f t="shared" ca="1" si="215"/>
        <v>1</v>
      </c>
      <c r="J968" t="str">
        <f t="shared" ca="1" si="206"/>
        <v>72_2</v>
      </c>
      <c r="K968">
        <f ca="1">COUNTIF(J$1:J968,J968)</f>
        <v>4</v>
      </c>
      <c r="L968" t="str">
        <f t="shared" ca="1" si="207"/>
        <v>72_2_Premium</v>
      </c>
      <c r="M968">
        <f ca="1">COUNTIF(L$1:L968,L968)</f>
        <v>4</v>
      </c>
      <c r="N968" t="str">
        <f t="shared" ca="1" si="208"/>
        <v>Inforce</v>
      </c>
      <c r="O968" t="str">
        <f t="shared" ca="1" si="209"/>
        <v>72_2_Inforce</v>
      </c>
      <c r="P968" s="1">
        <f t="shared" ca="1" si="210"/>
        <v>43105.716462193181</v>
      </c>
      <c r="Q968" s="1" t="e">
        <f ca="1">VLOOKUP(J968,Sheet2!$F:$I,4,FALSE)</f>
        <v>#N/A</v>
      </c>
      <c r="R968" t="str">
        <f t="shared" ca="1" si="211"/>
        <v>Inforce</v>
      </c>
      <c r="S968" t="str">
        <f t="shared" ca="1" si="212"/>
        <v>72_2_Inforce</v>
      </c>
      <c r="T968">
        <f ca="1">COUNTIF(S$1:S968,S968)</f>
        <v>4</v>
      </c>
    </row>
    <row r="969" spans="1:20">
      <c r="A969">
        <f t="shared" si="203"/>
        <v>968</v>
      </c>
      <c r="B969" s="1">
        <f t="shared" ca="1" si="204"/>
        <v>43106.471539760176</v>
      </c>
      <c r="C969">
        <f t="shared" ca="1" si="213"/>
        <v>116</v>
      </c>
      <c r="D969">
        <f t="shared" ca="1" si="214"/>
        <v>2</v>
      </c>
      <c r="E969" t="str">
        <f ca="1">IF(COUNTIF(J$1:J969,J969)=1,"Premium",IF(I969&lt;6,"Premium","Claims"))</f>
        <v>Premium</v>
      </c>
      <c r="F969" t="str">
        <f ca="1">VLOOKUP(MOD(C969,D969),Sheet2!$A$2:$B$6,2,FALSE)</f>
        <v>Kidney Failure</v>
      </c>
      <c r="G969">
        <f ca="1">VLOOKUP(J969,Sheet2!$F:$H,IF(E969="Premium",2,3),FALSE)</f>
        <v>3000</v>
      </c>
      <c r="H969">
        <f t="shared" ca="1" si="205"/>
        <v>1674000</v>
      </c>
      <c r="I969">
        <f t="shared" ca="1" si="215"/>
        <v>4</v>
      </c>
      <c r="J969" t="str">
        <f t="shared" ca="1" si="206"/>
        <v>116_2</v>
      </c>
      <c r="K969">
        <f ca="1">COUNTIF(J$1:J969,J969)</f>
        <v>3</v>
      </c>
      <c r="L969" t="str">
        <f t="shared" ca="1" si="207"/>
        <v>116_2_Premium</v>
      </c>
      <c r="M969">
        <f ca="1">COUNTIF(L$1:L969,L969)</f>
        <v>3</v>
      </c>
      <c r="N969" t="str">
        <f t="shared" ca="1" si="208"/>
        <v>Inforce</v>
      </c>
      <c r="O969" t="str">
        <f t="shared" ca="1" si="209"/>
        <v>116_2_Inforce</v>
      </c>
      <c r="P969" s="1">
        <f t="shared" ca="1" si="210"/>
        <v>43106.471539760176</v>
      </c>
      <c r="Q969" s="1" t="e">
        <f ca="1">VLOOKUP(J969,Sheet2!$F:$I,4,FALSE)</f>
        <v>#N/A</v>
      </c>
      <c r="R969" t="str">
        <f t="shared" ca="1" si="211"/>
        <v>Inforce</v>
      </c>
      <c r="S969" t="str">
        <f t="shared" ca="1" si="212"/>
        <v>116_2_Inforce</v>
      </c>
      <c r="T969">
        <f ca="1">COUNTIF(S$1:S969,S969)</f>
        <v>3</v>
      </c>
    </row>
    <row r="970" spans="1:20">
      <c r="A970">
        <f t="shared" si="203"/>
        <v>969</v>
      </c>
      <c r="B970" s="1">
        <f t="shared" ca="1" si="204"/>
        <v>43106.745432759759</v>
      </c>
      <c r="C970">
        <f t="shared" ca="1" si="213"/>
        <v>13</v>
      </c>
      <c r="D970">
        <f t="shared" ca="1" si="214"/>
        <v>2</v>
      </c>
      <c r="E970" t="str">
        <f ca="1">IF(COUNTIF(J$1:J970,J970)=1,"Premium",IF(I970&lt;6,"Premium","Claims"))</f>
        <v>Claims</v>
      </c>
      <c r="F970" t="str">
        <f ca="1">VLOOKUP(MOD(C970,D970),Sheet2!$A$2:$B$6,2,FALSE)</f>
        <v>Cancer</v>
      </c>
      <c r="G970">
        <f ca="1">VLOOKUP(J970,Sheet2!$F:$H,IF(E970="Premium",2,3),FALSE)</f>
        <v>8000</v>
      </c>
      <c r="H970">
        <f t="shared" ca="1" si="205"/>
        <v>1666000</v>
      </c>
      <c r="I970">
        <f t="shared" ca="1" si="215"/>
        <v>6</v>
      </c>
      <c r="J970" t="str">
        <f t="shared" ca="1" si="206"/>
        <v>13_2</v>
      </c>
      <c r="K970">
        <f ca="1">COUNTIF(J$1:J970,J970)</f>
        <v>2</v>
      </c>
      <c r="L970" t="str">
        <f t="shared" ca="1" si="207"/>
        <v>13_2_Claims</v>
      </c>
      <c r="M970">
        <f ca="1">COUNTIF(L$1:L970,L970)</f>
        <v>1</v>
      </c>
      <c r="N970" t="str">
        <f t="shared" ca="1" si="208"/>
        <v>Lapse</v>
      </c>
      <c r="O970" t="str">
        <f t="shared" ca="1" si="209"/>
        <v>13_2_Lapse</v>
      </c>
      <c r="P970" s="1">
        <f t="shared" ca="1" si="210"/>
        <v>43106.745432759759</v>
      </c>
      <c r="Q970" s="1">
        <f ca="1">VLOOKUP(J970,Sheet2!$F:$I,4,FALSE)</f>
        <v>43106.745432759759</v>
      </c>
      <c r="R970" t="str">
        <f t="shared" ca="1" si="211"/>
        <v>Lapse</v>
      </c>
      <c r="S970" t="str">
        <f t="shared" ca="1" si="212"/>
        <v>13_2_Lapse</v>
      </c>
      <c r="T970">
        <f ca="1">COUNTIF(S$1:S970,S970)</f>
        <v>1</v>
      </c>
    </row>
    <row r="971" spans="1:20">
      <c r="A971">
        <f t="shared" si="203"/>
        <v>970</v>
      </c>
      <c r="B971" s="1">
        <f t="shared" ca="1" si="204"/>
        <v>43107.505333023437</v>
      </c>
      <c r="C971">
        <f t="shared" ca="1" si="213"/>
        <v>88</v>
      </c>
      <c r="D971">
        <f t="shared" ca="1" si="214"/>
        <v>3</v>
      </c>
      <c r="E971" t="str">
        <f ca="1">IF(COUNTIF(J$1:J971,J971)=1,"Premium",IF(I971&lt;6,"Premium","Claims"))</f>
        <v>Premium</v>
      </c>
      <c r="F971" t="str">
        <f ca="1">VLOOKUP(MOD(C971,D971),Sheet2!$A$2:$B$6,2,FALSE)</f>
        <v>Cancer</v>
      </c>
      <c r="G971">
        <f ca="1">VLOOKUP(J971,Sheet2!$F:$H,IF(E971="Premium",2,3),FALSE)</f>
        <v>5000</v>
      </c>
      <c r="H971">
        <f t="shared" ca="1" si="205"/>
        <v>1671000</v>
      </c>
      <c r="I971">
        <f t="shared" ca="1" si="215"/>
        <v>5</v>
      </c>
      <c r="J971" t="str">
        <f t="shared" ca="1" si="206"/>
        <v>88_3</v>
      </c>
      <c r="K971">
        <f ca="1">COUNTIF(J$1:J971,J971)</f>
        <v>2</v>
      </c>
      <c r="L971" t="str">
        <f t="shared" ca="1" si="207"/>
        <v>88_3_Premium</v>
      </c>
      <c r="M971">
        <f ca="1">COUNTIF(L$1:L971,L971)</f>
        <v>2</v>
      </c>
      <c r="N971" t="str">
        <f t="shared" ca="1" si="208"/>
        <v>Inforce</v>
      </c>
      <c r="O971" t="str">
        <f t="shared" ca="1" si="209"/>
        <v>88_3_Inforce</v>
      </c>
      <c r="P971" s="1">
        <f t="shared" ca="1" si="210"/>
        <v>43107.505333023437</v>
      </c>
      <c r="Q971" s="1" t="e">
        <f ca="1">VLOOKUP(J971,Sheet2!$F:$I,4,FALSE)</f>
        <v>#N/A</v>
      </c>
      <c r="R971" t="str">
        <f t="shared" ca="1" si="211"/>
        <v>Inforce</v>
      </c>
      <c r="S971" t="str">
        <f t="shared" ca="1" si="212"/>
        <v>88_3_Inforce</v>
      </c>
      <c r="T971">
        <f ca="1">COUNTIF(S$1:S971,S971)</f>
        <v>2</v>
      </c>
    </row>
    <row r="972" spans="1:20">
      <c r="A972">
        <f t="shared" si="203"/>
        <v>971</v>
      </c>
      <c r="B972" s="1">
        <f t="shared" ca="1" si="204"/>
        <v>43107.900949356721</v>
      </c>
      <c r="C972">
        <f t="shared" ca="1" si="213"/>
        <v>51</v>
      </c>
      <c r="D972">
        <f t="shared" ca="1" si="214"/>
        <v>3</v>
      </c>
      <c r="E972" t="str">
        <f ca="1">IF(COUNTIF(J$1:J972,J972)=1,"Premium",IF(I972&lt;6,"Premium","Claims"))</f>
        <v>Premium</v>
      </c>
      <c r="F972" t="str">
        <f ca="1">VLOOKUP(MOD(C972,D972),Sheet2!$A$2:$B$6,2,FALSE)</f>
        <v>Kidney Failure</v>
      </c>
      <c r="G972">
        <f ca="1">VLOOKUP(J972,Sheet2!$F:$H,IF(E972="Premium",2,3),FALSE)</f>
        <v>1000</v>
      </c>
      <c r="H972">
        <f t="shared" ca="1" si="205"/>
        <v>1672000</v>
      </c>
      <c r="I972">
        <f t="shared" ca="1" si="215"/>
        <v>4</v>
      </c>
      <c r="J972" t="str">
        <f t="shared" ca="1" si="206"/>
        <v>51_3</v>
      </c>
      <c r="K972">
        <f ca="1">COUNTIF(J$1:J972,J972)</f>
        <v>2</v>
      </c>
      <c r="L972" t="str">
        <f t="shared" ca="1" si="207"/>
        <v>51_3_Premium</v>
      </c>
      <c r="M972">
        <f ca="1">COUNTIF(L$1:L972,L972)</f>
        <v>2</v>
      </c>
      <c r="N972" t="str">
        <f t="shared" ca="1" si="208"/>
        <v>Inforce</v>
      </c>
      <c r="O972" t="str">
        <f t="shared" ca="1" si="209"/>
        <v>51_3_Inforce</v>
      </c>
      <c r="P972" s="1">
        <f t="shared" ca="1" si="210"/>
        <v>43107.900949356721</v>
      </c>
      <c r="Q972" s="1" t="e">
        <f ca="1">VLOOKUP(J972,Sheet2!$F:$I,4,FALSE)</f>
        <v>#N/A</v>
      </c>
      <c r="R972" t="str">
        <f t="shared" ca="1" si="211"/>
        <v>Inforce</v>
      </c>
      <c r="S972" t="str">
        <f t="shared" ca="1" si="212"/>
        <v>51_3_Inforce</v>
      </c>
      <c r="T972">
        <f ca="1">COUNTIF(S$1:S972,S972)</f>
        <v>2</v>
      </c>
    </row>
    <row r="973" spans="1:20">
      <c r="A973">
        <f t="shared" si="203"/>
        <v>972</v>
      </c>
      <c r="B973" s="1">
        <f t="shared" ca="1" si="204"/>
        <v>43108.785560525917</v>
      </c>
      <c r="C973">
        <f t="shared" ca="1" si="213"/>
        <v>140</v>
      </c>
      <c r="D973">
        <f t="shared" ca="1" si="214"/>
        <v>3</v>
      </c>
      <c r="E973" t="str">
        <f ca="1">IF(COUNTIF(J$1:J973,J973)=1,"Premium",IF(I973&lt;6,"Premium","Claims"))</f>
        <v>Premium</v>
      </c>
      <c r="F973" t="str">
        <f ca="1">VLOOKUP(MOD(C973,D973),Sheet2!$A$2:$B$6,2,FALSE)</f>
        <v>Stroke</v>
      </c>
      <c r="G973">
        <f ca="1">VLOOKUP(J973,Sheet2!$F:$H,IF(E973="Premium",2,3),FALSE)</f>
        <v>1000</v>
      </c>
      <c r="H973">
        <f t="shared" ca="1" si="205"/>
        <v>1673000</v>
      </c>
      <c r="I973">
        <f t="shared" ca="1" si="215"/>
        <v>1</v>
      </c>
      <c r="J973" t="str">
        <f t="shared" ca="1" si="206"/>
        <v>140_3</v>
      </c>
      <c r="K973">
        <f ca="1">COUNTIF(J$1:J973,J973)</f>
        <v>3</v>
      </c>
      <c r="L973" t="str">
        <f t="shared" ca="1" si="207"/>
        <v>140_3_Premium</v>
      </c>
      <c r="M973">
        <f ca="1">COUNTIF(L$1:L973,L973)</f>
        <v>3</v>
      </c>
      <c r="N973" t="str">
        <f t="shared" ca="1" si="208"/>
        <v>Inforce</v>
      </c>
      <c r="O973" t="str">
        <f t="shared" ca="1" si="209"/>
        <v>140_3_Inforce</v>
      </c>
      <c r="P973" s="1">
        <f t="shared" ca="1" si="210"/>
        <v>43108.785560525917</v>
      </c>
      <c r="Q973" s="1" t="e">
        <f ca="1">VLOOKUP(J973,Sheet2!$F:$I,4,FALSE)</f>
        <v>#N/A</v>
      </c>
      <c r="R973" t="str">
        <f t="shared" ca="1" si="211"/>
        <v>Inforce</v>
      </c>
      <c r="S973" t="str">
        <f t="shared" ca="1" si="212"/>
        <v>140_3_Inforce</v>
      </c>
      <c r="T973">
        <f ca="1">COUNTIF(S$1:S973,S973)</f>
        <v>3</v>
      </c>
    </row>
    <row r="974" spans="1:20">
      <c r="A974">
        <f t="shared" si="203"/>
        <v>973</v>
      </c>
      <c r="B974" s="1">
        <f t="shared" ca="1" si="204"/>
        <v>43109.530937237731</v>
      </c>
      <c r="C974">
        <f t="shared" ca="1" si="213"/>
        <v>132</v>
      </c>
      <c r="D974">
        <f t="shared" ca="1" si="214"/>
        <v>1</v>
      </c>
      <c r="E974" t="str">
        <f ca="1">IF(COUNTIF(J$1:J974,J974)=1,"Premium",IF(I974&lt;6,"Premium","Claims"))</f>
        <v>Premium</v>
      </c>
      <c r="F974" t="str">
        <f ca="1">VLOOKUP(MOD(C974,D974),Sheet2!$A$2:$B$6,2,FALSE)</f>
        <v>Kidney Failure</v>
      </c>
      <c r="G974">
        <f ca="1">VLOOKUP(J974,Sheet2!$F:$H,IF(E974="Premium",2,3),FALSE)</f>
        <v>2000</v>
      </c>
      <c r="H974">
        <f t="shared" ca="1" si="205"/>
        <v>1675000</v>
      </c>
      <c r="I974">
        <f t="shared" ca="1" si="215"/>
        <v>2</v>
      </c>
      <c r="J974" t="str">
        <f t="shared" ca="1" si="206"/>
        <v>132_1</v>
      </c>
      <c r="K974">
        <f ca="1">COUNTIF(J$1:J974,J974)</f>
        <v>3</v>
      </c>
      <c r="L974" t="str">
        <f t="shared" ca="1" si="207"/>
        <v>132_1_Premium</v>
      </c>
      <c r="M974">
        <f ca="1">COUNTIF(L$1:L974,L974)</f>
        <v>3</v>
      </c>
      <c r="N974" t="str">
        <f t="shared" ca="1" si="208"/>
        <v>Inforce</v>
      </c>
      <c r="O974" t="str">
        <f t="shared" ca="1" si="209"/>
        <v>132_1_Inforce</v>
      </c>
      <c r="P974" s="1">
        <f t="shared" ca="1" si="210"/>
        <v>43109.530937237731</v>
      </c>
      <c r="Q974" s="1" t="e">
        <f ca="1">VLOOKUP(J974,Sheet2!$F:$I,4,FALSE)</f>
        <v>#N/A</v>
      </c>
      <c r="R974" t="str">
        <f t="shared" ca="1" si="211"/>
        <v>Inforce</v>
      </c>
      <c r="S974" t="str">
        <f t="shared" ca="1" si="212"/>
        <v>132_1_Inforce</v>
      </c>
      <c r="T974">
        <f ca="1">COUNTIF(S$1:S974,S974)</f>
        <v>3</v>
      </c>
    </row>
    <row r="975" spans="1:20">
      <c r="A975">
        <f t="shared" si="203"/>
        <v>974</v>
      </c>
      <c r="B975" s="1">
        <f t="shared" ca="1" si="204"/>
        <v>43109.760277321366</v>
      </c>
      <c r="C975">
        <f t="shared" ca="1" si="213"/>
        <v>117</v>
      </c>
      <c r="D975">
        <f t="shared" ca="1" si="214"/>
        <v>4</v>
      </c>
      <c r="E975" t="str">
        <f ca="1">IF(COUNTIF(J$1:J975,J975)=1,"Premium",IF(I975&lt;6,"Premium","Claims"))</f>
        <v>Premium</v>
      </c>
      <c r="F975" t="str">
        <f ca="1">VLOOKUP(MOD(C975,D975),Sheet2!$A$2:$B$6,2,FALSE)</f>
        <v>Cancer</v>
      </c>
      <c r="G975">
        <f ca="1">VLOOKUP(J975,Sheet2!$F:$H,IF(E975="Premium",2,3),FALSE)</f>
        <v>3000</v>
      </c>
      <c r="H975">
        <f t="shared" ca="1" si="205"/>
        <v>1678000</v>
      </c>
      <c r="I975">
        <f t="shared" ca="1" si="215"/>
        <v>2</v>
      </c>
      <c r="J975" t="str">
        <f t="shared" ca="1" si="206"/>
        <v>117_4</v>
      </c>
      <c r="K975">
        <f ca="1">COUNTIF(J$1:J975,J975)</f>
        <v>4</v>
      </c>
      <c r="L975" t="str">
        <f t="shared" ca="1" si="207"/>
        <v>117_4_Premium</v>
      </c>
      <c r="M975">
        <f ca="1">COUNTIF(L$1:L975,L975)</f>
        <v>3</v>
      </c>
      <c r="N975" t="str">
        <f t="shared" ca="1" si="208"/>
        <v>Inforce</v>
      </c>
      <c r="O975" t="str">
        <f t="shared" ca="1" si="209"/>
        <v>117_4_Inforce</v>
      </c>
      <c r="P975" s="1">
        <f t="shared" ca="1" si="210"/>
        <v>43109.760277321366</v>
      </c>
      <c r="Q975" s="1">
        <f ca="1">VLOOKUP(J975,Sheet2!$F:$I,4,FALSE)</f>
        <v>42901.398875296283</v>
      </c>
      <c r="R975" t="str">
        <f t="shared" ca="1" si="211"/>
        <v>Lapse</v>
      </c>
      <c r="S975" t="str">
        <f t="shared" ca="1" si="212"/>
        <v>117_4_Lapse</v>
      </c>
      <c r="T975">
        <f ca="1">COUNTIF(S$1:S975,S975)</f>
        <v>2</v>
      </c>
    </row>
    <row r="976" spans="1:20">
      <c r="A976">
        <f t="shared" si="203"/>
        <v>975</v>
      </c>
      <c r="B976" s="1">
        <f t="shared" ca="1" si="204"/>
        <v>43110.329749111326</v>
      </c>
      <c r="C976">
        <f t="shared" ca="1" si="213"/>
        <v>37</v>
      </c>
      <c r="D976">
        <f t="shared" ca="1" si="214"/>
        <v>1</v>
      </c>
      <c r="E976" t="str">
        <f ca="1">IF(COUNTIF(J$1:J976,J976)=1,"Premium",IF(I976&lt;6,"Premium","Claims"))</f>
        <v>Premium</v>
      </c>
      <c r="F976" t="str">
        <f ca="1">VLOOKUP(MOD(C976,D976),Sheet2!$A$2:$B$6,2,FALSE)</f>
        <v>Kidney Failure</v>
      </c>
      <c r="G976">
        <f ca="1">VLOOKUP(J976,Sheet2!$F:$H,IF(E976="Premium",2,3),FALSE)</f>
        <v>2000</v>
      </c>
      <c r="H976">
        <f t="shared" ca="1" si="205"/>
        <v>1680000</v>
      </c>
      <c r="I976">
        <f t="shared" ca="1" si="215"/>
        <v>2</v>
      </c>
      <c r="J976" t="str">
        <f t="shared" ca="1" si="206"/>
        <v>37_1</v>
      </c>
      <c r="K976">
        <f ca="1">COUNTIF(J$1:J976,J976)</f>
        <v>2</v>
      </c>
      <c r="L976" t="str">
        <f t="shared" ca="1" si="207"/>
        <v>37_1_Premium</v>
      </c>
      <c r="M976">
        <f ca="1">COUNTIF(L$1:L976,L976)</f>
        <v>2</v>
      </c>
      <c r="N976" t="str">
        <f t="shared" ca="1" si="208"/>
        <v>Inforce</v>
      </c>
      <c r="O976" t="str">
        <f t="shared" ca="1" si="209"/>
        <v>37_1_Inforce</v>
      </c>
      <c r="P976" s="1">
        <f t="shared" ca="1" si="210"/>
        <v>43110.329749111326</v>
      </c>
      <c r="Q976" s="1">
        <f ca="1">VLOOKUP(J976,Sheet2!$F:$I,4,FALSE)</f>
        <v>43165.302331281069</v>
      </c>
      <c r="R976" t="str">
        <f t="shared" ca="1" si="211"/>
        <v>Inforce</v>
      </c>
      <c r="S976" t="str">
        <f t="shared" ca="1" si="212"/>
        <v>37_1_Inforce</v>
      </c>
      <c r="T976">
        <f ca="1">COUNTIF(S$1:S976,S976)</f>
        <v>2</v>
      </c>
    </row>
    <row r="977" spans="1:20">
      <c r="A977">
        <f t="shared" si="203"/>
        <v>976</v>
      </c>
      <c r="B977" s="1">
        <f t="shared" ca="1" si="204"/>
        <v>43110.880561402635</v>
      </c>
      <c r="C977">
        <f t="shared" ca="1" si="213"/>
        <v>102</v>
      </c>
      <c r="D977">
        <f t="shared" ca="1" si="214"/>
        <v>3</v>
      </c>
      <c r="E977" t="str">
        <f ca="1">IF(COUNTIF(J$1:J977,J977)=1,"Premium",IF(I977&lt;6,"Premium","Claims"))</f>
        <v>Premium</v>
      </c>
      <c r="F977" t="str">
        <f ca="1">VLOOKUP(MOD(C977,D977),Sheet2!$A$2:$B$6,2,FALSE)</f>
        <v>Kidney Failure</v>
      </c>
      <c r="G977">
        <f ca="1">VLOOKUP(J977,Sheet2!$F:$H,IF(E977="Premium",2,3),FALSE)</f>
        <v>1000</v>
      </c>
      <c r="H977">
        <f t="shared" ca="1" si="205"/>
        <v>1681000</v>
      </c>
      <c r="I977">
        <f t="shared" ca="1" si="215"/>
        <v>6</v>
      </c>
      <c r="J977" t="str">
        <f t="shared" ca="1" si="206"/>
        <v>102_3</v>
      </c>
      <c r="K977">
        <f ca="1">COUNTIF(J$1:J977,J977)</f>
        <v>1</v>
      </c>
      <c r="L977" t="str">
        <f t="shared" ca="1" si="207"/>
        <v>102_3_Premium</v>
      </c>
      <c r="M977">
        <f ca="1">COUNTIF(L$1:L977,L977)</f>
        <v>1</v>
      </c>
      <c r="N977" t="str">
        <f t="shared" ca="1" si="208"/>
        <v>Inforce</v>
      </c>
      <c r="O977" t="str">
        <f t="shared" ca="1" si="209"/>
        <v>102_3_Inforce</v>
      </c>
      <c r="P977" s="1">
        <f t="shared" ca="1" si="210"/>
        <v>43110.880561402635</v>
      </c>
      <c r="Q977" s="1" t="e">
        <f ca="1">VLOOKUP(J977,Sheet2!$F:$I,4,FALSE)</f>
        <v>#N/A</v>
      </c>
      <c r="R977" t="str">
        <f t="shared" ca="1" si="211"/>
        <v>Inforce</v>
      </c>
      <c r="S977" t="str">
        <f t="shared" ca="1" si="212"/>
        <v>102_3_Inforce</v>
      </c>
      <c r="T977">
        <f ca="1">COUNTIF(S$1:S977,S977)</f>
        <v>1</v>
      </c>
    </row>
    <row r="978" spans="1:20">
      <c r="A978">
        <f t="shared" si="203"/>
        <v>977</v>
      </c>
      <c r="B978" s="1">
        <f t="shared" ca="1" si="204"/>
        <v>43111.223840706909</v>
      </c>
      <c r="C978">
        <f t="shared" ca="1" si="213"/>
        <v>98</v>
      </c>
      <c r="D978">
        <f t="shared" ca="1" si="214"/>
        <v>2</v>
      </c>
      <c r="E978" t="str">
        <f ca="1">IF(COUNTIF(J$1:J978,J978)=1,"Premium",IF(I978&lt;6,"Premium","Claims"))</f>
        <v>Premium</v>
      </c>
      <c r="F978" t="str">
        <f ca="1">VLOOKUP(MOD(C978,D978),Sheet2!$A$2:$B$6,2,FALSE)</f>
        <v>Kidney Failure</v>
      </c>
      <c r="G978">
        <f ca="1">VLOOKUP(J978,Sheet2!$F:$H,IF(E978="Premium",2,3),FALSE)</f>
        <v>5000</v>
      </c>
      <c r="H978">
        <f t="shared" ca="1" si="205"/>
        <v>1686000</v>
      </c>
      <c r="I978">
        <f t="shared" ca="1" si="215"/>
        <v>3</v>
      </c>
      <c r="J978" t="str">
        <f t="shared" ca="1" si="206"/>
        <v>98_2</v>
      </c>
      <c r="K978">
        <f ca="1">COUNTIF(J$1:J978,J978)</f>
        <v>5</v>
      </c>
      <c r="L978" t="str">
        <f t="shared" ca="1" si="207"/>
        <v>98_2_Premium</v>
      </c>
      <c r="M978">
        <f ca="1">COUNTIF(L$1:L978,L978)</f>
        <v>4</v>
      </c>
      <c r="N978" t="str">
        <f t="shared" ca="1" si="208"/>
        <v>Inforce</v>
      </c>
      <c r="O978" t="str">
        <f t="shared" ca="1" si="209"/>
        <v>98_2_Inforce</v>
      </c>
      <c r="P978" s="1">
        <f t="shared" ca="1" si="210"/>
        <v>43111.223840706909</v>
      </c>
      <c r="Q978" s="1">
        <f ca="1">VLOOKUP(J978,Sheet2!$F:$I,4,FALSE)</f>
        <v>42640.886155648106</v>
      </c>
      <c r="R978" t="str">
        <f t="shared" ca="1" si="211"/>
        <v>Lapse</v>
      </c>
      <c r="S978" t="str">
        <f t="shared" ca="1" si="212"/>
        <v>98_2_Lapse</v>
      </c>
      <c r="T978">
        <f ca="1">COUNTIF(S$1:S978,S978)</f>
        <v>4</v>
      </c>
    </row>
    <row r="979" spans="1:20">
      <c r="A979">
        <f t="shared" si="203"/>
        <v>978</v>
      </c>
      <c r="B979" s="1">
        <f t="shared" ca="1" si="204"/>
        <v>43111.969940927949</v>
      </c>
      <c r="C979">
        <f t="shared" ca="1" si="213"/>
        <v>124</v>
      </c>
      <c r="D979">
        <f t="shared" ca="1" si="214"/>
        <v>4</v>
      </c>
      <c r="E979" t="str">
        <f ca="1">IF(COUNTIF(J$1:J979,J979)=1,"Premium",IF(I979&lt;6,"Premium","Claims"))</f>
        <v>Premium</v>
      </c>
      <c r="F979" t="str">
        <f ca="1">VLOOKUP(MOD(C979,D979),Sheet2!$A$2:$B$6,2,FALSE)</f>
        <v>Kidney Failure</v>
      </c>
      <c r="G979">
        <f ca="1">VLOOKUP(J979,Sheet2!$F:$H,IF(E979="Premium",2,3),FALSE)</f>
        <v>5000</v>
      </c>
      <c r="H979">
        <f t="shared" ca="1" si="205"/>
        <v>1691000</v>
      </c>
      <c r="I979">
        <f t="shared" ca="1" si="215"/>
        <v>2</v>
      </c>
      <c r="J979" t="str">
        <f t="shared" ca="1" si="206"/>
        <v>124_4</v>
      </c>
      <c r="K979">
        <f ca="1">COUNTIF(J$1:J979,J979)</f>
        <v>2</v>
      </c>
      <c r="L979" t="str">
        <f t="shared" ca="1" si="207"/>
        <v>124_4_Premium</v>
      </c>
      <c r="M979">
        <f ca="1">COUNTIF(L$1:L979,L979)</f>
        <v>2</v>
      </c>
      <c r="N979" t="str">
        <f t="shared" ca="1" si="208"/>
        <v>Inforce</v>
      </c>
      <c r="O979" t="str">
        <f t="shared" ca="1" si="209"/>
        <v>124_4_Inforce</v>
      </c>
      <c r="P979" s="1">
        <f t="shared" ca="1" si="210"/>
        <v>43111.969940927949</v>
      </c>
      <c r="Q979" s="1" t="e">
        <f ca="1">VLOOKUP(J979,Sheet2!$F:$I,4,FALSE)</f>
        <v>#N/A</v>
      </c>
      <c r="R979" t="str">
        <f t="shared" ca="1" si="211"/>
        <v>Inforce</v>
      </c>
      <c r="S979" t="str">
        <f t="shared" ca="1" si="212"/>
        <v>124_4_Inforce</v>
      </c>
      <c r="T979">
        <f ca="1">COUNTIF(S$1:S979,S979)</f>
        <v>2</v>
      </c>
    </row>
    <row r="980" spans="1:20">
      <c r="A980">
        <f t="shared" ref="A980:A1043" si="216">A979+1</f>
        <v>979</v>
      </c>
      <c r="B980" s="1">
        <f t="shared" ref="B980:B1043" ca="1" si="217">B979+RAND()</f>
        <v>43112.592952011546</v>
      </c>
      <c r="C980">
        <f t="shared" ca="1" si="213"/>
        <v>6</v>
      </c>
      <c r="D980">
        <f t="shared" ca="1" si="214"/>
        <v>3</v>
      </c>
      <c r="E980" t="str">
        <f ca="1">IF(COUNTIF(J$1:J980,J980)=1,"Premium",IF(I980&lt;6,"Premium","Claims"))</f>
        <v>Premium</v>
      </c>
      <c r="F980" t="str">
        <f ca="1">VLOOKUP(MOD(C980,D980),Sheet2!$A$2:$B$6,2,FALSE)</f>
        <v>Kidney Failure</v>
      </c>
      <c r="G980">
        <f ca="1">VLOOKUP(J980,Sheet2!$F:$H,IF(E980="Premium",2,3),FALSE)</f>
        <v>2000</v>
      </c>
      <c r="H980">
        <f t="shared" ca="1" si="205"/>
        <v>1693000</v>
      </c>
      <c r="I980">
        <f t="shared" ca="1" si="215"/>
        <v>6</v>
      </c>
      <c r="J980" t="str">
        <f t="shared" ca="1" si="206"/>
        <v>6_3</v>
      </c>
      <c r="K980">
        <f ca="1">COUNTIF(J$1:J980,J980)</f>
        <v>1</v>
      </c>
      <c r="L980" t="str">
        <f t="shared" ca="1" si="207"/>
        <v>6_3_Premium</v>
      </c>
      <c r="M980">
        <f ca="1">COUNTIF(L$1:L980,L980)</f>
        <v>1</v>
      </c>
      <c r="N980" t="str">
        <f t="shared" ca="1" si="208"/>
        <v>Inforce</v>
      </c>
      <c r="O980" t="str">
        <f t="shared" ca="1" si="209"/>
        <v>6_3_Inforce</v>
      </c>
      <c r="P980" s="1">
        <f t="shared" ca="1" si="210"/>
        <v>43112.592952011546</v>
      </c>
      <c r="Q980" s="1" t="e">
        <f ca="1">VLOOKUP(J980,Sheet2!$F:$I,4,FALSE)</f>
        <v>#N/A</v>
      </c>
      <c r="R980" t="str">
        <f t="shared" ca="1" si="211"/>
        <v>Inforce</v>
      </c>
      <c r="S980" t="str">
        <f t="shared" ca="1" si="212"/>
        <v>6_3_Inforce</v>
      </c>
      <c r="T980">
        <f ca="1">COUNTIF(S$1:S980,S980)</f>
        <v>1</v>
      </c>
    </row>
    <row r="981" spans="1:20">
      <c r="A981">
        <f t="shared" si="216"/>
        <v>980</v>
      </c>
      <c r="B981" s="1">
        <f t="shared" ca="1" si="217"/>
        <v>43113.240699182737</v>
      </c>
      <c r="C981">
        <f t="shared" ca="1" si="213"/>
        <v>117</v>
      </c>
      <c r="D981">
        <f t="shared" ca="1" si="214"/>
        <v>3</v>
      </c>
      <c r="E981" t="str">
        <f ca="1">IF(COUNTIF(J$1:J981,J981)=1,"Premium",IF(I981&lt;6,"Premium","Claims"))</f>
        <v>Premium</v>
      </c>
      <c r="F981" t="str">
        <f ca="1">VLOOKUP(MOD(C981,D981),Sheet2!$A$2:$B$6,2,FALSE)</f>
        <v>Kidney Failure</v>
      </c>
      <c r="G981">
        <f ca="1">VLOOKUP(J981,Sheet2!$F:$H,IF(E981="Premium",2,3),FALSE)</f>
        <v>4000</v>
      </c>
      <c r="H981">
        <f t="shared" ref="H981:H1044" ca="1" si="218">IF(E981="Premium",IFERROR(H980+G981,G981),IFERROR(H980-G981,-G981))</f>
        <v>1697000</v>
      </c>
      <c r="I981">
        <f t="shared" ca="1" si="215"/>
        <v>3</v>
      </c>
      <c r="J981" t="str">
        <f t="shared" ref="J981:J1044" ca="1" si="219">C981&amp;"_"&amp;D981</f>
        <v>117_3</v>
      </c>
      <c r="K981">
        <f ca="1">COUNTIF(J$1:J981,J981)</f>
        <v>2</v>
      </c>
      <c r="L981" t="str">
        <f t="shared" ref="L981:L1044" ca="1" si="220">J981&amp;"_"&amp;E981</f>
        <v>117_3_Premium</v>
      </c>
      <c r="M981">
        <f ca="1">COUNTIF(L$1:L981,L981)</f>
        <v>2</v>
      </c>
      <c r="N981" t="str">
        <f t="shared" ref="N981:N1044" ca="1" si="221">IF(E981="Claims","Lapse","Inforce")</f>
        <v>Inforce</v>
      </c>
      <c r="O981" t="str">
        <f t="shared" ref="O981:O1044" ca="1" si="222">J981&amp;"_"&amp;N981</f>
        <v>117_3_Inforce</v>
      </c>
      <c r="P981" s="1">
        <f t="shared" ref="P981:P1044" ca="1" si="223">B981</f>
        <v>43113.240699182737</v>
      </c>
      <c r="Q981" s="1" t="e">
        <f ca="1">VLOOKUP(J981,Sheet2!$F:$I,4,FALSE)</f>
        <v>#N/A</v>
      </c>
      <c r="R981" t="str">
        <f t="shared" ref="R981:R1044" ca="1" si="224">IF(ISERROR(Q981),"Inforce",IF(Q981-P981&gt;0,"Inforce","Lapse"))</f>
        <v>Inforce</v>
      </c>
      <c r="S981" t="str">
        <f t="shared" ref="S981:S1044" ca="1" si="225">J981&amp;"_"&amp;R981</f>
        <v>117_3_Inforce</v>
      </c>
      <c r="T981">
        <f ca="1">COUNTIF(S$1:S981,S981)</f>
        <v>2</v>
      </c>
    </row>
    <row r="982" spans="1:20">
      <c r="A982">
        <f t="shared" si="216"/>
        <v>981</v>
      </c>
      <c r="B982" s="1">
        <f t="shared" ca="1" si="217"/>
        <v>43113.896412648537</v>
      </c>
      <c r="C982">
        <f t="shared" ca="1" si="213"/>
        <v>92</v>
      </c>
      <c r="D982">
        <f t="shared" ca="1" si="214"/>
        <v>3</v>
      </c>
      <c r="E982" t="str">
        <f ca="1">IF(COUNTIF(J$1:J982,J982)=1,"Premium",IF(I982&lt;6,"Premium","Claims"))</f>
        <v>Premium</v>
      </c>
      <c r="F982" t="str">
        <f ca="1">VLOOKUP(MOD(C982,D982),Sheet2!$A$2:$B$6,2,FALSE)</f>
        <v>Stroke</v>
      </c>
      <c r="G982">
        <f ca="1">VLOOKUP(J982,Sheet2!$F:$H,IF(E982="Premium",2,3),FALSE)</f>
        <v>1000</v>
      </c>
      <c r="H982">
        <f t="shared" ca="1" si="218"/>
        <v>1698000</v>
      </c>
      <c r="I982">
        <f t="shared" ca="1" si="215"/>
        <v>4</v>
      </c>
      <c r="J982" t="str">
        <f t="shared" ca="1" si="219"/>
        <v>92_3</v>
      </c>
      <c r="K982">
        <f ca="1">COUNTIF(J$1:J982,J982)</f>
        <v>4</v>
      </c>
      <c r="L982" t="str">
        <f t="shared" ca="1" si="220"/>
        <v>92_3_Premium</v>
      </c>
      <c r="M982">
        <f ca="1">COUNTIF(L$1:L982,L982)</f>
        <v>4</v>
      </c>
      <c r="N982" t="str">
        <f t="shared" ca="1" si="221"/>
        <v>Inforce</v>
      </c>
      <c r="O982" t="str">
        <f t="shared" ca="1" si="222"/>
        <v>92_3_Inforce</v>
      </c>
      <c r="P982" s="1">
        <f t="shared" ca="1" si="223"/>
        <v>43113.896412648537</v>
      </c>
      <c r="Q982" s="1" t="e">
        <f ca="1">VLOOKUP(J982,Sheet2!$F:$I,4,FALSE)</f>
        <v>#N/A</v>
      </c>
      <c r="R982" t="str">
        <f t="shared" ca="1" si="224"/>
        <v>Inforce</v>
      </c>
      <c r="S982" t="str">
        <f t="shared" ca="1" si="225"/>
        <v>92_3_Inforce</v>
      </c>
      <c r="T982">
        <f ca="1">COUNTIF(S$1:S982,S982)</f>
        <v>4</v>
      </c>
    </row>
    <row r="983" spans="1:20">
      <c r="A983">
        <f t="shared" si="216"/>
        <v>982</v>
      </c>
      <c r="B983" s="1">
        <f t="shared" ca="1" si="217"/>
        <v>43113.984865126913</v>
      </c>
      <c r="C983">
        <f t="shared" ca="1" si="213"/>
        <v>5</v>
      </c>
      <c r="D983">
        <f t="shared" ca="1" si="214"/>
        <v>3</v>
      </c>
      <c r="E983" t="str">
        <f ca="1">IF(COUNTIF(J$1:J983,J983)=1,"Premium",IF(I983&lt;6,"Premium","Claims"))</f>
        <v>Premium</v>
      </c>
      <c r="F983" t="str">
        <f ca="1">VLOOKUP(MOD(C983,D983),Sheet2!$A$2:$B$6,2,FALSE)</f>
        <v>Stroke</v>
      </c>
      <c r="G983">
        <f ca="1">VLOOKUP(J983,Sheet2!$F:$H,IF(E983="Premium",2,3),FALSE)</f>
        <v>1000</v>
      </c>
      <c r="H983">
        <f t="shared" ca="1" si="218"/>
        <v>1699000</v>
      </c>
      <c r="I983">
        <f t="shared" ca="1" si="215"/>
        <v>3</v>
      </c>
      <c r="J983" t="str">
        <f t="shared" ca="1" si="219"/>
        <v>5_3</v>
      </c>
      <c r="K983">
        <f ca="1">COUNTIF(J$1:J983,J983)</f>
        <v>4</v>
      </c>
      <c r="L983" t="str">
        <f t="shared" ca="1" si="220"/>
        <v>5_3_Premium</v>
      </c>
      <c r="M983">
        <f ca="1">COUNTIF(L$1:L983,L983)</f>
        <v>4</v>
      </c>
      <c r="N983" t="str">
        <f t="shared" ca="1" si="221"/>
        <v>Inforce</v>
      </c>
      <c r="O983" t="str">
        <f t="shared" ca="1" si="222"/>
        <v>5_3_Inforce</v>
      </c>
      <c r="P983" s="1">
        <f t="shared" ca="1" si="223"/>
        <v>43113.984865126913</v>
      </c>
      <c r="Q983" s="1" t="e">
        <f ca="1">VLOOKUP(J983,Sheet2!$F:$I,4,FALSE)</f>
        <v>#N/A</v>
      </c>
      <c r="R983" t="str">
        <f t="shared" ca="1" si="224"/>
        <v>Inforce</v>
      </c>
      <c r="S983" t="str">
        <f t="shared" ca="1" si="225"/>
        <v>5_3_Inforce</v>
      </c>
      <c r="T983">
        <f ca="1">COUNTIF(S$1:S983,S983)</f>
        <v>4</v>
      </c>
    </row>
    <row r="984" spans="1:20">
      <c r="A984">
        <f t="shared" si="216"/>
        <v>983</v>
      </c>
      <c r="B984" s="1">
        <f t="shared" ca="1" si="217"/>
        <v>43114.929928392514</v>
      </c>
      <c r="C984">
        <f t="shared" ca="1" si="213"/>
        <v>6</v>
      </c>
      <c r="D984">
        <f t="shared" ca="1" si="214"/>
        <v>3</v>
      </c>
      <c r="E984" t="str">
        <f ca="1">IF(COUNTIF(J$1:J984,J984)=1,"Premium",IF(I984&lt;6,"Premium","Claims"))</f>
        <v>Premium</v>
      </c>
      <c r="F984" t="str">
        <f ca="1">VLOOKUP(MOD(C984,D984),Sheet2!$A$2:$B$6,2,FALSE)</f>
        <v>Kidney Failure</v>
      </c>
      <c r="G984">
        <f ca="1">VLOOKUP(J984,Sheet2!$F:$H,IF(E984="Premium",2,3),FALSE)</f>
        <v>2000</v>
      </c>
      <c r="H984">
        <f t="shared" ca="1" si="218"/>
        <v>1701000</v>
      </c>
      <c r="I984">
        <f t="shared" ca="1" si="215"/>
        <v>2</v>
      </c>
      <c r="J984" t="str">
        <f t="shared" ca="1" si="219"/>
        <v>6_3</v>
      </c>
      <c r="K984">
        <f ca="1">COUNTIF(J$1:J984,J984)</f>
        <v>2</v>
      </c>
      <c r="L984" t="str">
        <f t="shared" ca="1" si="220"/>
        <v>6_3_Premium</v>
      </c>
      <c r="M984">
        <f ca="1">COUNTIF(L$1:L984,L984)</f>
        <v>2</v>
      </c>
      <c r="N984" t="str">
        <f t="shared" ca="1" si="221"/>
        <v>Inforce</v>
      </c>
      <c r="O984" t="str">
        <f t="shared" ca="1" si="222"/>
        <v>6_3_Inforce</v>
      </c>
      <c r="P984" s="1">
        <f t="shared" ca="1" si="223"/>
        <v>43114.929928392514</v>
      </c>
      <c r="Q984" s="1" t="e">
        <f ca="1">VLOOKUP(J984,Sheet2!$F:$I,4,FALSE)</f>
        <v>#N/A</v>
      </c>
      <c r="R984" t="str">
        <f t="shared" ca="1" si="224"/>
        <v>Inforce</v>
      </c>
      <c r="S984" t="str">
        <f t="shared" ca="1" si="225"/>
        <v>6_3_Inforce</v>
      </c>
      <c r="T984">
        <f ca="1">COUNTIF(S$1:S984,S984)</f>
        <v>2</v>
      </c>
    </row>
    <row r="985" spans="1:20">
      <c r="A985">
        <f t="shared" si="216"/>
        <v>984</v>
      </c>
      <c r="B985" s="1">
        <f t="shared" ca="1" si="217"/>
        <v>43115.141882394433</v>
      </c>
      <c r="C985">
        <f t="shared" ca="1" si="213"/>
        <v>12</v>
      </c>
      <c r="D985">
        <f t="shared" ca="1" si="214"/>
        <v>1</v>
      </c>
      <c r="E985" t="str">
        <f ca="1">IF(COUNTIF(J$1:J985,J985)=1,"Premium",IF(I985&lt;6,"Premium","Claims"))</f>
        <v>Claims</v>
      </c>
      <c r="F985" t="str">
        <f ca="1">VLOOKUP(MOD(C985,D985),Sheet2!$A$2:$B$6,2,FALSE)</f>
        <v>Kidney Failure</v>
      </c>
      <c r="G985">
        <f ca="1">VLOOKUP(J985,Sheet2!$F:$H,IF(E985="Premium",2,3),FALSE)</f>
        <v>16000</v>
      </c>
      <c r="H985">
        <f t="shared" ca="1" si="218"/>
        <v>1685000</v>
      </c>
      <c r="I985">
        <f t="shared" ca="1" si="215"/>
        <v>6</v>
      </c>
      <c r="J985" t="str">
        <f t="shared" ca="1" si="219"/>
        <v>12_1</v>
      </c>
      <c r="K985">
        <f ca="1">COUNTIF(J$1:J985,J985)</f>
        <v>2</v>
      </c>
      <c r="L985" t="str">
        <f t="shared" ca="1" si="220"/>
        <v>12_1_Claims</v>
      </c>
      <c r="M985">
        <f ca="1">COUNTIF(L$1:L985,L985)</f>
        <v>1</v>
      </c>
      <c r="N985" t="str">
        <f t="shared" ca="1" si="221"/>
        <v>Lapse</v>
      </c>
      <c r="O985" t="str">
        <f t="shared" ca="1" si="222"/>
        <v>12_1_Lapse</v>
      </c>
      <c r="P985" s="1">
        <f t="shared" ca="1" si="223"/>
        <v>43115.141882394433</v>
      </c>
      <c r="Q985" s="1">
        <f ca="1">VLOOKUP(J985,Sheet2!$F:$I,4,FALSE)</f>
        <v>43115.141882394433</v>
      </c>
      <c r="R985" t="str">
        <f t="shared" ca="1" si="224"/>
        <v>Lapse</v>
      </c>
      <c r="S985" t="str">
        <f t="shared" ca="1" si="225"/>
        <v>12_1_Lapse</v>
      </c>
      <c r="T985">
        <f ca="1">COUNTIF(S$1:S985,S985)</f>
        <v>1</v>
      </c>
    </row>
    <row r="986" spans="1:20">
      <c r="A986">
        <f t="shared" si="216"/>
        <v>985</v>
      </c>
      <c r="B986" s="1">
        <f t="shared" ca="1" si="217"/>
        <v>43115.815159124759</v>
      </c>
      <c r="C986">
        <f t="shared" ca="1" si="213"/>
        <v>45</v>
      </c>
      <c r="D986">
        <f t="shared" ca="1" si="214"/>
        <v>1</v>
      </c>
      <c r="E986" t="str">
        <f ca="1">IF(COUNTIF(J$1:J986,J986)=1,"Premium",IF(I986&lt;6,"Premium","Claims"))</f>
        <v>Premium</v>
      </c>
      <c r="F986" t="str">
        <f ca="1">VLOOKUP(MOD(C986,D986),Sheet2!$A$2:$B$6,2,FALSE)</f>
        <v>Kidney Failure</v>
      </c>
      <c r="G986">
        <f ca="1">VLOOKUP(J986,Sheet2!$F:$H,IF(E986="Premium",2,3),FALSE)</f>
        <v>3000</v>
      </c>
      <c r="H986">
        <f t="shared" ca="1" si="218"/>
        <v>1688000</v>
      </c>
      <c r="I986">
        <f t="shared" ca="1" si="215"/>
        <v>5</v>
      </c>
      <c r="J986" t="str">
        <f t="shared" ca="1" si="219"/>
        <v>45_1</v>
      </c>
      <c r="K986">
        <f ca="1">COUNTIF(J$1:J986,J986)</f>
        <v>2</v>
      </c>
      <c r="L986" t="str">
        <f t="shared" ca="1" si="220"/>
        <v>45_1_Premium</v>
      </c>
      <c r="M986">
        <f ca="1">COUNTIF(L$1:L986,L986)</f>
        <v>2</v>
      </c>
      <c r="N986" t="str">
        <f t="shared" ca="1" si="221"/>
        <v>Inforce</v>
      </c>
      <c r="O986" t="str">
        <f t="shared" ca="1" si="222"/>
        <v>45_1_Inforce</v>
      </c>
      <c r="P986" s="1">
        <f t="shared" ca="1" si="223"/>
        <v>43115.815159124759</v>
      </c>
      <c r="Q986" s="1" t="e">
        <f ca="1">VLOOKUP(J986,Sheet2!$F:$I,4,FALSE)</f>
        <v>#N/A</v>
      </c>
      <c r="R986" t="str">
        <f t="shared" ca="1" si="224"/>
        <v>Inforce</v>
      </c>
      <c r="S986" t="str">
        <f t="shared" ca="1" si="225"/>
        <v>45_1_Inforce</v>
      </c>
      <c r="T986">
        <f ca="1">COUNTIF(S$1:S986,S986)</f>
        <v>2</v>
      </c>
    </row>
    <row r="987" spans="1:20">
      <c r="A987">
        <f t="shared" si="216"/>
        <v>986</v>
      </c>
      <c r="B987" s="1">
        <f t="shared" ca="1" si="217"/>
        <v>43116.635597170774</v>
      </c>
      <c r="C987">
        <f t="shared" ca="1" si="213"/>
        <v>20</v>
      </c>
      <c r="D987">
        <f t="shared" ca="1" si="214"/>
        <v>3</v>
      </c>
      <c r="E987" t="str">
        <f ca="1">IF(COUNTIF(J$1:J987,J987)=1,"Premium",IF(I987&lt;6,"Premium","Claims"))</f>
        <v>Premium</v>
      </c>
      <c r="F987" t="str">
        <f ca="1">VLOOKUP(MOD(C987,D987),Sheet2!$A$2:$B$6,2,FALSE)</f>
        <v>Stroke</v>
      </c>
      <c r="G987">
        <f ca="1">VLOOKUP(J987,Sheet2!$F:$H,IF(E987="Premium",2,3),FALSE)</f>
        <v>4000</v>
      </c>
      <c r="H987">
        <f t="shared" ca="1" si="218"/>
        <v>1692000</v>
      </c>
      <c r="I987">
        <f t="shared" ca="1" si="215"/>
        <v>4</v>
      </c>
      <c r="J987" t="str">
        <f t="shared" ca="1" si="219"/>
        <v>20_3</v>
      </c>
      <c r="K987">
        <f ca="1">COUNTIF(J$1:J987,J987)</f>
        <v>3</v>
      </c>
      <c r="L987" t="str">
        <f t="shared" ca="1" si="220"/>
        <v>20_3_Premium</v>
      </c>
      <c r="M987">
        <f ca="1">COUNTIF(L$1:L987,L987)</f>
        <v>2</v>
      </c>
      <c r="N987" t="str">
        <f t="shared" ca="1" si="221"/>
        <v>Inforce</v>
      </c>
      <c r="O987" t="str">
        <f t="shared" ca="1" si="222"/>
        <v>20_3_Inforce</v>
      </c>
      <c r="P987" s="1">
        <f t="shared" ca="1" si="223"/>
        <v>43116.635597170774</v>
      </c>
      <c r="Q987" s="1">
        <f ca="1">VLOOKUP(J987,Sheet2!$F:$I,4,FALSE)</f>
        <v>42979.149602634432</v>
      </c>
      <c r="R987" t="str">
        <f t="shared" ca="1" si="224"/>
        <v>Lapse</v>
      </c>
      <c r="S987" t="str">
        <f t="shared" ca="1" si="225"/>
        <v>20_3_Lapse</v>
      </c>
      <c r="T987">
        <f ca="1">COUNTIF(S$1:S987,S987)</f>
        <v>2</v>
      </c>
    </row>
    <row r="988" spans="1:20">
      <c r="A988">
        <f t="shared" si="216"/>
        <v>987</v>
      </c>
      <c r="B988" s="1">
        <f t="shared" ca="1" si="217"/>
        <v>43116.692657206062</v>
      </c>
      <c r="C988">
        <f t="shared" ca="1" si="213"/>
        <v>130</v>
      </c>
      <c r="D988">
        <f t="shared" ca="1" si="214"/>
        <v>4</v>
      </c>
      <c r="E988" t="str">
        <f ca="1">IF(COUNTIF(J$1:J988,J988)=1,"Premium",IF(I988&lt;6,"Premium","Claims"))</f>
        <v>Premium</v>
      </c>
      <c r="F988" t="str">
        <f ca="1">VLOOKUP(MOD(C988,D988),Sheet2!$A$2:$B$6,2,FALSE)</f>
        <v>Stroke</v>
      </c>
      <c r="G988">
        <f ca="1">VLOOKUP(J988,Sheet2!$F:$H,IF(E988="Premium",2,3),FALSE)</f>
        <v>3000</v>
      </c>
      <c r="H988">
        <f t="shared" ca="1" si="218"/>
        <v>1695000</v>
      </c>
      <c r="I988">
        <f t="shared" ca="1" si="215"/>
        <v>3</v>
      </c>
      <c r="J988" t="str">
        <f t="shared" ca="1" si="219"/>
        <v>130_4</v>
      </c>
      <c r="K988">
        <f ca="1">COUNTIF(J$1:J988,J988)</f>
        <v>3</v>
      </c>
      <c r="L988" t="str">
        <f t="shared" ca="1" si="220"/>
        <v>130_4_Premium</v>
      </c>
      <c r="M988">
        <f ca="1">COUNTIF(L$1:L988,L988)</f>
        <v>3</v>
      </c>
      <c r="N988" t="str">
        <f t="shared" ca="1" si="221"/>
        <v>Inforce</v>
      </c>
      <c r="O988" t="str">
        <f t="shared" ca="1" si="222"/>
        <v>130_4_Inforce</v>
      </c>
      <c r="P988" s="1">
        <f t="shared" ca="1" si="223"/>
        <v>43116.692657206062</v>
      </c>
      <c r="Q988" s="1">
        <f ca="1">VLOOKUP(J988,Sheet2!$F:$I,4,FALSE)</f>
        <v>43238.651093253284</v>
      </c>
      <c r="R988" t="str">
        <f t="shared" ca="1" si="224"/>
        <v>Inforce</v>
      </c>
      <c r="S988" t="str">
        <f t="shared" ca="1" si="225"/>
        <v>130_4_Inforce</v>
      </c>
      <c r="T988">
        <f ca="1">COUNTIF(S$1:S988,S988)</f>
        <v>3</v>
      </c>
    </row>
    <row r="989" spans="1:20">
      <c r="A989">
        <f t="shared" si="216"/>
        <v>988</v>
      </c>
      <c r="B989" s="1">
        <f t="shared" ca="1" si="217"/>
        <v>43116.835766559772</v>
      </c>
      <c r="C989">
        <f t="shared" ca="1" si="213"/>
        <v>133</v>
      </c>
      <c r="D989">
        <f t="shared" ca="1" si="214"/>
        <v>1</v>
      </c>
      <c r="E989" t="str">
        <f ca="1">IF(COUNTIF(J$1:J989,J989)=1,"Premium",IF(I989&lt;6,"Premium","Claims"))</f>
        <v>Premium</v>
      </c>
      <c r="F989" t="str">
        <f ca="1">VLOOKUP(MOD(C989,D989),Sheet2!$A$2:$B$6,2,FALSE)</f>
        <v>Kidney Failure</v>
      </c>
      <c r="G989">
        <f ca="1">VLOOKUP(J989,Sheet2!$F:$H,IF(E989="Premium",2,3),FALSE)</f>
        <v>2000</v>
      </c>
      <c r="H989">
        <f t="shared" ca="1" si="218"/>
        <v>1697000</v>
      </c>
      <c r="I989">
        <f t="shared" ca="1" si="215"/>
        <v>5</v>
      </c>
      <c r="J989" t="str">
        <f t="shared" ca="1" si="219"/>
        <v>133_1</v>
      </c>
      <c r="K989">
        <f ca="1">COUNTIF(J$1:J989,J989)</f>
        <v>2</v>
      </c>
      <c r="L989" t="str">
        <f t="shared" ca="1" si="220"/>
        <v>133_1_Premium</v>
      </c>
      <c r="M989">
        <f ca="1">COUNTIF(L$1:L989,L989)</f>
        <v>2</v>
      </c>
      <c r="N989" t="str">
        <f t="shared" ca="1" si="221"/>
        <v>Inforce</v>
      </c>
      <c r="O989" t="str">
        <f t="shared" ca="1" si="222"/>
        <v>133_1_Inforce</v>
      </c>
      <c r="P989" s="1">
        <f t="shared" ca="1" si="223"/>
        <v>43116.835766559772</v>
      </c>
      <c r="Q989" s="1" t="e">
        <f ca="1">VLOOKUP(J989,Sheet2!$F:$I,4,FALSE)</f>
        <v>#N/A</v>
      </c>
      <c r="R989" t="str">
        <f t="shared" ca="1" si="224"/>
        <v>Inforce</v>
      </c>
      <c r="S989" t="str">
        <f t="shared" ca="1" si="225"/>
        <v>133_1_Inforce</v>
      </c>
      <c r="T989">
        <f ca="1">COUNTIF(S$1:S989,S989)</f>
        <v>2</v>
      </c>
    </row>
    <row r="990" spans="1:20">
      <c r="A990">
        <f t="shared" si="216"/>
        <v>989</v>
      </c>
      <c r="B990" s="1">
        <f t="shared" ca="1" si="217"/>
        <v>43117.633210931657</v>
      </c>
      <c r="C990">
        <f t="shared" ca="1" si="213"/>
        <v>90</v>
      </c>
      <c r="D990">
        <f t="shared" ca="1" si="214"/>
        <v>2</v>
      </c>
      <c r="E990" t="str">
        <f ca="1">IF(COUNTIF(J$1:J990,J990)=1,"Premium",IF(I990&lt;6,"Premium","Claims"))</f>
        <v>Premium</v>
      </c>
      <c r="F990" t="str">
        <f ca="1">VLOOKUP(MOD(C990,D990),Sheet2!$A$2:$B$6,2,FALSE)</f>
        <v>Kidney Failure</v>
      </c>
      <c r="G990">
        <f ca="1">VLOOKUP(J990,Sheet2!$F:$H,IF(E990="Premium",2,3),FALSE)</f>
        <v>3000</v>
      </c>
      <c r="H990">
        <f t="shared" ca="1" si="218"/>
        <v>1700000</v>
      </c>
      <c r="I990">
        <f t="shared" ca="1" si="215"/>
        <v>5</v>
      </c>
      <c r="J990" t="str">
        <f t="shared" ca="1" si="219"/>
        <v>90_2</v>
      </c>
      <c r="K990">
        <f ca="1">COUNTIF(J$1:J990,J990)</f>
        <v>1</v>
      </c>
      <c r="L990" t="str">
        <f t="shared" ca="1" si="220"/>
        <v>90_2_Premium</v>
      </c>
      <c r="M990">
        <f ca="1">COUNTIF(L$1:L990,L990)</f>
        <v>1</v>
      </c>
      <c r="N990" t="str">
        <f t="shared" ca="1" si="221"/>
        <v>Inforce</v>
      </c>
      <c r="O990" t="str">
        <f t="shared" ca="1" si="222"/>
        <v>90_2_Inforce</v>
      </c>
      <c r="P990" s="1">
        <f t="shared" ca="1" si="223"/>
        <v>43117.633210931657</v>
      </c>
      <c r="Q990" s="1" t="e">
        <f ca="1">VLOOKUP(J990,Sheet2!$F:$I,4,FALSE)</f>
        <v>#N/A</v>
      </c>
      <c r="R990" t="str">
        <f t="shared" ca="1" si="224"/>
        <v>Inforce</v>
      </c>
      <c r="S990" t="str">
        <f t="shared" ca="1" si="225"/>
        <v>90_2_Inforce</v>
      </c>
      <c r="T990">
        <f ca="1">COUNTIF(S$1:S990,S990)</f>
        <v>1</v>
      </c>
    </row>
    <row r="991" spans="1:20">
      <c r="A991">
        <f t="shared" si="216"/>
        <v>990</v>
      </c>
      <c r="B991" s="1">
        <f t="shared" ca="1" si="217"/>
        <v>43117.893900426941</v>
      </c>
      <c r="C991">
        <f t="shared" ca="1" si="213"/>
        <v>11</v>
      </c>
      <c r="D991">
        <f t="shared" ca="1" si="214"/>
        <v>3</v>
      </c>
      <c r="E991" t="str">
        <f ca="1">IF(COUNTIF(J$1:J991,J991)=1,"Premium",IF(I991&lt;6,"Premium","Claims"))</f>
        <v>Premium</v>
      </c>
      <c r="F991" t="str">
        <f ca="1">VLOOKUP(MOD(C991,D991),Sheet2!$A$2:$B$6,2,FALSE)</f>
        <v>Stroke</v>
      </c>
      <c r="G991">
        <f ca="1">VLOOKUP(J991,Sheet2!$F:$H,IF(E991="Premium",2,3),FALSE)</f>
        <v>2000</v>
      </c>
      <c r="H991">
        <f t="shared" ca="1" si="218"/>
        <v>1702000</v>
      </c>
      <c r="I991">
        <f t="shared" ca="1" si="215"/>
        <v>1</v>
      </c>
      <c r="J991" t="str">
        <f t="shared" ca="1" si="219"/>
        <v>11_3</v>
      </c>
      <c r="K991">
        <f ca="1">COUNTIF(J$1:J991,J991)</f>
        <v>1</v>
      </c>
      <c r="L991" t="str">
        <f t="shared" ca="1" si="220"/>
        <v>11_3_Premium</v>
      </c>
      <c r="M991">
        <f ca="1">COUNTIF(L$1:L991,L991)</f>
        <v>1</v>
      </c>
      <c r="N991" t="str">
        <f t="shared" ca="1" si="221"/>
        <v>Inforce</v>
      </c>
      <c r="O991" t="str">
        <f t="shared" ca="1" si="222"/>
        <v>11_3_Inforce</v>
      </c>
      <c r="P991" s="1">
        <f t="shared" ca="1" si="223"/>
        <v>43117.893900426941</v>
      </c>
      <c r="Q991" s="1" t="e">
        <f ca="1">VLOOKUP(J991,Sheet2!$F:$I,4,FALSE)</f>
        <v>#N/A</v>
      </c>
      <c r="R991" t="str">
        <f t="shared" ca="1" si="224"/>
        <v>Inforce</v>
      </c>
      <c r="S991" t="str">
        <f t="shared" ca="1" si="225"/>
        <v>11_3_Inforce</v>
      </c>
      <c r="T991">
        <f ca="1">COUNTIF(S$1:S991,S991)</f>
        <v>1</v>
      </c>
    </row>
    <row r="992" spans="1:20">
      <c r="A992">
        <f t="shared" si="216"/>
        <v>991</v>
      </c>
      <c r="B992" s="1">
        <f t="shared" ca="1" si="217"/>
        <v>43118.32912500613</v>
      </c>
      <c r="C992">
        <f t="shared" ca="1" si="213"/>
        <v>51</v>
      </c>
      <c r="D992">
        <f t="shared" ca="1" si="214"/>
        <v>4</v>
      </c>
      <c r="E992" t="str">
        <f ca="1">IF(COUNTIF(J$1:J992,J992)=1,"Premium",IF(I992&lt;6,"Premium","Claims"))</f>
        <v>Premium</v>
      </c>
      <c r="F992" t="str">
        <f ca="1">VLOOKUP(MOD(C992,D992),Sheet2!$A$2:$B$6,2,FALSE)</f>
        <v>Heart Attack</v>
      </c>
      <c r="G992">
        <f ca="1">VLOOKUP(J992,Sheet2!$F:$H,IF(E992="Premium",2,3),FALSE)</f>
        <v>3000</v>
      </c>
      <c r="H992">
        <f t="shared" ca="1" si="218"/>
        <v>1705000</v>
      </c>
      <c r="I992">
        <f t="shared" ca="1" si="215"/>
        <v>2</v>
      </c>
      <c r="J992" t="str">
        <f t="shared" ca="1" si="219"/>
        <v>51_4</v>
      </c>
      <c r="K992">
        <f ca="1">COUNTIF(J$1:J992,J992)</f>
        <v>1</v>
      </c>
      <c r="L992" t="str">
        <f t="shared" ca="1" si="220"/>
        <v>51_4_Premium</v>
      </c>
      <c r="M992">
        <f ca="1">COUNTIF(L$1:L992,L992)</f>
        <v>1</v>
      </c>
      <c r="N992" t="str">
        <f t="shared" ca="1" si="221"/>
        <v>Inforce</v>
      </c>
      <c r="O992" t="str">
        <f t="shared" ca="1" si="222"/>
        <v>51_4_Inforce</v>
      </c>
      <c r="P992" s="1">
        <f t="shared" ca="1" si="223"/>
        <v>43118.32912500613</v>
      </c>
      <c r="Q992" s="1" t="e">
        <f ca="1">VLOOKUP(J992,Sheet2!$F:$I,4,FALSE)</f>
        <v>#N/A</v>
      </c>
      <c r="R992" t="str">
        <f t="shared" ca="1" si="224"/>
        <v>Inforce</v>
      </c>
      <c r="S992" t="str">
        <f t="shared" ca="1" si="225"/>
        <v>51_4_Inforce</v>
      </c>
      <c r="T992">
        <f ca="1">COUNTIF(S$1:S992,S992)</f>
        <v>1</v>
      </c>
    </row>
    <row r="993" spans="1:20">
      <c r="A993">
        <f t="shared" si="216"/>
        <v>992</v>
      </c>
      <c r="B993" s="1">
        <f t="shared" ca="1" si="217"/>
        <v>43118.426981288896</v>
      </c>
      <c r="C993">
        <f t="shared" ca="1" si="213"/>
        <v>79</v>
      </c>
      <c r="D993">
        <f t="shared" ca="1" si="214"/>
        <v>1</v>
      </c>
      <c r="E993" t="str">
        <f ca="1">IF(COUNTIF(J$1:J993,J993)=1,"Premium",IF(I993&lt;6,"Premium","Claims"))</f>
        <v>Claims</v>
      </c>
      <c r="F993" t="str">
        <f ca="1">VLOOKUP(MOD(C993,D993),Sheet2!$A$2:$B$6,2,FALSE)</f>
        <v>Kidney Failure</v>
      </c>
      <c r="G993">
        <f ca="1">VLOOKUP(J993,Sheet2!$F:$H,IF(E993="Premium",2,3),FALSE)</f>
        <v>16000</v>
      </c>
      <c r="H993">
        <f t="shared" ca="1" si="218"/>
        <v>1689000</v>
      </c>
      <c r="I993">
        <f t="shared" ca="1" si="215"/>
        <v>6</v>
      </c>
      <c r="J993" t="str">
        <f t="shared" ca="1" si="219"/>
        <v>79_1</v>
      </c>
      <c r="K993">
        <f ca="1">COUNTIF(J$1:J993,J993)</f>
        <v>3</v>
      </c>
      <c r="L993" t="str">
        <f t="shared" ca="1" si="220"/>
        <v>79_1_Claims</v>
      </c>
      <c r="M993">
        <f ca="1">COUNTIF(L$1:L993,L993)</f>
        <v>1</v>
      </c>
      <c r="N993" t="str">
        <f t="shared" ca="1" si="221"/>
        <v>Lapse</v>
      </c>
      <c r="O993" t="str">
        <f t="shared" ca="1" si="222"/>
        <v>79_1_Lapse</v>
      </c>
      <c r="P993" s="1">
        <f t="shared" ca="1" si="223"/>
        <v>43118.426981288896</v>
      </c>
      <c r="Q993" s="1">
        <f ca="1">VLOOKUP(J993,Sheet2!$F:$I,4,FALSE)</f>
        <v>43118.426981288896</v>
      </c>
      <c r="R993" t="str">
        <f t="shared" ca="1" si="224"/>
        <v>Lapse</v>
      </c>
      <c r="S993" t="str">
        <f t="shared" ca="1" si="225"/>
        <v>79_1_Lapse</v>
      </c>
      <c r="T993">
        <f ca="1">COUNTIF(S$1:S993,S993)</f>
        <v>1</v>
      </c>
    </row>
    <row r="994" spans="1:20">
      <c r="A994">
        <f t="shared" si="216"/>
        <v>993</v>
      </c>
      <c r="B994" s="1">
        <f t="shared" ca="1" si="217"/>
        <v>43118.5837295491</v>
      </c>
      <c r="C994">
        <f t="shared" ca="1" si="213"/>
        <v>9</v>
      </c>
      <c r="D994">
        <f t="shared" ca="1" si="214"/>
        <v>3</v>
      </c>
      <c r="E994" t="str">
        <f ca="1">IF(COUNTIF(J$1:J994,J994)=1,"Premium",IF(I994&lt;6,"Premium","Claims"))</f>
        <v>Premium</v>
      </c>
      <c r="F994" t="str">
        <f ca="1">VLOOKUP(MOD(C994,D994),Sheet2!$A$2:$B$6,2,FALSE)</f>
        <v>Kidney Failure</v>
      </c>
      <c r="G994">
        <f ca="1">VLOOKUP(J994,Sheet2!$F:$H,IF(E994="Premium",2,3),FALSE)</f>
        <v>1000</v>
      </c>
      <c r="H994">
        <f t="shared" ca="1" si="218"/>
        <v>1690000</v>
      </c>
      <c r="I994">
        <f t="shared" ca="1" si="215"/>
        <v>2</v>
      </c>
      <c r="J994" t="str">
        <f t="shared" ca="1" si="219"/>
        <v>9_3</v>
      </c>
      <c r="K994">
        <f ca="1">COUNTIF(J$1:J994,J994)</f>
        <v>4</v>
      </c>
      <c r="L994" t="str">
        <f t="shared" ca="1" si="220"/>
        <v>9_3_Premium</v>
      </c>
      <c r="M994">
        <f ca="1">COUNTIF(L$1:L994,L994)</f>
        <v>4</v>
      </c>
      <c r="N994" t="str">
        <f t="shared" ca="1" si="221"/>
        <v>Inforce</v>
      </c>
      <c r="O994" t="str">
        <f t="shared" ca="1" si="222"/>
        <v>9_3_Inforce</v>
      </c>
      <c r="P994" s="1">
        <f t="shared" ca="1" si="223"/>
        <v>43118.5837295491</v>
      </c>
      <c r="Q994" s="1">
        <f ca="1">VLOOKUP(J994,Sheet2!$F:$I,4,FALSE)</f>
        <v>43257.483373047064</v>
      </c>
      <c r="R994" t="str">
        <f t="shared" ca="1" si="224"/>
        <v>Inforce</v>
      </c>
      <c r="S994" t="str">
        <f t="shared" ca="1" si="225"/>
        <v>9_3_Inforce</v>
      </c>
      <c r="T994">
        <f ca="1">COUNTIF(S$1:S994,S994)</f>
        <v>4</v>
      </c>
    </row>
    <row r="995" spans="1:20">
      <c r="A995">
        <f t="shared" si="216"/>
        <v>994</v>
      </c>
      <c r="B995" s="1">
        <f t="shared" ca="1" si="217"/>
        <v>43119.526769420794</v>
      </c>
      <c r="C995">
        <f t="shared" ca="1" si="213"/>
        <v>44</v>
      </c>
      <c r="D995">
        <f t="shared" ca="1" si="214"/>
        <v>4</v>
      </c>
      <c r="E995" t="str">
        <f ca="1">IF(COUNTIF(J$1:J995,J995)=1,"Premium",IF(I995&lt;6,"Premium","Claims"))</f>
        <v>Premium</v>
      </c>
      <c r="F995" t="str">
        <f ca="1">VLOOKUP(MOD(C995,D995),Sheet2!$A$2:$B$6,2,FALSE)</f>
        <v>Kidney Failure</v>
      </c>
      <c r="G995">
        <f ca="1">VLOOKUP(J995,Sheet2!$F:$H,IF(E995="Premium",2,3),FALSE)</f>
        <v>5000</v>
      </c>
      <c r="H995">
        <f t="shared" ca="1" si="218"/>
        <v>1695000</v>
      </c>
      <c r="I995">
        <f t="shared" ca="1" si="215"/>
        <v>5</v>
      </c>
      <c r="J995" t="str">
        <f t="shared" ca="1" si="219"/>
        <v>44_4</v>
      </c>
      <c r="K995">
        <f ca="1">COUNTIF(J$1:J995,J995)</f>
        <v>2</v>
      </c>
      <c r="L995" t="str">
        <f t="shared" ca="1" si="220"/>
        <v>44_4_Premium</v>
      </c>
      <c r="M995">
        <f ca="1">COUNTIF(L$1:L995,L995)</f>
        <v>2</v>
      </c>
      <c r="N995" t="str">
        <f t="shared" ca="1" si="221"/>
        <v>Inforce</v>
      </c>
      <c r="O995" t="str">
        <f t="shared" ca="1" si="222"/>
        <v>44_4_Inforce</v>
      </c>
      <c r="P995" s="1">
        <f t="shared" ca="1" si="223"/>
        <v>43119.526769420794</v>
      </c>
      <c r="Q995" s="1" t="e">
        <f ca="1">VLOOKUP(J995,Sheet2!$F:$I,4,FALSE)</f>
        <v>#N/A</v>
      </c>
      <c r="R995" t="str">
        <f t="shared" ca="1" si="224"/>
        <v>Inforce</v>
      </c>
      <c r="S995" t="str">
        <f t="shared" ca="1" si="225"/>
        <v>44_4_Inforce</v>
      </c>
      <c r="T995">
        <f ca="1">COUNTIF(S$1:S995,S995)</f>
        <v>2</v>
      </c>
    </row>
    <row r="996" spans="1:20">
      <c r="A996">
        <f t="shared" si="216"/>
        <v>995</v>
      </c>
      <c r="B996" s="1">
        <f t="shared" ca="1" si="217"/>
        <v>43119.690946476003</v>
      </c>
      <c r="C996">
        <f t="shared" ca="1" si="213"/>
        <v>10</v>
      </c>
      <c r="D996">
        <f t="shared" ca="1" si="214"/>
        <v>4</v>
      </c>
      <c r="E996" t="str">
        <f ca="1">IF(COUNTIF(J$1:J996,J996)=1,"Premium",IF(I996&lt;6,"Premium","Claims"))</f>
        <v>Claims</v>
      </c>
      <c r="F996" t="str">
        <f ca="1">VLOOKUP(MOD(C996,D996),Sheet2!$A$2:$B$6,2,FALSE)</f>
        <v>Stroke</v>
      </c>
      <c r="G996">
        <f ca="1">VLOOKUP(J996,Sheet2!$F:$H,IF(E996="Premium",2,3),FALSE)</f>
        <v>20000</v>
      </c>
      <c r="H996">
        <f t="shared" ca="1" si="218"/>
        <v>1675000</v>
      </c>
      <c r="I996">
        <f t="shared" ca="1" si="215"/>
        <v>6</v>
      </c>
      <c r="J996" t="str">
        <f t="shared" ca="1" si="219"/>
        <v>10_4</v>
      </c>
      <c r="K996">
        <f ca="1">COUNTIF(J$1:J996,J996)</f>
        <v>6</v>
      </c>
      <c r="L996" t="str">
        <f t="shared" ca="1" si="220"/>
        <v>10_4_Claims</v>
      </c>
      <c r="M996">
        <f ca="1">COUNTIF(L$1:L996,L996)</f>
        <v>2</v>
      </c>
      <c r="N996" t="str">
        <f t="shared" ca="1" si="221"/>
        <v>Lapse</v>
      </c>
      <c r="O996" t="str">
        <f t="shared" ca="1" si="222"/>
        <v>10_4_Lapse</v>
      </c>
      <c r="P996" s="1">
        <f t="shared" ca="1" si="223"/>
        <v>43119.690946476003</v>
      </c>
      <c r="Q996" s="1">
        <f ca="1">VLOOKUP(J996,Sheet2!$F:$I,4,FALSE)</f>
        <v>42782.418971158739</v>
      </c>
      <c r="R996" t="str">
        <f t="shared" ca="1" si="224"/>
        <v>Lapse</v>
      </c>
      <c r="S996" t="str">
        <f t="shared" ca="1" si="225"/>
        <v>10_4_Lapse</v>
      </c>
      <c r="T996">
        <f ca="1">COUNTIF(S$1:S996,S996)</f>
        <v>4</v>
      </c>
    </row>
    <row r="997" spans="1:20">
      <c r="A997">
        <f t="shared" si="216"/>
        <v>996</v>
      </c>
      <c r="B997" s="1">
        <f t="shared" ca="1" si="217"/>
        <v>43119.704696427114</v>
      </c>
      <c r="C997">
        <f t="shared" ca="1" si="213"/>
        <v>98</v>
      </c>
      <c r="D997">
        <f t="shared" ca="1" si="214"/>
        <v>2</v>
      </c>
      <c r="E997" t="str">
        <f ca="1">IF(COUNTIF(J$1:J997,J997)=1,"Premium",IF(I997&lt;6,"Premium","Claims"))</f>
        <v>Premium</v>
      </c>
      <c r="F997" t="str">
        <f ca="1">VLOOKUP(MOD(C997,D997),Sheet2!$A$2:$B$6,2,FALSE)</f>
        <v>Kidney Failure</v>
      </c>
      <c r="G997">
        <f ca="1">VLOOKUP(J997,Sheet2!$F:$H,IF(E997="Premium",2,3),FALSE)</f>
        <v>5000</v>
      </c>
      <c r="H997">
        <f t="shared" ca="1" si="218"/>
        <v>1680000</v>
      </c>
      <c r="I997">
        <f t="shared" ca="1" si="215"/>
        <v>5</v>
      </c>
      <c r="J997" t="str">
        <f t="shared" ca="1" si="219"/>
        <v>98_2</v>
      </c>
      <c r="K997">
        <f ca="1">COUNTIF(J$1:J997,J997)</f>
        <v>6</v>
      </c>
      <c r="L997" t="str">
        <f t="shared" ca="1" si="220"/>
        <v>98_2_Premium</v>
      </c>
      <c r="M997">
        <f ca="1">COUNTIF(L$1:L997,L997)</f>
        <v>5</v>
      </c>
      <c r="N997" t="str">
        <f t="shared" ca="1" si="221"/>
        <v>Inforce</v>
      </c>
      <c r="O997" t="str">
        <f t="shared" ca="1" si="222"/>
        <v>98_2_Inforce</v>
      </c>
      <c r="P997" s="1">
        <f t="shared" ca="1" si="223"/>
        <v>43119.704696427114</v>
      </c>
      <c r="Q997" s="1">
        <f ca="1">VLOOKUP(J997,Sheet2!$F:$I,4,FALSE)</f>
        <v>42640.886155648106</v>
      </c>
      <c r="R997" t="str">
        <f t="shared" ca="1" si="224"/>
        <v>Lapse</v>
      </c>
      <c r="S997" t="str">
        <f t="shared" ca="1" si="225"/>
        <v>98_2_Lapse</v>
      </c>
      <c r="T997">
        <f ca="1">COUNTIF(S$1:S997,S997)</f>
        <v>5</v>
      </c>
    </row>
    <row r="998" spans="1:20">
      <c r="A998">
        <f t="shared" si="216"/>
        <v>997</v>
      </c>
      <c r="B998" s="1">
        <f t="shared" ca="1" si="217"/>
        <v>43120.109103631214</v>
      </c>
      <c r="C998">
        <f t="shared" ca="1" si="213"/>
        <v>93</v>
      </c>
      <c r="D998">
        <f t="shared" ca="1" si="214"/>
        <v>3</v>
      </c>
      <c r="E998" t="str">
        <f ca="1">IF(COUNTIF(J$1:J998,J998)=1,"Premium",IF(I998&lt;6,"Premium","Claims"))</f>
        <v>Premium</v>
      </c>
      <c r="F998" t="str">
        <f ca="1">VLOOKUP(MOD(C998,D998),Sheet2!$A$2:$B$6,2,FALSE)</f>
        <v>Kidney Failure</v>
      </c>
      <c r="G998">
        <f ca="1">VLOOKUP(J998,Sheet2!$F:$H,IF(E998="Premium",2,3),FALSE)</f>
        <v>3000</v>
      </c>
      <c r="H998">
        <f t="shared" ca="1" si="218"/>
        <v>1683000</v>
      </c>
      <c r="I998">
        <f t="shared" ca="1" si="215"/>
        <v>1</v>
      </c>
      <c r="J998" t="str">
        <f t="shared" ca="1" si="219"/>
        <v>93_3</v>
      </c>
      <c r="K998">
        <f ca="1">COUNTIF(J$1:J998,J998)</f>
        <v>5</v>
      </c>
      <c r="L998" t="str">
        <f t="shared" ca="1" si="220"/>
        <v>93_3_Premium</v>
      </c>
      <c r="M998">
        <f ca="1">COUNTIF(L$1:L998,L998)</f>
        <v>3</v>
      </c>
      <c r="N998" t="str">
        <f t="shared" ca="1" si="221"/>
        <v>Inforce</v>
      </c>
      <c r="O998" t="str">
        <f t="shared" ca="1" si="222"/>
        <v>93_3_Inforce</v>
      </c>
      <c r="P998" s="1">
        <f t="shared" ca="1" si="223"/>
        <v>43120.109103631214</v>
      </c>
      <c r="Q998" s="1">
        <f ca="1">VLOOKUP(J998,Sheet2!$F:$I,4,FALSE)</f>
        <v>42989.416627504484</v>
      </c>
      <c r="R998" t="str">
        <f t="shared" ca="1" si="224"/>
        <v>Lapse</v>
      </c>
      <c r="S998" t="str">
        <f t="shared" ca="1" si="225"/>
        <v>93_3_Lapse</v>
      </c>
      <c r="T998">
        <f ca="1">COUNTIF(S$1:S998,S998)</f>
        <v>3</v>
      </c>
    </row>
    <row r="999" spans="1:20">
      <c r="A999">
        <f t="shared" si="216"/>
        <v>998</v>
      </c>
      <c r="B999" s="1">
        <f t="shared" ca="1" si="217"/>
        <v>43120.125674841642</v>
      </c>
      <c r="C999">
        <f t="shared" ca="1" si="213"/>
        <v>23</v>
      </c>
      <c r="D999">
        <f t="shared" ca="1" si="214"/>
        <v>2</v>
      </c>
      <c r="E999" t="str">
        <f ca="1">IF(COUNTIF(J$1:J999,J999)=1,"Premium",IF(I999&lt;6,"Premium","Claims"))</f>
        <v>Premium</v>
      </c>
      <c r="F999" t="str">
        <f ca="1">VLOOKUP(MOD(C999,D999),Sheet2!$A$2:$B$6,2,FALSE)</f>
        <v>Cancer</v>
      </c>
      <c r="G999">
        <f ca="1">VLOOKUP(J999,Sheet2!$F:$H,IF(E999="Premium",2,3),FALSE)</f>
        <v>3000</v>
      </c>
      <c r="H999">
        <f t="shared" ca="1" si="218"/>
        <v>1686000</v>
      </c>
      <c r="I999">
        <f t="shared" ca="1" si="215"/>
        <v>5</v>
      </c>
      <c r="J999" t="str">
        <f t="shared" ca="1" si="219"/>
        <v>23_2</v>
      </c>
      <c r="K999">
        <f ca="1">COUNTIF(J$1:J999,J999)</f>
        <v>2</v>
      </c>
      <c r="L999" t="str">
        <f t="shared" ca="1" si="220"/>
        <v>23_2_Premium</v>
      </c>
      <c r="M999">
        <f ca="1">COUNTIF(L$1:L999,L999)</f>
        <v>2</v>
      </c>
      <c r="N999" t="str">
        <f t="shared" ca="1" si="221"/>
        <v>Inforce</v>
      </c>
      <c r="O999" t="str">
        <f t="shared" ca="1" si="222"/>
        <v>23_2_Inforce</v>
      </c>
      <c r="P999" s="1">
        <f t="shared" ca="1" si="223"/>
        <v>43120.125674841642</v>
      </c>
      <c r="Q999" s="1" t="e">
        <f ca="1">VLOOKUP(J999,Sheet2!$F:$I,4,FALSE)</f>
        <v>#N/A</v>
      </c>
      <c r="R999" t="str">
        <f t="shared" ca="1" si="224"/>
        <v>Inforce</v>
      </c>
      <c r="S999" t="str">
        <f t="shared" ca="1" si="225"/>
        <v>23_2_Inforce</v>
      </c>
      <c r="T999">
        <f ca="1">COUNTIF(S$1:S999,S999)</f>
        <v>2</v>
      </c>
    </row>
    <row r="1000" spans="1:20">
      <c r="A1000">
        <f t="shared" si="216"/>
        <v>999</v>
      </c>
      <c r="B1000" s="1">
        <f t="shared" ca="1" si="217"/>
        <v>43120.152956856909</v>
      </c>
      <c r="C1000">
        <f t="shared" ca="1" si="213"/>
        <v>84</v>
      </c>
      <c r="D1000">
        <f t="shared" ca="1" si="214"/>
        <v>1</v>
      </c>
      <c r="E1000" t="str">
        <f ca="1">IF(COUNTIF(J$1:J1000,J1000)=1,"Premium",IF(I1000&lt;6,"Premium","Claims"))</f>
        <v>Premium</v>
      </c>
      <c r="F1000" t="str">
        <f ca="1">VLOOKUP(MOD(C1000,D1000),Sheet2!$A$2:$B$6,2,FALSE)</f>
        <v>Kidney Failure</v>
      </c>
      <c r="G1000">
        <f ca="1">VLOOKUP(J1000,Sheet2!$F:$H,IF(E1000="Premium",2,3),FALSE)</f>
        <v>2000</v>
      </c>
      <c r="H1000">
        <f t="shared" ca="1" si="218"/>
        <v>1688000</v>
      </c>
      <c r="I1000">
        <f t="shared" ca="1" si="215"/>
        <v>3</v>
      </c>
      <c r="J1000" t="str">
        <f t="shared" ca="1" si="219"/>
        <v>84_1</v>
      </c>
      <c r="K1000">
        <f ca="1">COUNTIF(J$1:J1000,J1000)</f>
        <v>6</v>
      </c>
      <c r="L1000" t="str">
        <f t="shared" ca="1" si="220"/>
        <v>84_1_Premium</v>
      </c>
      <c r="M1000">
        <f ca="1">COUNTIF(L$1:L1000,L1000)</f>
        <v>6</v>
      </c>
      <c r="N1000" t="str">
        <f t="shared" ca="1" si="221"/>
        <v>Inforce</v>
      </c>
      <c r="O1000" t="str">
        <f t="shared" ca="1" si="222"/>
        <v>84_1_Inforce</v>
      </c>
      <c r="P1000" s="1">
        <f t="shared" ca="1" si="223"/>
        <v>43120.152956856909</v>
      </c>
      <c r="Q1000" s="1" t="e">
        <f ca="1">VLOOKUP(J1000,Sheet2!$F:$I,4,FALSE)</f>
        <v>#N/A</v>
      </c>
      <c r="R1000" t="str">
        <f t="shared" ca="1" si="224"/>
        <v>Inforce</v>
      </c>
      <c r="S1000" t="str">
        <f t="shared" ca="1" si="225"/>
        <v>84_1_Inforce</v>
      </c>
      <c r="T1000">
        <f ca="1">COUNTIF(S$1:S1000,S1000)</f>
        <v>6</v>
      </c>
    </row>
    <row r="1001" spans="1:20">
      <c r="A1001">
        <f t="shared" si="216"/>
        <v>1000</v>
      </c>
      <c r="B1001" s="1">
        <f t="shared" ca="1" si="217"/>
        <v>43120.949586534975</v>
      </c>
      <c r="C1001">
        <f t="shared" ca="1" si="213"/>
        <v>129</v>
      </c>
      <c r="D1001">
        <f t="shared" ca="1" si="214"/>
        <v>4</v>
      </c>
      <c r="E1001" t="str">
        <f ca="1">IF(COUNTIF(J$1:J1001,J1001)=1,"Premium",IF(I1001&lt;6,"Premium","Claims"))</f>
        <v>Premium</v>
      </c>
      <c r="F1001" t="str">
        <f ca="1">VLOOKUP(MOD(C1001,D1001),Sheet2!$A$2:$B$6,2,FALSE)</f>
        <v>Cancer</v>
      </c>
      <c r="G1001">
        <f ca="1">VLOOKUP(J1001,Sheet2!$F:$H,IF(E1001="Premium",2,3),FALSE)</f>
        <v>2000</v>
      </c>
      <c r="H1001">
        <f t="shared" ca="1" si="218"/>
        <v>1690000</v>
      </c>
      <c r="I1001">
        <f t="shared" ca="1" si="215"/>
        <v>2</v>
      </c>
      <c r="J1001" t="str">
        <f t="shared" ca="1" si="219"/>
        <v>129_4</v>
      </c>
      <c r="K1001">
        <f ca="1">COUNTIF(J$1:J1001,J1001)</f>
        <v>2</v>
      </c>
      <c r="L1001" t="str">
        <f t="shared" ca="1" si="220"/>
        <v>129_4_Premium</v>
      </c>
      <c r="M1001">
        <f ca="1">COUNTIF(L$1:L1001,L1001)</f>
        <v>2</v>
      </c>
      <c r="N1001" t="str">
        <f t="shared" ca="1" si="221"/>
        <v>Inforce</v>
      </c>
      <c r="O1001" t="str">
        <f t="shared" ca="1" si="222"/>
        <v>129_4_Inforce</v>
      </c>
      <c r="P1001" s="1">
        <f t="shared" ca="1" si="223"/>
        <v>43120.949586534975</v>
      </c>
      <c r="Q1001" s="1">
        <f ca="1">VLOOKUP(J1001,Sheet2!$F:$I,4,FALSE)</f>
        <v>43138.761560014631</v>
      </c>
      <c r="R1001" t="str">
        <f t="shared" ca="1" si="224"/>
        <v>Inforce</v>
      </c>
      <c r="S1001" t="str">
        <f t="shared" ca="1" si="225"/>
        <v>129_4_Inforce</v>
      </c>
      <c r="T1001">
        <f ca="1">COUNTIF(S$1:S1001,S1001)</f>
        <v>2</v>
      </c>
    </row>
    <row r="1002" spans="1:20">
      <c r="A1002">
        <f t="shared" si="216"/>
        <v>1001</v>
      </c>
      <c r="B1002" s="1">
        <f t="shared" ca="1" si="217"/>
        <v>43121.527057429303</v>
      </c>
      <c r="C1002">
        <f t="shared" ca="1" si="213"/>
        <v>7</v>
      </c>
      <c r="D1002">
        <f t="shared" ca="1" si="214"/>
        <v>4</v>
      </c>
      <c r="E1002" t="str">
        <f ca="1">IF(COUNTIF(J$1:J1002,J1002)=1,"Premium",IF(I1002&lt;6,"Premium","Claims"))</f>
        <v>Premium</v>
      </c>
      <c r="F1002" t="str">
        <f ca="1">VLOOKUP(MOD(C1002,D1002),Sheet2!$A$2:$B$6,2,FALSE)</f>
        <v>Heart Attack</v>
      </c>
      <c r="G1002">
        <f ca="1">VLOOKUP(J1002,Sheet2!$F:$H,IF(E1002="Premium",2,3),FALSE)</f>
        <v>2000</v>
      </c>
      <c r="H1002">
        <f t="shared" ca="1" si="218"/>
        <v>1692000</v>
      </c>
      <c r="I1002">
        <f t="shared" ca="1" si="215"/>
        <v>4</v>
      </c>
      <c r="J1002" t="str">
        <f t="shared" ca="1" si="219"/>
        <v>7_4</v>
      </c>
      <c r="K1002">
        <f ca="1">COUNTIF(J$1:J1002,J1002)</f>
        <v>2</v>
      </c>
      <c r="L1002" t="str">
        <f t="shared" ca="1" si="220"/>
        <v>7_4_Premium</v>
      </c>
      <c r="M1002">
        <f ca="1">COUNTIF(L$1:L1002,L1002)</f>
        <v>2</v>
      </c>
      <c r="N1002" t="str">
        <f t="shared" ca="1" si="221"/>
        <v>Inforce</v>
      </c>
      <c r="O1002" t="str">
        <f t="shared" ca="1" si="222"/>
        <v>7_4_Inforce</v>
      </c>
      <c r="P1002" s="1">
        <f t="shared" ca="1" si="223"/>
        <v>43121.527057429303</v>
      </c>
      <c r="Q1002" s="1" t="e">
        <f ca="1">VLOOKUP(J1002,Sheet2!$F:$I,4,FALSE)</f>
        <v>#N/A</v>
      </c>
      <c r="R1002" t="str">
        <f t="shared" ca="1" si="224"/>
        <v>Inforce</v>
      </c>
      <c r="S1002" t="str">
        <f t="shared" ca="1" si="225"/>
        <v>7_4_Inforce</v>
      </c>
      <c r="T1002">
        <f ca="1">COUNTIF(S$1:S1002,S1002)</f>
        <v>2</v>
      </c>
    </row>
    <row r="1003" spans="1:20">
      <c r="A1003">
        <f t="shared" si="216"/>
        <v>1002</v>
      </c>
      <c r="B1003" s="1">
        <f t="shared" ca="1" si="217"/>
        <v>43122.137611125974</v>
      </c>
      <c r="C1003">
        <f t="shared" ca="1" si="213"/>
        <v>126</v>
      </c>
      <c r="D1003">
        <f t="shared" ca="1" si="214"/>
        <v>3</v>
      </c>
      <c r="E1003" t="str">
        <f ca="1">IF(COUNTIF(J$1:J1003,J1003)=1,"Premium",IF(I1003&lt;6,"Premium","Claims"))</f>
        <v>Premium</v>
      </c>
      <c r="F1003" t="str">
        <f ca="1">VLOOKUP(MOD(C1003,D1003),Sheet2!$A$2:$B$6,2,FALSE)</f>
        <v>Kidney Failure</v>
      </c>
      <c r="G1003">
        <f ca="1">VLOOKUP(J1003,Sheet2!$F:$H,IF(E1003="Premium",2,3),FALSE)</f>
        <v>4000</v>
      </c>
      <c r="H1003">
        <f t="shared" ca="1" si="218"/>
        <v>1696000</v>
      </c>
      <c r="I1003">
        <f t="shared" ca="1" si="215"/>
        <v>6</v>
      </c>
      <c r="J1003" t="str">
        <f t="shared" ca="1" si="219"/>
        <v>126_3</v>
      </c>
      <c r="K1003">
        <f ca="1">COUNTIF(J$1:J1003,J1003)</f>
        <v>1</v>
      </c>
      <c r="L1003" t="str">
        <f t="shared" ca="1" si="220"/>
        <v>126_3_Premium</v>
      </c>
      <c r="M1003">
        <f ca="1">COUNTIF(L$1:L1003,L1003)</f>
        <v>1</v>
      </c>
      <c r="N1003" t="str">
        <f t="shared" ca="1" si="221"/>
        <v>Inforce</v>
      </c>
      <c r="O1003" t="str">
        <f t="shared" ca="1" si="222"/>
        <v>126_3_Inforce</v>
      </c>
      <c r="P1003" s="1">
        <f t="shared" ca="1" si="223"/>
        <v>43122.137611125974</v>
      </c>
      <c r="Q1003" s="1" t="e">
        <f ca="1">VLOOKUP(J1003,Sheet2!$F:$I,4,FALSE)</f>
        <v>#N/A</v>
      </c>
      <c r="R1003" t="str">
        <f t="shared" ca="1" si="224"/>
        <v>Inforce</v>
      </c>
      <c r="S1003" t="str">
        <f t="shared" ca="1" si="225"/>
        <v>126_3_Inforce</v>
      </c>
      <c r="T1003">
        <f ca="1">COUNTIF(S$1:S1003,S1003)</f>
        <v>1</v>
      </c>
    </row>
    <row r="1004" spans="1:20">
      <c r="A1004">
        <f t="shared" si="216"/>
        <v>1003</v>
      </c>
      <c r="B1004" s="1">
        <f t="shared" ca="1" si="217"/>
        <v>43122.657362017737</v>
      </c>
      <c r="C1004">
        <f t="shared" ca="1" si="213"/>
        <v>96</v>
      </c>
      <c r="D1004">
        <f t="shared" ca="1" si="214"/>
        <v>3</v>
      </c>
      <c r="E1004" t="str">
        <f ca="1">IF(COUNTIF(J$1:J1004,J1004)=1,"Premium",IF(I1004&lt;6,"Premium","Claims"))</f>
        <v>Premium</v>
      </c>
      <c r="F1004" t="str">
        <f ca="1">VLOOKUP(MOD(C1004,D1004),Sheet2!$A$2:$B$6,2,FALSE)</f>
        <v>Kidney Failure</v>
      </c>
      <c r="G1004">
        <f ca="1">VLOOKUP(J1004,Sheet2!$F:$H,IF(E1004="Premium",2,3),FALSE)</f>
        <v>1000</v>
      </c>
      <c r="H1004">
        <f t="shared" ca="1" si="218"/>
        <v>1697000</v>
      </c>
      <c r="I1004">
        <f t="shared" ca="1" si="215"/>
        <v>6</v>
      </c>
      <c r="J1004" t="str">
        <f t="shared" ca="1" si="219"/>
        <v>96_3</v>
      </c>
      <c r="K1004">
        <f ca="1">COUNTIF(J$1:J1004,J1004)</f>
        <v>1</v>
      </c>
      <c r="L1004" t="str">
        <f t="shared" ca="1" si="220"/>
        <v>96_3_Premium</v>
      </c>
      <c r="M1004">
        <f ca="1">COUNTIF(L$1:L1004,L1004)</f>
        <v>1</v>
      </c>
      <c r="N1004" t="str">
        <f t="shared" ca="1" si="221"/>
        <v>Inforce</v>
      </c>
      <c r="O1004" t="str">
        <f t="shared" ca="1" si="222"/>
        <v>96_3_Inforce</v>
      </c>
      <c r="P1004" s="1">
        <f t="shared" ca="1" si="223"/>
        <v>43122.657362017737</v>
      </c>
      <c r="Q1004" s="1" t="e">
        <f ca="1">VLOOKUP(J1004,Sheet2!$F:$I,4,FALSE)</f>
        <v>#N/A</v>
      </c>
      <c r="R1004" t="str">
        <f t="shared" ca="1" si="224"/>
        <v>Inforce</v>
      </c>
      <c r="S1004" t="str">
        <f t="shared" ca="1" si="225"/>
        <v>96_3_Inforce</v>
      </c>
      <c r="T1004">
        <f ca="1">COUNTIF(S$1:S1004,S1004)</f>
        <v>1</v>
      </c>
    </row>
    <row r="1005" spans="1:20">
      <c r="A1005">
        <f t="shared" si="216"/>
        <v>1004</v>
      </c>
      <c r="B1005" s="1">
        <f t="shared" ca="1" si="217"/>
        <v>43123.07299480318</v>
      </c>
      <c r="C1005">
        <f t="shared" ca="1" si="213"/>
        <v>61</v>
      </c>
      <c r="D1005">
        <f t="shared" ca="1" si="214"/>
        <v>3</v>
      </c>
      <c r="E1005" t="str">
        <f ca="1">IF(COUNTIF(J$1:J1005,J1005)=1,"Premium",IF(I1005&lt;6,"Premium","Claims"))</f>
        <v>Premium</v>
      </c>
      <c r="F1005" t="str">
        <f ca="1">VLOOKUP(MOD(C1005,D1005),Sheet2!$A$2:$B$6,2,FALSE)</f>
        <v>Cancer</v>
      </c>
      <c r="G1005">
        <f ca="1">VLOOKUP(J1005,Sheet2!$F:$H,IF(E1005="Premium",2,3),FALSE)</f>
        <v>2000</v>
      </c>
      <c r="H1005">
        <f t="shared" ca="1" si="218"/>
        <v>1699000</v>
      </c>
      <c r="I1005">
        <f t="shared" ca="1" si="215"/>
        <v>1</v>
      </c>
      <c r="J1005" t="str">
        <f t="shared" ca="1" si="219"/>
        <v>61_3</v>
      </c>
      <c r="K1005">
        <f ca="1">COUNTIF(J$1:J1005,J1005)</f>
        <v>2</v>
      </c>
      <c r="L1005" t="str">
        <f t="shared" ca="1" si="220"/>
        <v>61_3_Premium</v>
      </c>
      <c r="M1005">
        <f ca="1">COUNTIF(L$1:L1005,L1005)</f>
        <v>2</v>
      </c>
      <c r="N1005" t="str">
        <f t="shared" ca="1" si="221"/>
        <v>Inforce</v>
      </c>
      <c r="O1005" t="str">
        <f t="shared" ca="1" si="222"/>
        <v>61_3_Inforce</v>
      </c>
      <c r="P1005" s="1">
        <f t="shared" ca="1" si="223"/>
        <v>43123.07299480318</v>
      </c>
      <c r="Q1005" s="1" t="e">
        <f ca="1">VLOOKUP(J1005,Sheet2!$F:$I,4,FALSE)</f>
        <v>#N/A</v>
      </c>
      <c r="R1005" t="str">
        <f t="shared" ca="1" si="224"/>
        <v>Inforce</v>
      </c>
      <c r="S1005" t="str">
        <f t="shared" ca="1" si="225"/>
        <v>61_3_Inforce</v>
      </c>
      <c r="T1005">
        <f ca="1">COUNTIF(S$1:S1005,S1005)</f>
        <v>2</v>
      </c>
    </row>
    <row r="1006" spans="1:20">
      <c r="A1006">
        <f t="shared" si="216"/>
        <v>1005</v>
      </c>
      <c r="B1006" s="1">
        <f t="shared" ca="1" si="217"/>
        <v>43123.681121788475</v>
      </c>
      <c r="C1006">
        <f t="shared" ca="1" si="213"/>
        <v>135</v>
      </c>
      <c r="D1006">
        <f t="shared" ca="1" si="214"/>
        <v>2</v>
      </c>
      <c r="E1006" t="str">
        <f ca="1">IF(COUNTIF(J$1:J1006,J1006)=1,"Premium",IF(I1006&lt;6,"Premium","Claims"))</f>
        <v>Premium</v>
      </c>
      <c r="F1006" t="str">
        <f ca="1">VLOOKUP(MOD(C1006,D1006),Sheet2!$A$2:$B$6,2,FALSE)</f>
        <v>Cancer</v>
      </c>
      <c r="G1006">
        <f ca="1">VLOOKUP(J1006,Sheet2!$F:$H,IF(E1006="Premium",2,3),FALSE)</f>
        <v>2000</v>
      </c>
      <c r="H1006">
        <f t="shared" ca="1" si="218"/>
        <v>1701000</v>
      </c>
      <c r="I1006">
        <f t="shared" ca="1" si="215"/>
        <v>4</v>
      </c>
      <c r="J1006" t="str">
        <f t="shared" ca="1" si="219"/>
        <v>135_2</v>
      </c>
      <c r="K1006">
        <f ca="1">COUNTIF(J$1:J1006,J1006)</f>
        <v>1</v>
      </c>
      <c r="L1006" t="str">
        <f t="shared" ca="1" si="220"/>
        <v>135_2_Premium</v>
      </c>
      <c r="M1006">
        <f ca="1">COUNTIF(L$1:L1006,L1006)</f>
        <v>1</v>
      </c>
      <c r="N1006" t="str">
        <f t="shared" ca="1" si="221"/>
        <v>Inforce</v>
      </c>
      <c r="O1006" t="str">
        <f t="shared" ca="1" si="222"/>
        <v>135_2_Inforce</v>
      </c>
      <c r="P1006" s="1">
        <f t="shared" ca="1" si="223"/>
        <v>43123.681121788475</v>
      </c>
      <c r="Q1006" s="1">
        <f ca="1">VLOOKUP(J1006,Sheet2!$F:$I,4,FALSE)</f>
        <v>43135.721906560233</v>
      </c>
      <c r="R1006" t="str">
        <f t="shared" ca="1" si="224"/>
        <v>Inforce</v>
      </c>
      <c r="S1006" t="str">
        <f t="shared" ca="1" si="225"/>
        <v>135_2_Inforce</v>
      </c>
      <c r="T1006">
        <f ca="1">COUNTIF(S$1:S1006,S1006)</f>
        <v>1</v>
      </c>
    </row>
    <row r="1007" spans="1:20">
      <c r="A1007">
        <f t="shared" si="216"/>
        <v>1006</v>
      </c>
      <c r="B1007" s="1">
        <f t="shared" ca="1" si="217"/>
        <v>43124.051386165265</v>
      </c>
      <c r="C1007">
        <f t="shared" ca="1" si="213"/>
        <v>23</v>
      </c>
      <c r="D1007">
        <f t="shared" ca="1" si="214"/>
        <v>1</v>
      </c>
      <c r="E1007" t="str">
        <f ca="1">IF(COUNTIF(J$1:J1007,J1007)=1,"Premium",IF(I1007&lt;6,"Premium","Claims"))</f>
        <v>Premium</v>
      </c>
      <c r="F1007" t="str">
        <f ca="1">VLOOKUP(MOD(C1007,D1007),Sheet2!$A$2:$B$6,2,FALSE)</f>
        <v>Kidney Failure</v>
      </c>
      <c r="G1007">
        <f ca="1">VLOOKUP(J1007,Sheet2!$F:$H,IF(E1007="Premium",2,3),FALSE)</f>
        <v>5000</v>
      </c>
      <c r="H1007">
        <f t="shared" ca="1" si="218"/>
        <v>1706000</v>
      </c>
      <c r="I1007">
        <f t="shared" ca="1" si="215"/>
        <v>3</v>
      </c>
      <c r="J1007" t="str">
        <f t="shared" ca="1" si="219"/>
        <v>23_1</v>
      </c>
      <c r="K1007">
        <f ca="1">COUNTIF(J$1:J1007,J1007)</f>
        <v>5</v>
      </c>
      <c r="L1007" t="str">
        <f t="shared" ca="1" si="220"/>
        <v>23_1_Premium</v>
      </c>
      <c r="M1007">
        <f ca="1">COUNTIF(L$1:L1007,L1007)</f>
        <v>5</v>
      </c>
      <c r="N1007" t="str">
        <f t="shared" ca="1" si="221"/>
        <v>Inforce</v>
      </c>
      <c r="O1007" t="str">
        <f t="shared" ca="1" si="222"/>
        <v>23_1_Inforce</v>
      </c>
      <c r="P1007" s="1">
        <f t="shared" ca="1" si="223"/>
        <v>43124.051386165265</v>
      </c>
      <c r="Q1007" s="1" t="e">
        <f ca="1">VLOOKUP(J1007,Sheet2!$F:$I,4,FALSE)</f>
        <v>#N/A</v>
      </c>
      <c r="R1007" t="str">
        <f t="shared" ca="1" si="224"/>
        <v>Inforce</v>
      </c>
      <c r="S1007" t="str">
        <f t="shared" ca="1" si="225"/>
        <v>23_1_Inforce</v>
      </c>
      <c r="T1007">
        <f ca="1">COUNTIF(S$1:S1007,S1007)</f>
        <v>5</v>
      </c>
    </row>
    <row r="1008" spans="1:20">
      <c r="A1008">
        <f t="shared" si="216"/>
        <v>1007</v>
      </c>
      <c r="B1008" s="1">
        <f t="shared" ca="1" si="217"/>
        <v>43124.454924039099</v>
      </c>
      <c r="C1008">
        <f t="shared" ca="1" si="213"/>
        <v>35</v>
      </c>
      <c r="D1008">
        <f t="shared" ca="1" si="214"/>
        <v>1</v>
      </c>
      <c r="E1008" t="str">
        <f ca="1">IF(COUNTIF(J$1:J1008,J1008)=1,"Premium",IF(I1008&lt;6,"Premium","Claims"))</f>
        <v>Claims</v>
      </c>
      <c r="F1008" t="str">
        <f ca="1">VLOOKUP(MOD(C1008,D1008),Sheet2!$A$2:$B$6,2,FALSE)</f>
        <v>Kidney Failure</v>
      </c>
      <c r="G1008">
        <f ca="1">VLOOKUP(J1008,Sheet2!$F:$H,IF(E1008="Premium",2,3),FALSE)</f>
        <v>16000</v>
      </c>
      <c r="H1008">
        <f t="shared" ca="1" si="218"/>
        <v>1690000</v>
      </c>
      <c r="I1008">
        <f t="shared" ca="1" si="215"/>
        <v>6</v>
      </c>
      <c r="J1008" t="str">
        <f t="shared" ca="1" si="219"/>
        <v>35_1</v>
      </c>
      <c r="K1008">
        <f ca="1">COUNTIF(J$1:J1008,J1008)</f>
        <v>2</v>
      </c>
      <c r="L1008" t="str">
        <f t="shared" ca="1" si="220"/>
        <v>35_1_Claims</v>
      </c>
      <c r="M1008">
        <f ca="1">COUNTIF(L$1:L1008,L1008)</f>
        <v>1</v>
      </c>
      <c r="N1008" t="str">
        <f t="shared" ca="1" si="221"/>
        <v>Lapse</v>
      </c>
      <c r="O1008" t="str">
        <f t="shared" ca="1" si="222"/>
        <v>35_1_Lapse</v>
      </c>
      <c r="P1008" s="1">
        <f t="shared" ca="1" si="223"/>
        <v>43124.454924039099</v>
      </c>
      <c r="Q1008" s="1">
        <f ca="1">VLOOKUP(J1008,Sheet2!$F:$I,4,FALSE)</f>
        <v>43124.454924039099</v>
      </c>
      <c r="R1008" t="str">
        <f t="shared" ca="1" si="224"/>
        <v>Lapse</v>
      </c>
      <c r="S1008" t="str">
        <f t="shared" ca="1" si="225"/>
        <v>35_1_Lapse</v>
      </c>
      <c r="T1008">
        <f ca="1">COUNTIF(S$1:S1008,S1008)</f>
        <v>1</v>
      </c>
    </row>
    <row r="1009" spans="1:20">
      <c r="A1009">
        <f t="shared" si="216"/>
        <v>1008</v>
      </c>
      <c r="B1009" s="1">
        <f t="shared" ca="1" si="217"/>
        <v>43124.956015073323</v>
      </c>
      <c r="C1009">
        <f t="shared" ca="1" si="213"/>
        <v>88</v>
      </c>
      <c r="D1009">
        <f t="shared" ca="1" si="214"/>
        <v>4</v>
      </c>
      <c r="E1009" t="str">
        <f ca="1">IF(COUNTIF(J$1:J1009,J1009)=1,"Premium",IF(I1009&lt;6,"Premium","Claims"))</f>
        <v>Premium</v>
      </c>
      <c r="F1009" t="str">
        <f ca="1">VLOOKUP(MOD(C1009,D1009),Sheet2!$A$2:$B$6,2,FALSE)</f>
        <v>Kidney Failure</v>
      </c>
      <c r="G1009">
        <f ca="1">VLOOKUP(J1009,Sheet2!$F:$H,IF(E1009="Premium",2,3),FALSE)</f>
        <v>2000</v>
      </c>
      <c r="H1009">
        <f t="shared" ca="1" si="218"/>
        <v>1692000</v>
      </c>
      <c r="I1009">
        <f t="shared" ca="1" si="215"/>
        <v>3</v>
      </c>
      <c r="J1009" t="str">
        <f t="shared" ca="1" si="219"/>
        <v>88_4</v>
      </c>
      <c r="K1009">
        <f ca="1">COUNTIF(J$1:J1009,J1009)</f>
        <v>3</v>
      </c>
      <c r="L1009" t="str">
        <f t="shared" ca="1" si="220"/>
        <v>88_4_Premium</v>
      </c>
      <c r="M1009">
        <f ca="1">COUNTIF(L$1:L1009,L1009)</f>
        <v>2</v>
      </c>
      <c r="N1009" t="str">
        <f t="shared" ca="1" si="221"/>
        <v>Inforce</v>
      </c>
      <c r="O1009" t="str">
        <f t="shared" ca="1" si="222"/>
        <v>88_4_Inforce</v>
      </c>
      <c r="P1009" s="1">
        <f t="shared" ca="1" si="223"/>
        <v>43124.956015073323</v>
      </c>
      <c r="Q1009" s="1">
        <f ca="1">VLOOKUP(J1009,Sheet2!$F:$I,4,FALSE)</f>
        <v>42739.17212408653</v>
      </c>
      <c r="R1009" t="str">
        <f t="shared" ca="1" si="224"/>
        <v>Lapse</v>
      </c>
      <c r="S1009" t="str">
        <f t="shared" ca="1" si="225"/>
        <v>88_4_Lapse</v>
      </c>
      <c r="T1009">
        <f ca="1">COUNTIF(S$1:S1009,S1009)</f>
        <v>2</v>
      </c>
    </row>
    <row r="1010" spans="1:20">
      <c r="A1010">
        <f t="shared" si="216"/>
        <v>1009</v>
      </c>
      <c r="B1010" s="1">
        <f t="shared" ca="1" si="217"/>
        <v>43125.558960059971</v>
      </c>
      <c r="C1010">
        <f t="shared" ca="1" si="213"/>
        <v>93</v>
      </c>
      <c r="D1010">
        <f t="shared" ca="1" si="214"/>
        <v>2</v>
      </c>
      <c r="E1010" t="str">
        <f ca="1">IF(COUNTIF(J$1:J1010,J1010)=1,"Premium",IF(I1010&lt;6,"Premium","Claims"))</f>
        <v>Claims</v>
      </c>
      <c r="F1010" t="str">
        <f ca="1">VLOOKUP(MOD(C1010,D1010),Sheet2!$A$2:$B$6,2,FALSE)</f>
        <v>Cancer</v>
      </c>
      <c r="G1010">
        <f ca="1">VLOOKUP(J1010,Sheet2!$F:$H,IF(E1010="Premium",2,3),FALSE)</f>
        <v>16000</v>
      </c>
      <c r="H1010">
        <f t="shared" ca="1" si="218"/>
        <v>1676000</v>
      </c>
      <c r="I1010">
        <f t="shared" ca="1" si="215"/>
        <v>6</v>
      </c>
      <c r="J1010" t="str">
        <f t="shared" ca="1" si="219"/>
        <v>93_2</v>
      </c>
      <c r="K1010">
        <f ca="1">COUNTIF(J$1:J1010,J1010)</f>
        <v>3</v>
      </c>
      <c r="L1010" t="str">
        <f t="shared" ca="1" si="220"/>
        <v>93_2_Claims</v>
      </c>
      <c r="M1010">
        <f ca="1">COUNTIF(L$1:L1010,L1010)</f>
        <v>2</v>
      </c>
      <c r="N1010" t="str">
        <f t="shared" ca="1" si="221"/>
        <v>Lapse</v>
      </c>
      <c r="O1010" t="str">
        <f t="shared" ca="1" si="222"/>
        <v>93_2_Lapse</v>
      </c>
      <c r="P1010" s="1">
        <f t="shared" ca="1" si="223"/>
        <v>43125.558960059971</v>
      </c>
      <c r="Q1010" s="1">
        <f ca="1">VLOOKUP(J1010,Sheet2!$F:$I,4,FALSE)</f>
        <v>42774.229540020126</v>
      </c>
      <c r="R1010" t="str">
        <f t="shared" ca="1" si="224"/>
        <v>Lapse</v>
      </c>
      <c r="S1010" t="str">
        <f t="shared" ca="1" si="225"/>
        <v>93_2_Lapse</v>
      </c>
      <c r="T1010">
        <f ca="1">COUNTIF(S$1:S1010,S1010)</f>
        <v>2</v>
      </c>
    </row>
    <row r="1011" spans="1:20">
      <c r="A1011">
        <f t="shared" si="216"/>
        <v>1010</v>
      </c>
      <c r="B1011" s="1">
        <f t="shared" ca="1" si="217"/>
        <v>43126.538405710133</v>
      </c>
      <c r="C1011">
        <f t="shared" ca="1" si="213"/>
        <v>48</v>
      </c>
      <c r="D1011">
        <f t="shared" ca="1" si="214"/>
        <v>2</v>
      </c>
      <c r="E1011" t="str">
        <f ca="1">IF(COUNTIF(J$1:J1011,J1011)=1,"Premium",IF(I1011&lt;6,"Premium","Claims"))</f>
        <v>Premium</v>
      </c>
      <c r="F1011" t="str">
        <f ca="1">VLOOKUP(MOD(C1011,D1011),Sheet2!$A$2:$B$6,2,FALSE)</f>
        <v>Kidney Failure</v>
      </c>
      <c r="G1011">
        <f ca="1">VLOOKUP(J1011,Sheet2!$F:$H,IF(E1011="Premium",2,3),FALSE)</f>
        <v>5000</v>
      </c>
      <c r="H1011">
        <f t="shared" ca="1" si="218"/>
        <v>1681000</v>
      </c>
      <c r="I1011">
        <f t="shared" ca="1" si="215"/>
        <v>1</v>
      </c>
      <c r="J1011" t="str">
        <f t="shared" ca="1" si="219"/>
        <v>48_2</v>
      </c>
      <c r="K1011">
        <f ca="1">COUNTIF(J$1:J1011,J1011)</f>
        <v>4</v>
      </c>
      <c r="L1011" t="str">
        <f t="shared" ca="1" si="220"/>
        <v>48_2_Premium</v>
      </c>
      <c r="M1011">
        <f ca="1">COUNTIF(L$1:L1011,L1011)</f>
        <v>3</v>
      </c>
      <c r="N1011" t="str">
        <f t="shared" ca="1" si="221"/>
        <v>Inforce</v>
      </c>
      <c r="O1011" t="str">
        <f t="shared" ca="1" si="222"/>
        <v>48_2_Inforce</v>
      </c>
      <c r="P1011" s="1">
        <f t="shared" ca="1" si="223"/>
        <v>43126.538405710133</v>
      </c>
      <c r="Q1011" s="1">
        <f ca="1">VLOOKUP(J1011,Sheet2!$F:$I,4,FALSE)</f>
        <v>43041.809243648924</v>
      </c>
      <c r="R1011" t="str">
        <f t="shared" ca="1" si="224"/>
        <v>Lapse</v>
      </c>
      <c r="S1011" t="str">
        <f t="shared" ca="1" si="225"/>
        <v>48_2_Lapse</v>
      </c>
      <c r="T1011">
        <f ca="1">COUNTIF(S$1:S1011,S1011)</f>
        <v>3</v>
      </c>
    </row>
    <row r="1012" spans="1:20">
      <c r="A1012">
        <f t="shared" si="216"/>
        <v>1011</v>
      </c>
      <c r="B1012" s="1">
        <f t="shared" ca="1" si="217"/>
        <v>43127.411500110415</v>
      </c>
      <c r="C1012">
        <f t="shared" ca="1" si="213"/>
        <v>25</v>
      </c>
      <c r="D1012">
        <f t="shared" ca="1" si="214"/>
        <v>2</v>
      </c>
      <c r="E1012" t="str">
        <f ca="1">IF(COUNTIF(J$1:J1012,J1012)=1,"Premium",IF(I1012&lt;6,"Premium","Claims"))</f>
        <v>Premium</v>
      </c>
      <c r="F1012" t="str">
        <f ca="1">VLOOKUP(MOD(C1012,D1012),Sheet2!$A$2:$B$6,2,FALSE)</f>
        <v>Cancer</v>
      </c>
      <c r="G1012">
        <f ca="1">VLOOKUP(J1012,Sheet2!$F:$H,IF(E1012="Premium",2,3),FALSE)</f>
        <v>3000</v>
      </c>
      <c r="H1012">
        <f t="shared" ca="1" si="218"/>
        <v>1684000</v>
      </c>
      <c r="I1012">
        <f t="shared" ca="1" si="215"/>
        <v>5</v>
      </c>
      <c r="J1012" t="str">
        <f t="shared" ca="1" si="219"/>
        <v>25_2</v>
      </c>
      <c r="K1012">
        <f ca="1">COUNTIF(J$1:J1012,J1012)</f>
        <v>4</v>
      </c>
      <c r="L1012" t="str">
        <f t="shared" ca="1" si="220"/>
        <v>25_2_Premium</v>
      </c>
      <c r="M1012">
        <f ca="1">COUNTIF(L$1:L1012,L1012)</f>
        <v>4</v>
      </c>
      <c r="N1012" t="str">
        <f t="shared" ca="1" si="221"/>
        <v>Inforce</v>
      </c>
      <c r="O1012" t="str">
        <f t="shared" ca="1" si="222"/>
        <v>25_2_Inforce</v>
      </c>
      <c r="P1012" s="1">
        <f t="shared" ca="1" si="223"/>
        <v>43127.411500110415</v>
      </c>
      <c r="Q1012" s="1" t="e">
        <f ca="1">VLOOKUP(J1012,Sheet2!$F:$I,4,FALSE)</f>
        <v>#N/A</v>
      </c>
      <c r="R1012" t="str">
        <f t="shared" ca="1" si="224"/>
        <v>Inforce</v>
      </c>
      <c r="S1012" t="str">
        <f t="shared" ca="1" si="225"/>
        <v>25_2_Inforce</v>
      </c>
      <c r="T1012">
        <f ca="1">COUNTIF(S$1:S1012,S1012)</f>
        <v>4</v>
      </c>
    </row>
    <row r="1013" spans="1:20">
      <c r="A1013">
        <f t="shared" si="216"/>
        <v>1012</v>
      </c>
      <c r="B1013" s="1">
        <f t="shared" ca="1" si="217"/>
        <v>43127.796656169005</v>
      </c>
      <c r="C1013">
        <f t="shared" ca="1" si="213"/>
        <v>14</v>
      </c>
      <c r="D1013">
        <f t="shared" ca="1" si="214"/>
        <v>2</v>
      </c>
      <c r="E1013" t="str">
        <f ca="1">IF(COUNTIF(J$1:J1013,J1013)=1,"Premium",IF(I1013&lt;6,"Premium","Claims"))</f>
        <v>Claims</v>
      </c>
      <c r="F1013" t="str">
        <f ca="1">VLOOKUP(MOD(C1013,D1013),Sheet2!$A$2:$B$6,2,FALSE)</f>
        <v>Kidney Failure</v>
      </c>
      <c r="G1013">
        <f ca="1">VLOOKUP(J1013,Sheet2!$F:$H,IF(E1013="Premium",2,3),FALSE)</f>
        <v>16000</v>
      </c>
      <c r="H1013">
        <f t="shared" ca="1" si="218"/>
        <v>1668000</v>
      </c>
      <c r="I1013">
        <f t="shared" ca="1" si="215"/>
        <v>6</v>
      </c>
      <c r="J1013" t="str">
        <f t="shared" ca="1" si="219"/>
        <v>14_2</v>
      </c>
      <c r="K1013">
        <f ca="1">COUNTIF(J$1:J1013,J1013)</f>
        <v>3</v>
      </c>
      <c r="L1013" t="str">
        <f t="shared" ca="1" si="220"/>
        <v>14_2_Claims</v>
      </c>
      <c r="M1013">
        <f ca="1">COUNTIF(L$1:L1013,L1013)</f>
        <v>1</v>
      </c>
      <c r="N1013" t="str">
        <f t="shared" ca="1" si="221"/>
        <v>Lapse</v>
      </c>
      <c r="O1013" t="str">
        <f t="shared" ca="1" si="222"/>
        <v>14_2_Lapse</v>
      </c>
      <c r="P1013" s="1">
        <f t="shared" ca="1" si="223"/>
        <v>43127.796656169005</v>
      </c>
      <c r="Q1013" s="1">
        <f ca="1">VLOOKUP(J1013,Sheet2!$F:$I,4,FALSE)</f>
        <v>43127.796656169005</v>
      </c>
      <c r="R1013" t="str">
        <f t="shared" ca="1" si="224"/>
        <v>Lapse</v>
      </c>
      <c r="S1013" t="str">
        <f t="shared" ca="1" si="225"/>
        <v>14_2_Lapse</v>
      </c>
      <c r="T1013">
        <f ca="1">COUNTIF(S$1:S1013,S1013)</f>
        <v>1</v>
      </c>
    </row>
    <row r="1014" spans="1:20">
      <c r="A1014">
        <f t="shared" si="216"/>
        <v>1013</v>
      </c>
      <c r="B1014" s="1">
        <f t="shared" ca="1" si="217"/>
        <v>43128.300306499077</v>
      </c>
      <c r="C1014">
        <f t="shared" ca="1" si="213"/>
        <v>140</v>
      </c>
      <c r="D1014">
        <f t="shared" ca="1" si="214"/>
        <v>2</v>
      </c>
      <c r="E1014" t="str">
        <f ca="1">IF(COUNTIF(J$1:J1014,J1014)=1,"Premium",IF(I1014&lt;6,"Premium","Claims"))</f>
        <v>Premium</v>
      </c>
      <c r="F1014" t="str">
        <f ca="1">VLOOKUP(MOD(C1014,D1014),Sheet2!$A$2:$B$6,2,FALSE)</f>
        <v>Kidney Failure</v>
      </c>
      <c r="G1014">
        <f ca="1">VLOOKUP(J1014,Sheet2!$F:$H,IF(E1014="Premium",2,3),FALSE)</f>
        <v>4000</v>
      </c>
      <c r="H1014">
        <f t="shared" ca="1" si="218"/>
        <v>1672000</v>
      </c>
      <c r="I1014">
        <f t="shared" ca="1" si="215"/>
        <v>1</v>
      </c>
      <c r="J1014" t="str">
        <f t="shared" ca="1" si="219"/>
        <v>140_2</v>
      </c>
      <c r="K1014">
        <f ca="1">COUNTIF(J$1:J1014,J1014)</f>
        <v>4</v>
      </c>
      <c r="L1014" t="str">
        <f t="shared" ca="1" si="220"/>
        <v>140_2_Premium</v>
      </c>
      <c r="M1014">
        <f ca="1">COUNTIF(L$1:L1014,L1014)</f>
        <v>4</v>
      </c>
      <c r="N1014" t="str">
        <f t="shared" ca="1" si="221"/>
        <v>Inforce</v>
      </c>
      <c r="O1014" t="str">
        <f t="shared" ca="1" si="222"/>
        <v>140_2_Inforce</v>
      </c>
      <c r="P1014" s="1">
        <f t="shared" ca="1" si="223"/>
        <v>43128.300306499077</v>
      </c>
      <c r="Q1014" s="1" t="e">
        <f ca="1">VLOOKUP(J1014,Sheet2!$F:$I,4,FALSE)</f>
        <v>#N/A</v>
      </c>
      <c r="R1014" t="str">
        <f t="shared" ca="1" si="224"/>
        <v>Inforce</v>
      </c>
      <c r="S1014" t="str">
        <f t="shared" ca="1" si="225"/>
        <v>140_2_Inforce</v>
      </c>
      <c r="T1014">
        <f ca="1">COUNTIF(S$1:S1014,S1014)</f>
        <v>4</v>
      </c>
    </row>
    <row r="1015" spans="1:20">
      <c r="A1015">
        <f t="shared" si="216"/>
        <v>1014</v>
      </c>
      <c r="B1015" s="1">
        <f t="shared" ca="1" si="217"/>
        <v>43129.101904394855</v>
      </c>
      <c r="C1015">
        <f t="shared" ca="1" si="213"/>
        <v>13</v>
      </c>
      <c r="D1015">
        <f t="shared" ca="1" si="214"/>
        <v>2</v>
      </c>
      <c r="E1015" t="str">
        <f ca="1">IF(COUNTIF(J$1:J1015,J1015)=1,"Premium",IF(I1015&lt;6,"Premium","Claims"))</f>
        <v>Claims</v>
      </c>
      <c r="F1015" t="str">
        <f ca="1">VLOOKUP(MOD(C1015,D1015),Sheet2!$A$2:$B$6,2,FALSE)</f>
        <v>Cancer</v>
      </c>
      <c r="G1015">
        <f ca="1">VLOOKUP(J1015,Sheet2!$F:$H,IF(E1015="Premium",2,3),FALSE)</f>
        <v>8000</v>
      </c>
      <c r="H1015">
        <f t="shared" ca="1" si="218"/>
        <v>1664000</v>
      </c>
      <c r="I1015">
        <f t="shared" ca="1" si="215"/>
        <v>6</v>
      </c>
      <c r="J1015" t="str">
        <f t="shared" ca="1" si="219"/>
        <v>13_2</v>
      </c>
      <c r="K1015">
        <f ca="1">COUNTIF(J$1:J1015,J1015)</f>
        <v>3</v>
      </c>
      <c r="L1015" t="str">
        <f t="shared" ca="1" si="220"/>
        <v>13_2_Claims</v>
      </c>
      <c r="M1015">
        <f ca="1">COUNTIF(L$1:L1015,L1015)</f>
        <v>2</v>
      </c>
      <c r="N1015" t="str">
        <f t="shared" ca="1" si="221"/>
        <v>Lapse</v>
      </c>
      <c r="O1015" t="str">
        <f t="shared" ca="1" si="222"/>
        <v>13_2_Lapse</v>
      </c>
      <c r="P1015" s="1">
        <f t="shared" ca="1" si="223"/>
        <v>43129.101904394855</v>
      </c>
      <c r="Q1015" s="1">
        <f ca="1">VLOOKUP(J1015,Sheet2!$F:$I,4,FALSE)</f>
        <v>43106.745432759759</v>
      </c>
      <c r="R1015" t="str">
        <f t="shared" ca="1" si="224"/>
        <v>Lapse</v>
      </c>
      <c r="S1015" t="str">
        <f t="shared" ca="1" si="225"/>
        <v>13_2_Lapse</v>
      </c>
      <c r="T1015">
        <f ca="1">COUNTIF(S$1:S1015,S1015)</f>
        <v>2</v>
      </c>
    </row>
    <row r="1016" spans="1:20">
      <c r="A1016">
        <f t="shared" si="216"/>
        <v>1015</v>
      </c>
      <c r="B1016" s="1">
        <f t="shared" ca="1" si="217"/>
        <v>43129.127926587251</v>
      </c>
      <c r="C1016">
        <f t="shared" ca="1" si="213"/>
        <v>27</v>
      </c>
      <c r="D1016">
        <f t="shared" ca="1" si="214"/>
        <v>3</v>
      </c>
      <c r="E1016" t="str">
        <f ca="1">IF(COUNTIF(J$1:J1016,J1016)=1,"Premium",IF(I1016&lt;6,"Premium","Claims"))</f>
        <v>Premium</v>
      </c>
      <c r="F1016" t="str">
        <f ca="1">VLOOKUP(MOD(C1016,D1016),Sheet2!$A$2:$B$6,2,FALSE)</f>
        <v>Kidney Failure</v>
      </c>
      <c r="G1016">
        <f ca="1">VLOOKUP(J1016,Sheet2!$F:$H,IF(E1016="Premium",2,3),FALSE)</f>
        <v>4000</v>
      </c>
      <c r="H1016">
        <f t="shared" ca="1" si="218"/>
        <v>1668000</v>
      </c>
      <c r="I1016">
        <f t="shared" ca="1" si="215"/>
        <v>2</v>
      </c>
      <c r="J1016" t="str">
        <f t="shared" ca="1" si="219"/>
        <v>27_3</v>
      </c>
      <c r="K1016">
        <f ca="1">COUNTIF(J$1:J1016,J1016)</f>
        <v>4</v>
      </c>
      <c r="L1016" t="str">
        <f t="shared" ca="1" si="220"/>
        <v>27_3_Premium</v>
      </c>
      <c r="M1016">
        <f ca="1">COUNTIF(L$1:L1016,L1016)</f>
        <v>4</v>
      </c>
      <c r="N1016" t="str">
        <f t="shared" ca="1" si="221"/>
        <v>Inforce</v>
      </c>
      <c r="O1016" t="str">
        <f t="shared" ca="1" si="222"/>
        <v>27_3_Inforce</v>
      </c>
      <c r="P1016" s="1">
        <f t="shared" ca="1" si="223"/>
        <v>43129.127926587251</v>
      </c>
      <c r="Q1016" s="1" t="e">
        <f ca="1">VLOOKUP(J1016,Sheet2!$F:$I,4,FALSE)</f>
        <v>#N/A</v>
      </c>
      <c r="R1016" t="str">
        <f t="shared" ca="1" si="224"/>
        <v>Inforce</v>
      </c>
      <c r="S1016" t="str">
        <f t="shared" ca="1" si="225"/>
        <v>27_3_Inforce</v>
      </c>
      <c r="T1016">
        <f ca="1">COUNTIF(S$1:S1016,S1016)</f>
        <v>4</v>
      </c>
    </row>
    <row r="1017" spans="1:20">
      <c r="A1017">
        <f t="shared" si="216"/>
        <v>1016</v>
      </c>
      <c r="B1017" s="1">
        <f t="shared" ca="1" si="217"/>
        <v>43129.901076659007</v>
      </c>
      <c r="C1017">
        <f t="shared" ca="1" si="213"/>
        <v>134</v>
      </c>
      <c r="D1017">
        <f t="shared" ca="1" si="214"/>
        <v>3</v>
      </c>
      <c r="E1017" t="str">
        <f ca="1">IF(COUNTIF(J$1:J1017,J1017)=1,"Premium",IF(I1017&lt;6,"Premium","Claims"))</f>
        <v>Premium</v>
      </c>
      <c r="F1017" t="str">
        <f ca="1">VLOOKUP(MOD(C1017,D1017),Sheet2!$A$2:$B$6,2,FALSE)</f>
        <v>Stroke</v>
      </c>
      <c r="G1017">
        <f ca="1">VLOOKUP(J1017,Sheet2!$F:$H,IF(E1017="Premium",2,3),FALSE)</f>
        <v>2000</v>
      </c>
      <c r="H1017">
        <f t="shared" ca="1" si="218"/>
        <v>1670000</v>
      </c>
      <c r="I1017">
        <f t="shared" ca="1" si="215"/>
        <v>2</v>
      </c>
      <c r="J1017" t="str">
        <f t="shared" ca="1" si="219"/>
        <v>134_3</v>
      </c>
      <c r="K1017">
        <f ca="1">COUNTIF(J$1:J1017,J1017)</f>
        <v>1</v>
      </c>
      <c r="L1017" t="str">
        <f t="shared" ca="1" si="220"/>
        <v>134_3_Premium</v>
      </c>
      <c r="M1017">
        <f ca="1">COUNTIF(L$1:L1017,L1017)</f>
        <v>1</v>
      </c>
      <c r="N1017" t="str">
        <f t="shared" ca="1" si="221"/>
        <v>Inforce</v>
      </c>
      <c r="O1017" t="str">
        <f t="shared" ca="1" si="222"/>
        <v>134_3_Inforce</v>
      </c>
      <c r="P1017" s="1">
        <f t="shared" ca="1" si="223"/>
        <v>43129.901076659007</v>
      </c>
      <c r="Q1017" s="1" t="e">
        <f ca="1">VLOOKUP(J1017,Sheet2!$F:$I,4,FALSE)</f>
        <v>#N/A</v>
      </c>
      <c r="R1017" t="str">
        <f t="shared" ca="1" si="224"/>
        <v>Inforce</v>
      </c>
      <c r="S1017" t="str">
        <f t="shared" ca="1" si="225"/>
        <v>134_3_Inforce</v>
      </c>
      <c r="T1017">
        <f ca="1">COUNTIF(S$1:S1017,S1017)</f>
        <v>1</v>
      </c>
    </row>
    <row r="1018" spans="1:20">
      <c r="A1018">
        <f t="shared" si="216"/>
        <v>1017</v>
      </c>
      <c r="B1018" s="1">
        <f t="shared" ca="1" si="217"/>
        <v>43130.00714615309</v>
      </c>
      <c r="C1018">
        <f t="shared" ca="1" si="213"/>
        <v>4</v>
      </c>
      <c r="D1018">
        <f t="shared" ca="1" si="214"/>
        <v>3</v>
      </c>
      <c r="E1018" t="str">
        <f ca="1">IF(COUNTIF(J$1:J1018,J1018)=1,"Premium",IF(I1018&lt;6,"Premium","Claims"))</f>
        <v>Premium</v>
      </c>
      <c r="F1018" t="str">
        <f ca="1">VLOOKUP(MOD(C1018,D1018),Sheet2!$A$2:$B$6,2,FALSE)</f>
        <v>Cancer</v>
      </c>
      <c r="G1018">
        <f ca="1">VLOOKUP(J1018,Sheet2!$F:$H,IF(E1018="Premium",2,3),FALSE)</f>
        <v>5000</v>
      </c>
      <c r="H1018">
        <f t="shared" ca="1" si="218"/>
        <v>1675000</v>
      </c>
      <c r="I1018">
        <f t="shared" ca="1" si="215"/>
        <v>2</v>
      </c>
      <c r="J1018" t="str">
        <f t="shared" ca="1" si="219"/>
        <v>4_3</v>
      </c>
      <c r="K1018">
        <f ca="1">COUNTIF(J$1:J1018,J1018)</f>
        <v>4</v>
      </c>
      <c r="L1018" t="str">
        <f t="shared" ca="1" si="220"/>
        <v>4_3_Premium</v>
      </c>
      <c r="M1018">
        <f ca="1">COUNTIF(L$1:L1018,L1018)</f>
        <v>2</v>
      </c>
      <c r="N1018" t="str">
        <f t="shared" ca="1" si="221"/>
        <v>Inforce</v>
      </c>
      <c r="O1018" t="str">
        <f t="shared" ca="1" si="222"/>
        <v>4_3_Inforce</v>
      </c>
      <c r="P1018" s="1">
        <f t="shared" ca="1" si="223"/>
        <v>43130.00714615309</v>
      </c>
      <c r="Q1018" s="1">
        <f ca="1">VLOOKUP(J1018,Sheet2!$F:$I,4,FALSE)</f>
        <v>42906.338233337112</v>
      </c>
      <c r="R1018" t="str">
        <f t="shared" ca="1" si="224"/>
        <v>Lapse</v>
      </c>
      <c r="S1018" t="str">
        <f t="shared" ca="1" si="225"/>
        <v>4_3_Lapse</v>
      </c>
      <c r="T1018">
        <f ca="1">COUNTIF(S$1:S1018,S1018)</f>
        <v>3</v>
      </c>
    </row>
    <row r="1019" spans="1:20">
      <c r="A1019">
        <f t="shared" si="216"/>
        <v>1018</v>
      </c>
      <c r="B1019" s="1">
        <f t="shared" ca="1" si="217"/>
        <v>43130.86229063318</v>
      </c>
      <c r="C1019">
        <f t="shared" ca="1" si="213"/>
        <v>63</v>
      </c>
      <c r="D1019">
        <f t="shared" ca="1" si="214"/>
        <v>2</v>
      </c>
      <c r="E1019" t="str">
        <f ca="1">IF(COUNTIF(J$1:J1019,J1019)=1,"Premium",IF(I1019&lt;6,"Premium","Claims"))</f>
        <v>Premium</v>
      </c>
      <c r="F1019" t="str">
        <f ca="1">VLOOKUP(MOD(C1019,D1019),Sheet2!$A$2:$B$6,2,FALSE)</f>
        <v>Cancer</v>
      </c>
      <c r="G1019">
        <f ca="1">VLOOKUP(J1019,Sheet2!$F:$H,IF(E1019="Premium",2,3),FALSE)</f>
        <v>2000</v>
      </c>
      <c r="H1019">
        <f t="shared" ca="1" si="218"/>
        <v>1677000</v>
      </c>
      <c r="I1019">
        <f t="shared" ca="1" si="215"/>
        <v>3</v>
      </c>
      <c r="J1019" t="str">
        <f t="shared" ca="1" si="219"/>
        <v>63_2</v>
      </c>
      <c r="K1019">
        <f ca="1">COUNTIF(J$1:J1019,J1019)</f>
        <v>1</v>
      </c>
      <c r="L1019" t="str">
        <f t="shared" ca="1" si="220"/>
        <v>63_2_Premium</v>
      </c>
      <c r="M1019">
        <f ca="1">COUNTIF(L$1:L1019,L1019)</f>
        <v>1</v>
      </c>
      <c r="N1019" t="str">
        <f t="shared" ca="1" si="221"/>
        <v>Inforce</v>
      </c>
      <c r="O1019" t="str">
        <f t="shared" ca="1" si="222"/>
        <v>63_2_Inforce</v>
      </c>
      <c r="P1019" s="1">
        <f t="shared" ca="1" si="223"/>
        <v>43130.86229063318</v>
      </c>
      <c r="Q1019" s="1" t="e">
        <f ca="1">VLOOKUP(J1019,Sheet2!$F:$I,4,FALSE)</f>
        <v>#N/A</v>
      </c>
      <c r="R1019" t="str">
        <f t="shared" ca="1" si="224"/>
        <v>Inforce</v>
      </c>
      <c r="S1019" t="str">
        <f t="shared" ca="1" si="225"/>
        <v>63_2_Inforce</v>
      </c>
      <c r="T1019">
        <f ca="1">COUNTIF(S$1:S1019,S1019)</f>
        <v>1</v>
      </c>
    </row>
    <row r="1020" spans="1:20">
      <c r="A1020">
        <f t="shared" si="216"/>
        <v>1019</v>
      </c>
      <c r="B1020" s="1">
        <f t="shared" ca="1" si="217"/>
        <v>43131.808324356512</v>
      </c>
      <c r="C1020">
        <f t="shared" ca="1" si="213"/>
        <v>27</v>
      </c>
      <c r="D1020">
        <f t="shared" ca="1" si="214"/>
        <v>2</v>
      </c>
      <c r="E1020" t="str">
        <f ca="1">IF(COUNTIF(J$1:J1020,J1020)=1,"Premium",IF(I1020&lt;6,"Premium","Claims"))</f>
        <v>Premium</v>
      </c>
      <c r="F1020" t="str">
        <f ca="1">VLOOKUP(MOD(C1020,D1020),Sheet2!$A$2:$B$6,2,FALSE)</f>
        <v>Cancer</v>
      </c>
      <c r="G1020">
        <f ca="1">VLOOKUP(J1020,Sheet2!$F:$H,IF(E1020="Premium",2,3),FALSE)</f>
        <v>1000</v>
      </c>
      <c r="H1020">
        <f t="shared" ca="1" si="218"/>
        <v>1678000</v>
      </c>
      <c r="I1020">
        <f t="shared" ca="1" si="215"/>
        <v>5</v>
      </c>
      <c r="J1020" t="str">
        <f t="shared" ca="1" si="219"/>
        <v>27_2</v>
      </c>
      <c r="K1020">
        <f ca="1">COUNTIF(J$1:J1020,J1020)</f>
        <v>2</v>
      </c>
      <c r="L1020" t="str">
        <f t="shared" ca="1" si="220"/>
        <v>27_2_Premium</v>
      </c>
      <c r="M1020">
        <f ca="1">COUNTIF(L$1:L1020,L1020)</f>
        <v>2</v>
      </c>
      <c r="N1020" t="str">
        <f t="shared" ca="1" si="221"/>
        <v>Inforce</v>
      </c>
      <c r="O1020" t="str">
        <f t="shared" ca="1" si="222"/>
        <v>27_2_Inforce</v>
      </c>
      <c r="P1020" s="1">
        <f t="shared" ca="1" si="223"/>
        <v>43131.808324356512</v>
      </c>
      <c r="Q1020" s="1" t="e">
        <f ca="1">VLOOKUP(J1020,Sheet2!$F:$I,4,FALSE)</f>
        <v>#N/A</v>
      </c>
      <c r="R1020" t="str">
        <f t="shared" ca="1" si="224"/>
        <v>Inforce</v>
      </c>
      <c r="S1020" t="str">
        <f t="shared" ca="1" si="225"/>
        <v>27_2_Inforce</v>
      </c>
      <c r="T1020">
        <f ca="1">COUNTIF(S$1:S1020,S1020)</f>
        <v>2</v>
      </c>
    </row>
    <row r="1021" spans="1:20">
      <c r="A1021">
        <f t="shared" si="216"/>
        <v>1020</v>
      </c>
      <c r="B1021" s="1">
        <f t="shared" ca="1" si="217"/>
        <v>43131.885767946878</v>
      </c>
      <c r="C1021">
        <f t="shared" ca="1" si="213"/>
        <v>132</v>
      </c>
      <c r="D1021">
        <f t="shared" ca="1" si="214"/>
        <v>3</v>
      </c>
      <c r="E1021" t="str">
        <f ca="1">IF(COUNTIF(J$1:J1021,J1021)=1,"Premium",IF(I1021&lt;6,"Premium","Claims"))</f>
        <v>Premium</v>
      </c>
      <c r="F1021" t="str">
        <f ca="1">VLOOKUP(MOD(C1021,D1021),Sheet2!$A$2:$B$6,2,FALSE)</f>
        <v>Kidney Failure</v>
      </c>
      <c r="G1021">
        <f ca="1">VLOOKUP(J1021,Sheet2!$F:$H,IF(E1021="Premium",2,3),FALSE)</f>
        <v>3000</v>
      </c>
      <c r="H1021">
        <f t="shared" ca="1" si="218"/>
        <v>1681000</v>
      </c>
      <c r="I1021">
        <f t="shared" ca="1" si="215"/>
        <v>5</v>
      </c>
      <c r="J1021" t="str">
        <f t="shared" ca="1" si="219"/>
        <v>132_3</v>
      </c>
      <c r="K1021">
        <f ca="1">COUNTIF(J$1:J1021,J1021)</f>
        <v>3</v>
      </c>
      <c r="L1021" t="str">
        <f t="shared" ca="1" si="220"/>
        <v>132_3_Premium</v>
      </c>
      <c r="M1021">
        <f ca="1">COUNTIF(L$1:L1021,L1021)</f>
        <v>2</v>
      </c>
      <c r="N1021" t="str">
        <f t="shared" ca="1" si="221"/>
        <v>Inforce</v>
      </c>
      <c r="O1021" t="str">
        <f t="shared" ca="1" si="222"/>
        <v>132_3_Inforce</v>
      </c>
      <c r="P1021" s="1">
        <f t="shared" ca="1" si="223"/>
        <v>43131.885767946878</v>
      </c>
      <c r="Q1021" s="1">
        <f ca="1">VLOOKUP(J1021,Sheet2!$F:$I,4,FALSE)</f>
        <v>43058.507465340139</v>
      </c>
      <c r="R1021" t="str">
        <f t="shared" ca="1" si="224"/>
        <v>Lapse</v>
      </c>
      <c r="S1021" t="str">
        <f t="shared" ca="1" si="225"/>
        <v>132_3_Lapse</v>
      </c>
      <c r="T1021">
        <f ca="1">COUNTIF(S$1:S1021,S1021)</f>
        <v>2</v>
      </c>
    </row>
    <row r="1022" spans="1:20">
      <c r="A1022">
        <f t="shared" si="216"/>
        <v>1021</v>
      </c>
      <c r="B1022" s="1">
        <f t="shared" ca="1" si="217"/>
        <v>43132.830492035398</v>
      </c>
      <c r="C1022">
        <f t="shared" ca="1" si="213"/>
        <v>15</v>
      </c>
      <c r="D1022">
        <f t="shared" ca="1" si="214"/>
        <v>2</v>
      </c>
      <c r="E1022" t="str">
        <f ca="1">IF(COUNTIF(J$1:J1022,J1022)=1,"Premium",IF(I1022&lt;6,"Premium","Claims"))</f>
        <v>Premium</v>
      </c>
      <c r="F1022" t="str">
        <f ca="1">VLOOKUP(MOD(C1022,D1022),Sheet2!$A$2:$B$6,2,FALSE)</f>
        <v>Cancer</v>
      </c>
      <c r="G1022">
        <f ca="1">VLOOKUP(J1022,Sheet2!$F:$H,IF(E1022="Premium",2,3),FALSE)</f>
        <v>2000</v>
      </c>
      <c r="H1022">
        <f t="shared" ca="1" si="218"/>
        <v>1683000</v>
      </c>
      <c r="I1022">
        <f t="shared" ca="1" si="215"/>
        <v>2</v>
      </c>
      <c r="J1022" t="str">
        <f t="shared" ca="1" si="219"/>
        <v>15_2</v>
      </c>
      <c r="K1022">
        <f ca="1">COUNTIF(J$1:J1022,J1022)</f>
        <v>1</v>
      </c>
      <c r="L1022" t="str">
        <f t="shared" ca="1" si="220"/>
        <v>15_2_Premium</v>
      </c>
      <c r="M1022">
        <f ca="1">COUNTIF(L$1:L1022,L1022)</f>
        <v>1</v>
      </c>
      <c r="N1022" t="str">
        <f t="shared" ca="1" si="221"/>
        <v>Inforce</v>
      </c>
      <c r="O1022" t="str">
        <f t="shared" ca="1" si="222"/>
        <v>15_2_Inforce</v>
      </c>
      <c r="P1022" s="1">
        <f t="shared" ca="1" si="223"/>
        <v>43132.830492035398</v>
      </c>
      <c r="Q1022" s="1" t="e">
        <f ca="1">VLOOKUP(J1022,Sheet2!$F:$I,4,FALSE)</f>
        <v>#N/A</v>
      </c>
      <c r="R1022" t="str">
        <f t="shared" ca="1" si="224"/>
        <v>Inforce</v>
      </c>
      <c r="S1022" t="str">
        <f t="shared" ca="1" si="225"/>
        <v>15_2_Inforce</v>
      </c>
      <c r="T1022">
        <f ca="1">COUNTIF(S$1:S1022,S1022)</f>
        <v>1</v>
      </c>
    </row>
    <row r="1023" spans="1:20">
      <c r="A1023">
        <f t="shared" si="216"/>
        <v>1022</v>
      </c>
      <c r="B1023" s="1">
        <f t="shared" ca="1" si="217"/>
        <v>43133.026187388212</v>
      </c>
      <c r="C1023">
        <f t="shared" ca="1" si="213"/>
        <v>139</v>
      </c>
      <c r="D1023">
        <f t="shared" ca="1" si="214"/>
        <v>3</v>
      </c>
      <c r="E1023" t="str">
        <f ca="1">IF(COUNTIF(J$1:J1023,J1023)=1,"Premium",IF(I1023&lt;6,"Premium","Claims"))</f>
        <v>Premium</v>
      </c>
      <c r="F1023" t="str">
        <f ca="1">VLOOKUP(MOD(C1023,D1023),Sheet2!$A$2:$B$6,2,FALSE)</f>
        <v>Cancer</v>
      </c>
      <c r="G1023">
        <f ca="1">VLOOKUP(J1023,Sheet2!$F:$H,IF(E1023="Premium",2,3),FALSE)</f>
        <v>4000</v>
      </c>
      <c r="H1023">
        <f t="shared" ca="1" si="218"/>
        <v>1687000</v>
      </c>
      <c r="I1023">
        <f t="shared" ca="1" si="215"/>
        <v>5</v>
      </c>
      <c r="J1023" t="str">
        <f t="shared" ca="1" si="219"/>
        <v>139_3</v>
      </c>
      <c r="K1023">
        <f ca="1">COUNTIF(J$1:J1023,J1023)</f>
        <v>2</v>
      </c>
      <c r="L1023" t="str">
        <f t="shared" ca="1" si="220"/>
        <v>139_3_Premium</v>
      </c>
      <c r="M1023">
        <f ca="1">COUNTIF(L$1:L1023,L1023)</f>
        <v>2</v>
      </c>
      <c r="N1023" t="str">
        <f t="shared" ca="1" si="221"/>
        <v>Inforce</v>
      </c>
      <c r="O1023" t="str">
        <f t="shared" ca="1" si="222"/>
        <v>139_3_Inforce</v>
      </c>
      <c r="P1023" s="1">
        <f t="shared" ca="1" si="223"/>
        <v>43133.026187388212</v>
      </c>
      <c r="Q1023" s="1" t="e">
        <f ca="1">VLOOKUP(J1023,Sheet2!$F:$I,4,FALSE)</f>
        <v>#N/A</v>
      </c>
      <c r="R1023" t="str">
        <f t="shared" ca="1" si="224"/>
        <v>Inforce</v>
      </c>
      <c r="S1023" t="str">
        <f t="shared" ca="1" si="225"/>
        <v>139_3_Inforce</v>
      </c>
      <c r="T1023">
        <f ca="1">COUNTIF(S$1:S1023,S1023)</f>
        <v>2</v>
      </c>
    </row>
    <row r="1024" spans="1:20">
      <c r="A1024">
        <f t="shared" si="216"/>
        <v>1023</v>
      </c>
      <c r="B1024" s="1">
        <f t="shared" ca="1" si="217"/>
        <v>43133.700596921619</v>
      </c>
      <c r="C1024">
        <f t="shared" ca="1" si="213"/>
        <v>56</v>
      </c>
      <c r="D1024">
        <f t="shared" ca="1" si="214"/>
        <v>3</v>
      </c>
      <c r="E1024" t="str">
        <f ca="1">IF(COUNTIF(J$1:J1024,J1024)=1,"Premium",IF(I1024&lt;6,"Premium","Claims"))</f>
        <v>Premium</v>
      </c>
      <c r="F1024" t="str">
        <f ca="1">VLOOKUP(MOD(C1024,D1024),Sheet2!$A$2:$B$6,2,FALSE)</f>
        <v>Stroke</v>
      </c>
      <c r="G1024">
        <f ca="1">VLOOKUP(J1024,Sheet2!$F:$H,IF(E1024="Premium",2,3),FALSE)</f>
        <v>4000</v>
      </c>
      <c r="H1024">
        <f t="shared" ca="1" si="218"/>
        <v>1691000</v>
      </c>
      <c r="I1024">
        <f t="shared" ca="1" si="215"/>
        <v>4</v>
      </c>
      <c r="J1024" t="str">
        <f t="shared" ca="1" si="219"/>
        <v>56_3</v>
      </c>
      <c r="K1024">
        <f ca="1">COUNTIF(J$1:J1024,J1024)</f>
        <v>3</v>
      </c>
      <c r="L1024" t="str">
        <f t="shared" ca="1" si="220"/>
        <v>56_3_Premium</v>
      </c>
      <c r="M1024">
        <f ca="1">COUNTIF(L$1:L1024,L1024)</f>
        <v>3</v>
      </c>
      <c r="N1024" t="str">
        <f t="shared" ca="1" si="221"/>
        <v>Inforce</v>
      </c>
      <c r="O1024" t="str">
        <f t="shared" ca="1" si="222"/>
        <v>56_3_Inforce</v>
      </c>
      <c r="P1024" s="1">
        <f t="shared" ca="1" si="223"/>
        <v>43133.700596921619</v>
      </c>
      <c r="Q1024" s="1">
        <f ca="1">VLOOKUP(J1024,Sheet2!$F:$I,4,FALSE)</f>
        <v>43180.206495502302</v>
      </c>
      <c r="R1024" t="str">
        <f t="shared" ca="1" si="224"/>
        <v>Inforce</v>
      </c>
      <c r="S1024" t="str">
        <f t="shared" ca="1" si="225"/>
        <v>56_3_Inforce</v>
      </c>
      <c r="T1024">
        <f ca="1">COUNTIF(S$1:S1024,S1024)</f>
        <v>3</v>
      </c>
    </row>
    <row r="1025" spans="1:20">
      <c r="A1025">
        <f t="shared" si="216"/>
        <v>1024</v>
      </c>
      <c r="B1025" s="1">
        <f t="shared" ca="1" si="217"/>
        <v>43134.464089092398</v>
      </c>
      <c r="C1025">
        <f t="shared" ca="1" si="213"/>
        <v>73</v>
      </c>
      <c r="D1025">
        <f t="shared" ca="1" si="214"/>
        <v>3</v>
      </c>
      <c r="E1025" t="str">
        <f ca="1">IF(COUNTIF(J$1:J1025,J1025)=1,"Premium",IF(I1025&lt;6,"Premium","Claims"))</f>
        <v>Premium</v>
      </c>
      <c r="F1025" t="str">
        <f ca="1">VLOOKUP(MOD(C1025,D1025),Sheet2!$A$2:$B$6,2,FALSE)</f>
        <v>Cancer</v>
      </c>
      <c r="G1025">
        <f ca="1">VLOOKUP(J1025,Sheet2!$F:$H,IF(E1025="Premium",2,3),FALSE)</f>
        <v>2000</v>
      </c>
      <c r="H1025">
        <f t="shared" ca="1" si="218"/>
        <v>1693000</v>
      </c>
      <c r="I1025">
        <f t="shared" ca="1" si="215"/>
        <v>2</v>
      </c>
      <c r="J1025" t="str">
        <f t="shared" ca="1" si="219"/>
        <v>73_3</v>
      </c>
      <c r="K1025">
        <f ca="1">COUNTIF(J$1:J1025,J1025)</f>
        <v>3</v>
      </c>
      <c r="L1025" t="str">
        <f t="shared" ca="1" si="220"/>
        <v>73_3_Premium</v>
      </c>
      <c r="M1025">
        <f ca="1">COUNTIF(L$1:L1025,L1025)</f>
        <v>3</v>
      </c>
      <c r="N1025" t="str">
        <f t="shared" ca="1" si="221"/>
        <v>Inforce</v>
      </c>
      <c r="O1025" t="str">
        <f t="shared" ca="1" si="222"/>
        <v>73_3_Inforce</v>
      </c>
      <c r="P1025" s="1">
        <f t="shared" ca="1" si="223"/>
        <v>43134.464089092398</v>
      </c>
      <c r="Q1025" s="1" t="e">
        <f ca="1">VLOOKUP(J1025,Sheet2!$F:$I,4,FALSE)</f>
        <v>#N/A</v>
      </c>
      <c r="R1025" t="str">
        <f t="shared" ca="1" si="224"/>
        <v>Inforce</v>
      </c>
      <c r="S1025" t="str">
        <f t="shared" ca="1" si="225"/>
        <v>73_3_Inforce</v>
      </c>
      <c r="T1025">
        <f ca="1">COUNTIF(S$1:S1025,S1025)</f>
        <v>3</v>
      </c>
    </row>
    <row r="1026" spans="1:20">
      <c r="A1026">
        <f t="shared" si="216"/>
        <v>1025</v>
      </c>
      <c r="B1026" s="1">
        <f t="shared" ca="1" si="217"/>
        <v>43135.459551402637</v>
      </c>
      <c r="C1026">
        <f t="shared" ca="1" si="213"/>
        <v>125</v>
      </c>
      <c r="D1026">
        <f t="shared" ca="1" si="214"/>
        <v>2</v>
      </c>
      <c r="E1026" t="str">
        <f ca="1">IF(COUNTIF(J$1:J1026,J1026)=1,"Premium",IF(I1026&lt;6,"Premium","Claims"))</f>
        <v>Premium</v>
      </c>
      <c r="F1026" t="str">
        <f ca="1">VLOOKUP(MOD(C1026,D1026),Sheet2!$A$2:$B$6,2,FALSE)</f>
        <v>Cancer</v>
      </c>
      <c r="G1026">
        <f ca="1">VLOOKUP(J1026,Sheet2!$F:$H,IF(E1026="Premium",2,3),FALSE)</f>
        <v>5000</v>
      </c>
      <c r="H1026">
        <f t="shared" ca="1" si="218"/>
        <v>1698000</v>
      </c>
      <c r="I1026">
        <f t="shared" ca="1" si="215"/>
        <v>4</v>
      </c>
      <c r="J1026" t="str">
        <f t="shared" ca="1" si="219"/>
        <v>125_2</v>
      </c>
      <c r="K1026">
        <f ca="1">COUNTIF(J$1:J1026,J1026)</f>
        <v>3</v>
      </c>
      <c r="L1026" t="str">
        <f t="shared" ca="1" si="220"/>
        <v>125_2_Premium</v>
      </c>
      <c r="M1026">
        <f ca="1">COUNTIF(L$1:L1026,L1026)</f>
        <v>3</v>
      </c>
      <c r="N1026" t="str">
        <f t="shared" ca="1" si="221"/>
        <v>Inforce</v>
      </c>
      <c r="O1026" t="str">
        <f t="shared" ca="1" si="222"/>
        <v>125_2_Inforce</v>
      </c>
      <c r="P1026" s="1">
        <f t="shared" ca="1" si="223"/>
        <v>43135.459551402637</v>
      </c>
      <c r="Q1026" s="1" t="e">
        <f ca="1">VLOOKUP(J1026,Sheet2!$F:$I,4,FALSE)</f>
        <v>#N/A</v>
      </c>
      <c r="R1026" t="str">
        <f t="shared" ca="1" si="224"/>
        <v>Inforce</v>
      </c>
      <c r="S1026" t="str">
        <f t="shared" ca="1" si="225"/>
        <v>125_2_Inforce</v>
      </c>
      <c r="T1026">
        <f ca="1">COUNTIF(S$1:S1026,S1026)</f>
        <v>3</v>
      </c>
    </row>
    <row r="1027" spans="1:20">
      <c r="A1027">
        <f t="shared" si="216"/>
        <v>1026</v>
      </c>
      <c r="B1027" s="1">
        <f t="shared" ca="1" si="217"/>
        <v>43135.645650245366</v>
      </c>
      <c r="C1027">
        <f t="shared" ref="C1027:C1090" ca="1" si="226">RANDBETWEEN(1,141)</f>
        <v>41</v>
      </c>
      <c r="D1027">
        <f t="shared" ref="D1027:D1090" ca="1" si="227">RANDBETWEEN(1,4)</f>
        <v>3</v>
      </c>
      <c r="E1027" t="str">
        <f ca="1">IF(COUNTIF(J$1:J1027,J1027)=1,"Premium",IF(I1027&lt;6,"Premium","Claims"))</f>
        <v>Premium</v>
      </c>
      <c r="F1027" t="str">
        <f ca="1">VLOOKUP(MOD(C1027,D1027),Sheet2!$A$2:$B$6,2,FALSE)</f>
        <v>Stroke</v>
      </c>
      <c r="G1027">
        <f ca="1">VLOOKUP(J1027,Sheet2!$F:$H,IF(E1027="Premium",2,3),FALSE)</f>
        <v>3000</v>
      </c>
      <c r="H1027">
        <f t="shared" ca="1" si="218"/>
        <v>1701000</v>
      </c>
      <c r="I1027">
        <f t="shared" ref="I1027:I1090" ca="1" si="228">RANDBETWEEN(1,6)</f>
        <v>3</v>
      </c>
      <c r="J1027" t="str">
        <f t="shared" ca="1" si="219"/>
        <v>41_3</v>
      </c>
      <c r="K1027">
        <f ca="1">COUNTIF(J$1:J1027,J1027)</f>
        <v>3</v>
      </c>
      <c r="L1027" t="str">
        <f t="shared" ca="1" si="220"/>
        <v>41_3_Premium</v>
      </c>
      <c r="M1027">
        <f ca="1">COUNTIF(L$1:L1027,L1027)</f>
        <v>3</v>
      </c>
      <c r="N1027" t="str">
        <f t="shared" ca="1" si="221"/>
        <v>Inforce</v>
      </c>
      <c r="O1027" t="str">
        <f t="shared" ca="1" si="222"/>
        <v>41_3_Inforce</v>
      </c>
      <c r="P1027" s="1">
        <f t="shared" ca="1" si="223"/>
        <v>43135.645650245366</v>
      </c>
      <c r="Q1027" s="1" t="e">
        <f ca="1">VLOOKUP(J1027,Sheet2!$F:$I,4,FALSE)</f>
        <v>#N/A</v>
      </c>
      <c r="R1027" t="str">
        <f t="shared" ca="1" si="224"/>
        <v>Inforce</v>
      </c>
      <c r="S1027" t="str">
        <f t="shared" ca="1" si="225"/>
        <v>41_3_Inforce</v>
      </c>
      <c r="T1027">
        <f ca="1">COUNTIF(S$1:S1027,S1027)</f>
        <v>3</v>
      </c>
    </row>
    <row r="1028" spans="1:20">
      <c r="A1028">
        <f t="shared" si="216"/>
        <v>1027</v>
      </c>
      <c r="B1028" s="1">
        <f t="shared" ca="1" si="217"/>
        <v>43135.721906560233</v>
      </c>
      <c r="C1028">
        <f t="shared" ca="1" si="226"/>
        <v>135</v>
      </c>
      <c r="D1028">
        <f t="shared" ca="1" si="227"/>
        <v>2</v>
      </c>
      <c r="E1028" t="str">
        <f ca="1">IF(COUNTIF(J$1:J1028,J1028)=1,"Premium",IF(I1028&lt;6,"Premium","Claims"))</f>
        <v>Claims</v>
      </c>
      <c r="F1028" t="str">
        <f ca="1">VLOOKUP(MOD(C1028,D1028),Sheet2!$A$2:$B$6,2,FALSE)</f>
        <v>Cancer</v>
      </c>
      <c r="G1028">
        <f ca="1">VLOOKUP(J1028,Sheet2!$F:$H,IF(E1028="Premium",2,3),FALSE)</f>
        <v>8000</v>
      </c>
      <c r="H1028">
        <f t="shared" ca="1" si="218"/>
        <v>1693000</v>
      </c>
      <c r="I1028">
        <f t="shared" ca="1" si="228"/>
        <v>6</v>
      </c>
      <c r="J1028" t="str">
        <f t="shared" ca="1" si="219"/>
        <v>135_2</v>
      </c>
      <c r="K1028">
        <f ca="1">COUNTIF(J$1:J1028,J1028)</f>
        <v>2</v>
      </c>
      <c r="L1028" t="str">
        <f t="shared" ca="1" si="220"/>
        <v>135_2_Claims</v>
      </c>
      <c r="M1028">
        <f ca="1">COUNTIF(L$1:L1028,L1028)</f>
        <v>1</v>
      </c>
      <c r="N1028" t="str">
        <f t="shared" ca="1" si="221"/>
        <v>Lapse</v>
      </c>
      <c r="O1028" t="str">
        <f t="shared" ca="1" si="222"/>
        <v>135_2_Lapse</v>
      </c>
      <c r="P1028" s="1">
        <f t="shared" ca="1" si="223"/>
        <v>43135.721906560233</v>
      </c>
      <c r="Q1028" s="1">
        <f ca="1">VLOOKUP(J1028,Sheet2!$F:$I,4,FALSE)</f>
        <v>43135.721906560233</v>
      </c>
      <c r="R1028" t="str">
        <f t="shared" ca="1" si="224"/>
        <v>Lapse</v>
      </c>
      <c r="S1028" t="str">
        <f t="shared" ca="1" si="225"/>
        <v>135_2_Lapse</v>
      </c>
      <c r="T1028">
        <f ca="1">COUNTIF(S$1:S1028,S1028)</f>
        <v>1</v>
      </c>
    </row>
    <row r="1029" spans="1:20">
      <c r="A1029">
        <f t="shared" si="216"/>
        <v>1028</v>
      </c>
      <c r="B1029" s="1">
        <f t="shared" ca="1" si="217"/>
        <v>43136.223812580305</v>
      </c>
      <c r="C1029">
        <f t="shared" ca="1" si="226"/>
        <v>134</v>
      </c>
      <c r="D1029">
        <f t="shared" ca="1" si="227"/>
        <v>3</v>
      </c>
      <c r="E1029" t="str">
        <f ca="1">IF(COUNTIF(J$1:J1029,J1029)=1,"Premium",IF(I1029&lt;6,"Premium","Claims"))</f>
        <v>Premium</v>
      </c>
      <c r="F1029" t="str">
        <f ca="1">VLOOKUP(MOD(C1029,D1029),Sheet2!$A$2:$B$6,2,FALSE)</f>
        <v>Stroke</v>
      </c>
      <c r="G1029">
        <f ca="1">VLOOKUP(J1029,Sheet2!$F:$H,IF(E1029="Premium",2,3),FALSE)</f>
        <v>2000</v>
      </c>
      <c r="H1029">
        <f t="shared" ca="1" si="218"/>
        <v>1695000</v>
      </c>
      <c r="I1029">
        <f t="shared" ca="1" si="228"/>
        <v>2</v>
      </c>
      <c r="J1029" t="str">
        <f t="shared" ca="1" si="219"/>
        <v>134_3</v>
      </c>
      <c r="K1029">
        <f ca="1">COUNTIF(J$1:J1029,J1029)</f>
        <v>2</v>
      </c>
      <c r="L1029" t="str">
        <f t="shared" ca="1" si="220"/>
        <v>134_3_Premium</v>
      </c>
      <c r="M1029">
        <f ca="1">COUNTIF(L$1:L1029,L1029)</f>
        <v>2</v>
      </c>
      <c r="N1029" t="str">
        <f t="shared" ca="1" si="221"/>
        <v>Inforce</v>
      </c>
      <c r="O1029" t="str">
        <f t="shared" ca="1" si="222"/>
        <v>134_3_Inforce</v>
      </c>
      <c r="P1029" s="1">
        <f t="shared" ca="1" si="223"/>
        <v>43136.223812580305</v>
      </c>
      <c r="Q1029" s="1" t="e">
        <f ca="1">VLOOKUP(J1029,Sheet2!$F:$I,4,FALSE)</f>
        <v>#N/A</v>
      </c>
      <c r="R1029" t="str">
        <f t="shared" ca="1" si="224"/>
        <v>Inforce</v>
      </c>
      <c r="S1029" t="str">
        <f t="shared" ca="1" si="225"/>
        <v>134_3_Inforce</v>
      </c>
      <c r="T1029">
        <f ca="1">COUNTIF(S$1:S1029,S1029)</f>
        <v>2</v>
      </c>
    </row>
    <row r="1030" spans="1:20">
      <c r="A1030">
        <f t="shared" si="216"/>
        <v>1029</v>
      </c>
      <c r="B1030" s="1">
        <f t="shared" ca="1" si="217"/>
        <v>43136.979893955919</v>
      </c>
      <c r="C1030">
        <f t="shared" ca="1" si="226"/>
        <v>93</v>
      </c>
      <c r="D1030">
        <f t="shared" ca="1" si="227"/>
        <v>1</v>
      </c>
      <c r="E1030" t="str">
        <f ca="1">IF(COUNTIF(J$1:J1030,J1030)=1,"Premium",IF(I1030&lt;6,"Premium","Claims"))</f>
        <v>Premium</v>
      </c>
      <c r="F1030" t="str">
        <f ca="1">VLOOKUP(MOD(C1030,D1030),Sheet2!$A$2:$B$6,2,FALSE)</f>
        <v>Kidney Failure</v>
      </c>
      <c r="G1030">
        <f ca="1">VLOOKUP(J1030,Sheet2!$F:$H,IF(E1030="Premium",2,3),FALSE)</f>
        <v>1000</v>
      </c>
      <c r="H1030">
        <f t="shared" ca="1" si="218"/>
        <v>1696000</v>
      </c>
      <c r="I1030">
        <f t="shared" ca="1" si="228"/>
        <v>5</v>
      </c>
      <c r="J1030" t="str">
        <f t="shared" ca="1" si="219"/>
        <v>93_1</v>
      </c>
      <c r="K1030">
        <f ca="1">COUNTIF(J$1:J1030,J1030)</f>
        <v>3</v>
      </c>
      <c r="L1030" t="str">
        <f t="shared" ca="1" si="220"/>
        <v>93_1_Premium</v>
      </c>
      <c r="M1030">
        <f ca="1">COUNTIF(L$1:L1030,L1030)</f>
        <v>3</v>
      </c>
      <c r="N1030" t="str">
        <f t="shared" ca="1" si="221"/>
        <v>Inforce</v>
      </c>
      <c r="O1030" t="str">
        <f t="shared" ca="1" si="222"/>
        <v>93_1_Inforce</v>
      </c>
      <c r="P1030" s="1">
        <f t="shared" ca="1" si="223"/>
        <v>43136.979893955919</v>
      </c>
      <c r="Q1030" s="1" t="e">
        <f ca="1">VLOOKUP(J1030,Sheet2!$F:$I,4,FALSE)</f>
        <v>#N/A</v>
      </c>
      <c r="R1030" t="str">
        <f t="shared" ca="1" si="224"/>
        <v>Inforce</v>
      </c>
      <c r="S1030" t="str">
        <f t="shared" ca="1" si="225"/>
        <v>93_1_Inforce</v>
      </c>
      <c r="T1030">
        <f ca="1">COUNTIF(S$1:S1030,S1030)</f>
        <v>3</v>
      </c>
    </row>
    <row r="1031" spans="1:20">
      <c r="A1031">
        <f t="shared" si="216"/>
        <v>1030</v>
      </c>
      <c r="B1031" s="1">
        <f t="shared" ca="1" si="217"/>
        <v>43137.81023317948</v>
      </c>
      <c r="C1031">
        <f t="shared" ca="1" si="226"/>
        <v>62</v>
      </c>
      <c r="D1031">
        <f t="shared" ca="1" si="227"/>
        <v>2</v>
      </c>
      <c r="E1031" t="str">
        <f ca="1">IF(COUNTIF(J$1:J1031,J1031)=1,"Premium",IF(I1031&lt;6,"Premium","Claims"))</f>
        <v>Premium</v>
      </c>
      <c r="F1031" t="str">
        <f ca="1">VLOOKUP(MOD(C1031,D1031),Sheet2!$A$2:$B$6,2,FALSE)</f>
        <v>Kidney Failure</v>
      </c>
      <c r="G1031">
        <f ca="1">VLOOKUP(J1031,Sheet2!$F:$H,IF(E1031="Premium",2,3),FALSE)</f>
        <v>3000</v>
      </c>
      <c r="H1031">
        <f t="shared" ca="1" si="218"/>
        <v>1699000</v>
      </c>
      <c r="I1031">
        <f t="shared" ca="1" si="228"/>
        <v>5</v>
      </c>
      <c r="J1031" t="str">
        <f t="shared" ca="1" si="219"/>
        <v>62_2</v>
      </c>
      <c r="K1031">
        <f ca="1">COUNTIF(J$1:J1031,J1031)</f>
        <v>2</v>
      </c>
      <c r="L1031" t="str">
        <f t="shared" ca="1" si="220"/>
        <v>62_2_Premium</v>
      </c>
      <c r="M1031">
        <f ca="1">COUNTIF(L$1:L1031,L1031)</f>
        <v>2</v>
      </c>
      <c r="N1031" t="str">
        <f t="shared" ca="1" si="221"/>
        <v>Inforce</v>
      </c>
      <c r="O1031" t="str">
        <f t="shared" ca="1" si="222"/>
        <v>62_2_Inforce</v>
      </c>
      <c r="P1031" s="1">
        <f t="shared" ca="1" si="223"/>
        <v>43137.81023317948</v>
      </c>
      <c r="Q1031" s="1" t="e">
        <f ca="1">VLOOKUP(J1031,Sheet2!$F:$I,4,FALSE)</f>
        <v>#N/A</v>
      </c>
      <c r="R1031" t="str">
        <f t="shared" ca="1" si="224"/>
        <v>Inforce</v>
      </c>
      <c r="S1031" t="str">
        <f t="shared" ca="1" si="225"/>
        <v>62_2_Inforce</v>
      </c>
      <c r="T1031">
        <f ca="1">COUNTIF(S$1:S1031,S1031)</f>
        <v>2</v>
      </c>
    </row>
    <row r="1032" spans="1:20">
      <c r="A1032">
        <f t="shared" si="216"/>
        <v>1031</v>
      </c>
      <c r="B1032" s="1">
        <f t="shared" ca="1" si="217"/>
        <v>43137.945553639445</v>
      </c>
      <c r="C1032">
        <f t="shared" ca="1" si="226"/>
        <v>75</v>
      </c>
      <c r="D1032">
        <f t="shared" ca="1" si="227"/>
        <v>2</v>
      </c>
      <c r="E1032" t="str">
        <f ca="1">IF(COUNTIF(J$1:J1032,J1032)=1,"Premium",IF(I1032&lt;6,"Premium","Claims"))</f>
        <v>Premium</v>
      </c>
      <c r="F1032" t="str">
        <f ca="1">VLOOKUP(MOD(C1032,D1032),Sheet2!$A$2:$B$6,2,FALSE)</f>
        <v>Cancer</v>
      </c>
      <c r="G1032">
        <f ca="1">VLOOKUP(J1032,Sheet2!$F:$H,IF(E1032="Premium",2,3),FALSE)</f>
        <v>4000</v>
      </c>
      <c r="H1032">
        <f t="shared" ca="1" si="218"/>
        <v>1703000</v>
      </c>
      <c r="I1032">
        <f t="shared" ca="1" si="228"/>
        <v>2</v>
      </c>
      <c r="J1032" t="str">
        <f t="shared" ca="1" si="219"/>
        <v>75_2</v>
      </c>
      <c r="K1032">
        <f ca="1">COUNTIF(J$1:J1032,J1032)</f>
        <v>4</v>
      </c>
      <c r="L1032" t="str">
        <f t="shared" ca="1" si="220"/>
        <v>75_2_Premium</v>
      </c>
      <c r="M1032">
        <f ca="1">COUNTIF(L$1:L1032,L1032)</f>
        <v>3</v>
      </c>
      <c r="N1032" t="str">
        <f t="shared" ca="1" si="221"/>
        <v>Inforce</v>
      </c>
      <c r="O1032" t="str">
        <f t="shared" ca="1" si="222"/>
        <v>75_2_Inforce</v>
      </c>
      <c r="P1032" s="1">
        <f t="shared" ca="1" si="223"/>
        <v>43137.945553639445</v>
      </c>
      <c r="Q1032" s="1">
        <f ca="1">VLOOKUP(J1032,Sheet2!$F:$I,4,FALSE)</f>
        <v>42954.223584863066</v>
      </c>
      <c r="R1032" t="str">
        <f t="shared" ca="1" si="224"/>
        <v>Lapse</v>
      </c>
      <c r="S1032" t="str">
        <f t="shared" ca="1" si="225"/>
        <v>75_2_Lapse</v>
      </c>
      <c r="T1032">
        <f ca="1">COUNTIF(S$1:S1032,S1032)</f>
        <v>2</v>
      </c>
    </row>
    <row r="1033" spans="1:20">
      <c r="A1033">
        <f t="shared" si="216"/>
        <v>1032</v>
      </c>
      <c r="B1033" s="1">
        <f t="shared" ca="1" si="217"/>
        <v>43138.663774825749</v>
      </c>
      <c r="C1033">
        <f t="shared" ca="1" si="226"/>
        <v>87</v>
      </c>
      <c r="D1033">
        <f t="shared" ca="1" si="227"/>
        <v>1</v>
      </c>
      <c r="E1033" t="str">
        <f ca="1">IF(COUNTIF(J$1:J1033,J1033)=1,"Premium",IF(I1033&lt;6,"Premium","Claims"))</f>
        <v>Premium</v>
      </c>
      <c r="F1033" t="str">
        <f ca="1">VLOOKUP(MOD(C1033,D1033),Sheet2!$A$2:$B$6,2,FALSE)</f>
        <v>Kidney Failure</v>
      </c>
      <c r="G1033">
        <f ca="1">VLOOKUP(J1033,Sheet2!$F:$H,IF(E1033="Premium",2,3),FALSE)</f>
        <v>5000</v>
      </c>
      <c r="H1033">
        <f t="shared" ca="1" si="218"/>
        <v>1708000</v>
      </c>
      <c r="I1033">
        <f t="shared" ca="1" si="228"/>
        <v>3</v>
      </c>
      <c r="J1033" t="str">
        <f t="shared" ca="1" si="219"/>
        <v>87_1</v>
      </c>
      <c r="K1033">
        <f ca="1">COUNTIF(J$1:J1033,J1033)</f>
        <v>2</v>
      </c>
      <c r="L1033" t="str">
        <f t="shared" ca="1" si="220"/>
        <v>87_1_Premium</v>
      </c>
      <c r="M1033">
        <f ca="1">COUNTIF(L$1:L1033,L1033)</f>
        <v>2</v>
      </c>
      <c r="N1033" t="str">
        <f t="shared" ca="1" si="221"/>
        <v>Inforce</v>
      </c>
      <c r="O1033" t="str">
        <f t="shared" ca="1" si="222"/>
        <v>87_1_Inforce</v>
      </c>
      <c r="P1033" s="1">
        <f t="shared" ca="1" si="223"/>
        <v>43138.663774825749</v>
      </c>
      <c r="Q1033" s="1" t="e">
        <f ca="1">VLOOKUP(J1033,Sheet2!$F:$I,4,FALSE)</f>
        <v>#N/A</v>
      </c>
      <c r="R1033" t="str">
        <f t="shared" ca="1" si="224"/>
        <v>Inforce</v>
      </c>
      <c r="S1033" t="str">
        <f t="shared" ca="1" si="225"/>
        <v>87_1_Inforce</v>
      </c>
      <c r="T1033">
        <f ca="1">COUNTIF(S$1:S1033,S1033)</f>
        <v>2</v>
      </c>
    </row>
    <row r="1034" spans="1:20">
      <c r="A1034">
        <f t="shared" si="216"/>
        <v>1033</v>
      </c>
      <c r="B1034" s="1">
        <f t="shared" ca="1" si="217"/>
        <v>43138.751721918175</v>
      </c>
      <c r="C1034">
        <f t="shared" ca="1" si="226"/>
        <v>50</v>
      </c>
      <c r="D1034">
        <f t="shared" ca="1" si="227"/>
        <v>4</v>
      </c>
      <c r="E1034" t="str">
        <f ca="1">IF(COUNTIF(J$1:J1034,J1034)=1,"Premium",IF(I1034&lt;6,"Premium","Claims"))</f>
        <v>Premium</v>
      </c>
      <c r="F1034" t="str">
        <f ca="1">VLOOKUP(MOD(C1034,D1034),Sheet2!$A$2:$B$6,2,FALSE)</f>
        <v>Stroke</v>
      </c>
      <c r="G1034">
        <f ca="1">VLOOKUP(J1034,Sheet2!$F:$H,IF(E1034="Premium",2,3),FALSE)</f>
        <v>5000</v>
      </c>
      <c r="H1034">
        <f t="shared" ca="1" si="218"/>
        <v>1713000</v>
      </c>
      <c r="I1034">
        <f t="shared" ca="1" si="228"/>
        <v>2</v>
      </c>
      <c r="J1034" t="str">
        <f t="shared" ca="1" si="219"/>
        <v>50_4</v>
      </c>
      <c r="K1034">
        <f ca="1">COUNTIF(J$1:J1034,J1034)</f>
        <v>4</v>
      </c>
      <c r="L1034" t="str">
        <f t="shared" ca="1" si="220"/>
        <v>50_4_Premium</v>
      </c>
      <c r="M1034">
        <f ca="1">COUNTIF(L$1:L1034,L1034)</f>
        <v>4</v>
      </c>
      <c r="N1034" t="str">
        <f t="shared" ca="1" si="221"/>
        <v>Inforce</v>
      </c>
      <c r="O1034" t="str">
        <f t="shared" ca="1" si="222"/>
        <v>50_4_Inforce</v>
      </c>
      <c r="P1034" s="1">
        <f t="shared" ca="1" si="223"/>
        <v>43138.751721918175</v>
      </c>
      <c r="Q1034" s="1">
        <f ca="1">VLOOKUP(J1034,Sheet2!$F:$I,4,FALSE)</f>
        <v>43194.166531070819</v>
      </c>
      <c r="R1034" t="str">
        <f t="shared" ca="1" si="224"/>
        <v>Inforce</v>
      </c>
      <c r="S1034" t="str">
        <f t="shared" ca="1" si="225"/>
        <v>50_4_Inforce</v>
      </c>
      <c r="T1034">
        <f ca="1">COUNTIF(S$1:S1034,S1034)</f>
        <v>4</v>
      </c>
    </row>
    <row r="1035" spans="1:20">
      <c r="A1035">
        <f t="shared" si="216"/>
        <v>1034</v>
      </c>
      <c r="B1035" s="1">
        <f t="shared" ca="1" si="217"/>
        <v>43138.761560014631</v>
      </c>
      <c r="C1035">
        <f t="shared" ca="1" si="226"/>
        <v>129</v>
      </c>
      <c r="D1035">
        <f t="shared" ca="1" si="227"/>
        <v>4</v>
      </c>
      <c r="E1035" t="str">
        <f ca="1">IF(COUNTIF(J$1:J1035,J1035)=1,"Premium",IF(I1035&lt;6,"Premium","Claims"))</f>
        <v>Claims</v>
      </c>
      <c r="F1035" t="str">
        <f ca="1">VLOOKUP(MOD(C1035,D1035),Sheet2!$A$2:$B$6,2,FALSE)</f>
        <v>Cancer</v>
      </c>
      <c r="G1035">
        <f ca="1">VLOOKUP(J1035,Sheet2!$F:$H,IF(E1035="Premium",2,3),FALSE)</f>
        <v>8000</v>
      </c>
      <c r="H1035">
        <f t="shared" ca="1" si="218"/>
        <v>1705000</v>
      </c>
      <c r="I1035">
        <f t="shared" ca="1" si="228"/>
        <v>6</v>
      </c>
      <c r="J1035" t="str">
        <f t="shared" ca="1" si="219"/>
        <v>129_4</v>
      </c>
      <c r="K1035">
        <f ca="1">COUNTIF(J$1:J1035,J1035)</f>
        <v>3</v>
      </c>
      <c r="L1035" t="str">
        <f t="shared" ca="1" si="220"/>
        <v>129_4_Claims</v>
      </c>
      <c r="M1035">
        <f ca="1">COUNTIF(L$1:L1035,L1035)</f>
        <v>1</v>
      </c>
      <c r="N1035" t="str">
        <f t="shared" ca="1" si="221"/>
        <v>Lapse</v>
      </c>
      <c r="O1035" t="str">
        <f t="shared" ca="1" si="222"/>
        <v>129_4_Lapse</v>
      </c>
      <c r="P1035" s="1">
        <f t="shared" ca="1" si="223"/>
        <v>43138.761560014631</v>
      </c>
      <c r="Q1035" s="1">
        <f ca="1">VLOOKUP(J1035,Sheet2!$F:$I,4,FALSE)</f>
        <v>43138.761560014631</v>
      </c>
      <c r="R1035" t="str">
        <f t="shared" ca="1" si="224"/>
        <v>Lapse</v>
      </c>
      <c r="S1035" t="str">
        <f t="shared" ca="1" si="225"/>
        <v>129_4_Lapse</v>
      </c>
      <c r="T1035">
        <f ca="1">COUNTIF(S$1:S1035,S1035)</f>
        <v>1</v>
      </c>
    </row>
    <row r="1036" spans="1:20">
      <c r="A1036">
        <f t="shared" si="216"/>
        <v>1035</v>
      </c>
      <c r="B1036" s="1">
        <f t="shared" ca="1" si="217"/>
        <v>43139.474651704317</v>
      </c>
      <c r="C1036">
        <f t="shared" ca="1" si="226"/>
        <v>67</v>
      </c>
      <c r="D1036">
        <f t="shared" ca="1" si="227"/>
        <v>2</v>
      </c>
      <c r="E1036" t="str">
        <f ca="1">IF(COUNTIF(J$1:J1036,J1036)=1,"Premium",IF(I1036&lt;6,"Premium","Claims"))</f>
        <v>Premium</v>
      </c>
      <c r="F1036" t="str">
        <f ca="1">VLOOKUP(MOD(C1036,D1036),Sheet2!$A$2:$B$6,2,FALSE)</f>
        <v>Cancer</v>
      </c>
      <c r="G1036">
        <f ca="1">VLOOKUP(J1036,Sheet2!$F:$H,IF(E1036="Premium",2,3),FALSE)</f>
        <v>1000</v>
      </c>
      <c r="H1036">
        <f t="shared" ca="1" si="218"/>
        <v>1706000</v>
      </c>
      <c r="I1036">
        <f t="shared" ca="1" si="228"/>
        <v>2</v>
      </c>
      <c r="J1036" t="str">
        <f t="shared" ca="1" si="219"/>
        <v>67_2</v>
      </c>
      <c r="K1036">
        <f ca="1">COUNTIF(J$1:J1036,J1036)</f>
        <v>4</v>
      </c>
      <c r="L1036" t="str">
        <f t="shared" ca="1" si="220"/>
        <v>67_2_Premium</v>
      </c>
      <c r="M1036">
        <f ca="1">COUNTIF(L$1:L1036,L1036)</f>
        <v>4</v>
      </c>
      <c r="N1036" t="str">
        <f t="shared" ca="1" si="221"/>
        <v>Inforce</v>
      </c>
      <c r="O1036" t="str">
        <f t="shared" ca="1" si="222"/>
        <v>67_2_Inforce</v>
      </c>
      <c r="P1036" s="1">
        <f t="shared" ca="1" si="223"/>
        <v>43139.474651704317</v>
      </c>
      <c r="Q1036" s="1" t="e">
        <f ca="1">VLOOKUP(J1036,Sheet2!$F:$I,4,FALSE)</f>
        <v>#N/A</v>
      </c>
      <c r="R1036" t="str">
        <f t="shared" ca="1" si="224"/>
        <v>Inforce</v>
      </c>
      <c r="S1036" t="str">
        <f t="shared" ca="1" si="225"/>
        <v>67_2_Inforce</v>
      </c>
      <c r="T1036">
        <f ca="1">COUNTIF(S$1:S1036,S1036)</f>
        <v>4</v>
      </c>
    </row>
    <row r="1037" spans="1:20">
      <c r="A1037">
        <f t="shared" si="216"/>
        <v>1036</v>
      </c>
      <c r="B1037" s="1">
        <f t="shared" ca="1" si="217"/>
        <v>43139.474654831189</v>
      </c>
      <c r="C1037">
        <f t="shared" ca="1" si="226"/>
        <v>133</v>
      </c>
      <c r="D1037">
        <f t="shared" ca="1" si="227"/>
        <v>1</v>
      </c>
      <c r="E1037" t="str">
        <f ca="1">IF(COUNTIF(J$1:J1037,J1037)=1,"Premium",IF(I1037&lt;6,"Premium","Claims"))</f>
        <v>Premium</v>
      </c>
      <c r="F1037" t="str">
        <f ca="1">VLOOKUP(MOD(C1037,D1037),Sheet2!$A$2:$B$6,2,FALSE)</f>
        <v>Kidney Failure</v>
      </c>
      <c r="G1037">
        <f ca="1">VLOOKUP(J1037,Sheet2!$F:$H,IF(E1037="Premium",2,3),FALSE)</f>
        <v>2000</v>
      </c>
      <c r="H1037">
        <f t="shared" ca="1" si="218"/>
        <v>1708000</v>
      </c>
      <c r="I1037">
        <f t="shared" ca="1" si="228"/>
        <v>3</v>
      </c>
      <c r="J1037" t="str">
        <f t="shared" ca="1" si="219"/>
        <v>133_1</v>
      </c>
      <c r="K1037">
        <f ca="1">COUNTIF(J$1:J1037,J1037)</f>
        <v>3</v>
      </c>
      <c r="L1037" t="str">
        <f t="shared" ca="1" si="220"/>
        <v>133_1_Premium</v>
      </c>
      <c r="M1037">
        <f ca="1">COUNTIF(L$1:L1037,L1037)</f>
        <v>3</v>
      </c>
      <c r="N1037" t="str">
        <f t="shared" ca="1" si="221"/>
        <v>Inforce</v>
      </c>
      <c r="O1037" t="str">
        <f t="shared" ca="1" si="222"/>
        <v>133_1_Inforce</v>
      </c>
      <c r="P1037" s="1">
        <f t="shared" ca="1" si="223"/>
        <v>43139.474654831189</v>
      </c>
      <c r="Q1037" s="1" t="e">
        <f ca="1">VLOOKUP(J1037,Sheet2!$F:$I,4,FALSE)</f>
        <v>#N/A</v>
      </c>
      <c r="R1037" t="str">
        <f t="shared" ca="1" si="224"/>
        <v>Inforce</v>
      </c>
      <c r="S1037" t="str">
        <f t="shared" ca="1" si="225"/>
        <v>133_1_Inforce</v>
      </c>
      <c r="T1037">
        <f ca="1">COUNTIF(S$1:S1037,S1037)</f>
        <v>3</v>
      </c>
    </row>
    <row r="1038" spans="1:20">
      <c r="A1038">
        <f t="shared" si="216"/>
        <v>1037</v>
      </c>
      <c r="B1038" s="1">
        <f t="shared" ca="1" si="217"/>
        <v>43139.973439006244</v>
      </c>
      <c r="C1038">
        <f t="shared" ca="1" si="226"/>
        <v>1</v>
      </c>
      <c r="D1038">
        <f t="shared" ca="1" si="227"/>
        <v>1</v>
      </c>
      <c r="E1038" t="str">
        <f ca="1">IF(COUNTIF(J$1:J1038,J1038)=1,"Premium",IF(I1038&lt;6,"Premium","Claims"))</f>
        <v>Premium</v>
      </c>
      <c r="F1038" t="str">
        <f ca="1">VLOOKUP(MOD(C1038,D1038),Sheet2!$A$2:$B$6,2,FALSE)</f>
        <v>Kidney Failure</v>
      </c>
      <c r="G1038">
        <f ca="1">VLOOKUP(J1038,Sheet2!$F:$H,IF(E1038="Premium",2,3),FALSE)</f>
        <v>2000</v>
      </c>
      <c r="H1038">
        <f t="shared" ca="1" si="218"/>
        <v>1710000</v>
      </c>
      <c r="I1038">
        <f t="shared" ca="1" si="228"/>
        <v>5</v>
      </c>
      <c r="J1038" t="str">
        <f t="shared" ca="1" si="219"/>
        <v>1_1</v>
      </c>
      <c r="K1038">
        <f ca="1">COUNTIF(J$1:J1038,J1038)</f>
        <v>3</v>
      </c>
      <c r="L1038" t="str">
        <f t="shared" ca="1" si="220"/>
        <v>1_1_Premium</v>
      </c>
      <c r="M1038">
        <f ca="1">COUNTIF(L$1:L1038,L1038)</f>
        <v>3</v>
      </c>
      <c r="N1038" t="str">
        <f t="shared" ca="1" si="221"/>
        <v>Inforce</v>
      </c>
      <c r="O1038" t="str">
        <f t="shared" ca="1" si="222"/>
        <v>1_1_Inforce</v>
      </c>
      <c r="P1038" s="1">
        <f t="shared" ca="1" si="223"/>
        <v>43139.973439006244</v>
      </c>
      <c r="Q1038" s="1" t="e">
        <f ca="1">VLOOKUP(J1038,Sheet2!$F:$I,4,FALSE)</f>
        <v>#N/A</v>
      </c>
      <c r="R1038" t="str">
        <f t="shared" ca="1" si="224"/>
        <v>Inforce</v>
      </c>
      <c r="S1038" t="str">
        <f t="shared" ca="1" si="225"/>
        <v>1_1_Inforce</v>
      </c>
      <c r="T1038">
        <f ca="1">COUNTIF(S$1:S1038,S1038)</f>
        <v>3</v>
      </c>
    </row>
    <row r="1039" spans="1:20">
      <c r="A1039">
        <f t="shared" si="216"/>
        <v>1038</v>
      </c>
      <c r="B1039" s="1">
        <f t="shared" ca="1" si="217"/>
        <v>43140.139595595094</v>
      </c>
      <c r="C1039">
        <f t="shared" ca="1" si="226"/>
        <v>62</v>
      </c>
      <c r="D1039">
        <f t="shared" ca="1" si="227"/>
        <v>1</v>
      </c>
      <c r="E1039" t="str">
        <f ca="1">IF(COUNTIF(J$1:J1039,J1039)=1,"Premium",IF(I1039&lt;6,"Premium","Claims"))</f>
        <v>Premium</v>
      </c>
      <c r="F1039" t="str">
        <f ca="1">VLOOKUP(MOD(C1039,D1039),Sheet2!$A$2:$B$6,2,FALSE)</f>
        <v>Kidney Failure</v>
      </c>
      <c r="G1039">
        <f ca="1">VLOOKUP(J1039,Sheet2!$F:$H,IF(E1039="Premium",2,3),FALSE)</f>
        <v>2000</v>
      </c>
      <c r="H1039">
        <f t="shared" ca="1" si="218"/>
        <v>1712000</v>
      </c>
      <c r="I1039">
        <f t="shared" ca="1" si="228"/>
        <v>1</v>
      </c>
      <c r="J1039" t="str">
        <f t="shared" ca="1" si="219"/>
        <v>62_1</v>
      </c>
      <c r="K1039">
        <f ca="1">COUNTIF(J$1:J1039,J1039)</f>
        <v>4</v>
      </c>
      <c r="L1039" t="str">
        <f t="shared" ca="1" si="220"/>
        <v>62_1_Premium</v>
      </c>
      <c r="M1039">
        <f ca="1">COUNTIF(L$1:L1039,L1039)</f>
        <v>3</v>
      </c>
      <c r="N1039" t="str">
        <f t="shared" ca="1" si="221"/>
        <v>Inforce</v>
      </c>
      <c r="O1039" t="str">
        <f t="shared" ca="1" si="222"/>
        <v>62_1_Inforce</v>
      </c>
      <c r="P1039" s="1">
        <f t="shared" ca="1" si="223"/>
        <v>43140.139595595094</v>
      </c>
      <c r="Q1039" s="1">
        <f ca="1">VLOOKUP(J1039,Sheet2!$F:$I,4,FALSE)</f>
        <v>42881.950823603009</v>
      </c>
      <c r="R1039" t="str">
        <f t="shared" ca="1" si="224"/>
        <v>Lapse</v>
      </c>
      <c r="S1039" t="str">
        <f t="shared" ca="1" si="225"/>
        <v>62_1_Lapse</v>
      </c>
      <c r="T1039">
        <f ca="1">COUNTIF(S$1:S1039,S1039)</f>
        <v>3</v>
      </c>
    </row>
    <row r="1040" spans="1:20">
      <c r="A1040">
        <f t="shared" si="216"/>
        <v>1039</v>
      </c>
      <c r="B1040" s="1">
        <f t="shared" ca="1" si="217"/>
        <v>43140.772013574533</v>
      </c>
      <c r="C1040">
        <f t="shared" ca="1" si="226"/>
        <v>17</v>
      </c>
      <c r="D1040">
        <f t="shared" ca="1" si="227"/>
        <v>1</v>
      </c>
      <c r="E1040" t="str">
        <f ca="1">IF(COUNTIF(J$1:J1040,J1040)=1,"Premium",IF(I1040&lt;6,"Premium","Claims"))</f>
        <v>Premium</v>
      </c>
      <c r="F1040" t="str">
        <f ca="1">VLOOKUP(MOD(C1040,D1040),Sheet2!$A$2:$B$6,2,FALSE)</f>
        <v>Kidney Failure</v>
      </c>
      <c r="G1040">
        <f ca="1">VLOOKUP(J1040,Sheet2!$F:$H,IF(E1040="Premium",2,3),FALSE)</f>
        <v>4000</v>
      </c>
      <c r="H1040">
        <f t="shared" ca="1" si="218"/>
        <v>1716000</v>
      </c>
      <c r="I1040">
        <f t="shared" ca="1" si="228"/>
        <v>2</v>
      </c>
      <c r="J1040" t="str">
        <f t="shared" ca="1" si="219"/>
        <v>17_1</v>
      </c>
      <c r="K1040">
        <f ca="1">COUNTIF(J$1:J1040,J1040)</f>
        <v>3</v>
      </c>
      <c r="L1040" t="str">
        <f t="shared" ca="1" si="220"/>
        <v>17_1_Premium</v>
      </c>
      <c r="M1040">
        <f ca="1">COUNTIF(L$1:L1040,L1040)</f>
        <v>3</v>
      </c>
      <c r="N1040" t="str">
        <f t="shared" ca="1" si="221"/>
        <v>Inforce</v>
      </c>
      <c r="O1040" t="str">
        <f t="shared" ca="1" si="222"/>
        <v>17_1_Inforce</v>
      </c>
      <c r="P1040" s="1">
        <f t="shared" ca="1" si="223"/>
        <v>43140.772013574533</v>
      </c>
      <c r="Q1040" s="1">
        <f ca="1">VLOOKUP(J1040,Sheet2!$F:$I,4,FALSE)</f>
        <v>43168.176548574513</v>
      </c>
      <c r="R1040" t="str">
        <f t="shared" ca="1" si="224"/>
        <v>Inforce</v>
      </c>
      <c r="S1040" t="str">
        <f t="shared" ca="1" si="225"/>
        <v>17_1_Inforce</v>
      </c>
      <c r="T1040">
        <f ca="1">COUNTIF(S$1:S1040,S1040)</f>
        <v>3</v>
      </c>
    </row>
    <row r="1041" spans="1:20">
      <c r="A1041">
        <f t="shared" si="216"/>
        <v>1040</v>
      </c>
      <c r="B1041" s="1">
        <f t="shared" ca="1" si="217"/>
        <v>43141.4733385578</v>
      </c>
      <c r="C1041">
        <f t="shared" ca="1" si="226"/>
        <v>34</v>
      </c>
      <c r="D1041">
        <f t="shared" ca="1" si="227"/>
        <v>3</v>
      </c>
      <c r="E1041" t="str">
        <f ca="1">IF(COUNTIF(J$1:J1041,J1041)=1,"Premium",IF(I1041&lt;6,"Premium","Claims"))</f>
        <v>Premium</v>
      </c>
      <c r="F1041" t="str">
        <f ca="1">VLOOKUP(MOD(C1041,D1041),Sheet2!$A$2:$B$6,2,FALSE)</f>
        <v>Cancer</v>
      </c>
      <c r="G1041">
        <f ca="1">VLOOKUP(J1041,Sheet2!$F:$H,IF(E1041="Premium",2,3),FALSE)</f>
        <v>4000</v>
      </c>
      <c r="H1041">
        <f t="shared" ca="1" si="218"/>
        <v>1720000</v>
      </c>
      <c r="I1041">
        <f t="shared" ca="1" si="228"/>
        <v>2</v>
      </c>
      <c r="J1041" t="str">
        <f t="shared" ca="1" si="219"/>
        <v>34_3</v>
      </c>
      <c r="K1041">
        <f ca="1">COUNTIF(J$1:J1041,J1041)</f>
        <v>3</v>
      </c>
      <c r="L1041" t="str">
        <f t="shared" ca="1" si="220"/>
        <v>34_3_Premium</v>
      </c>
      <c r="M1041">
        <f ca="1">COUNTIF(L$1:L1041,L1041)</f>
        <v>3</v>
      </c>
      <c r="N1041" t="str">
        <f t="shared" ca="1" si="221"/>
        <v>Inforce</v>
      </c>
      <c r="O1041" t="str">
        <f t="shared" ca="1" si="222"/>
        <v>34_3_Inforce</v>
      </c>
      <c r="P1041" s="1">
        <f t="shared" ca="1" si="223"/>
        <v>43141.4733385578</v>
      </c>
      <c r="Q1041" s="1" t="e">
        <f ca="1">VLOOKUP(J1041,Sheet2!$F:$I,4,FALSE)</f>
        <v>#N/A</v>
      </c>
      <c r="R1041" t="str">
        <f t="shared" ca="1" si="224"/>
        <v>Inforce</v>
      </c>
      <c r="S1041" t="str">
        <f t="shared" ca="1" si="225"/>
        <v>34_3_Inforce</v>
      </c>
      <c r="T1041">
        <f ca="1">COUNTIF(S$1:S1041,S1041)</f>
        <v>3</v>
      </c>
    </row>
    <row r="1042" spans="1:20">
      <c r="A1042">
        <f t="shared" si="216"/>
        <v>1041</v>
      </c>
      <c r="B1042" s="1">
        <f t="shared" ca="1" si="217"/>
        <v>43142.036194560475</v>
      </c>
      <c r="C1042">
        <f t="shared" ca="1" si="226"/>
        <v>87</v>
      </c>
      <c r="D1042">
        <f t="shared" ca="1" si="227"/>
        <v>2</v>
      </c>
      <c r="E1042" t="str">
        <f ca="1">IF(COUNTIF(J$1:J1042,J1042)=1,"Premium",IF(I1042&lt;6,"Premium","Claims"))</f>
        <v>Premium</v>
      </c>
      <c r="F1042" t="str">
        <f ca="1">VLOOKUP(MOD(C1042,D1042),Sheet2!$A$2:$B$6,2,FALSE)</f>
        <v>Cancer</v>
      </c>
      <c r="G1042">
        <f ca="1">VLOOKUP(J1042,Sheet2!$F:$H,IF(E1042="Premium",2,3),FALSE)</f>
        <v>1000</v>
      </c>
      <c r="H1042">
        <f t="shared" ca="1" si="218"/>
        <v>1721000</v>
      </c>
      <c r="I1042">
        <f t="shared" ca="1" si="228"/>
        <v>3</v>
      </c>
      <c r="J1042" t="str">
        <f t="shared" ca="1" si="219"/>
        <v>87_2</v>
      </c>
      <c r="K1042">
        <f ca="1">COUNTIF(J$1:J1042,J1042)</f>
        <v>2</v>
      </c>
      <c r="L1042" t="str">
        <f t="shared" ca="1" si="220"/>
        <v>87_2_Premium</v>
      </c>
      <c r="M1042">
        <f ca="1">COUNTIF(L$1:L1042,L1042)</f>
        <v>2</v>
      </c>
      <c r="N1042" t="str">
        <f t="shared" ca="1" si="221"/>
        <v>Inforce</v>
      </c>
      <c r="O1042" t="str">
        <f t="shared" ca="1" si="222"/>
        <v>87_2_Inforce</v>
      </c>
      <c r="P1042" s="1">
        <f t="shared" ca="1" si="223"/>
        <v>43142.036194560475</v>
      </c>
      <c r="Q1042" s="1">
        <f ca="1">VLOOKUP(J1042,Sheet2!$F:$I,4,FALSE)</f>
        <v>43162.649818667916</v>
      </c>
      <c r="R1042" t="str">
        <f t="shared" ca="1" si="224"/>
        <v>Inforce</v>
      </c>
      <c r="S1042" t="str">
        <f t="shared" ca="1" si="225"/>
        <v>87_2_Inforce</v>
      </c>
      <c r="T1042">
        <f ca="1">COUNTIF(S$1:S1042,S1042)</f>
        <v>2</v>
      </c>
    </row>
    <row r="1043" spans="1:20">
      <c r="A1043">
        <f t="shared" si="216"/>
        <v>1042</v>
      </c>
      <c r="B1043" s="1">
        <f t="shared" ca="1" si="217"/>
        <v>43142.454403172786</v>
      </c>
      <c r="C1043">
        <f t="shared" ca="1" si="226"/>
        <v>106</v>
      </c>
      <c r="D1043">
        <f t="shared" ca="1" si="227"/>
        <v>3</v>
      </c>
      <c r="E1043" t="str">
        <f ca="1">IF(COUNTIF(J$1:J1043,J1043)=1,"Premium",IF(I1043&lt;6,"Premium","Claims"))</f>
        <v>Premium</v>
      </c>
      <c r="F1043" t="str">
        <f ca="1">VLOOKUP(MOD(C1043,D1043),Sheet2!$A$2:$B$6,2,FALSE)</f>
        <v>Cancer</v>
      </c>
      <c r="G1043">
        <f ca="1">VLOOKUP(J1043,Sheet2!$F:$H,IF(E1043="Premium",2,3),FALSE)</f>
        <v>5000</v>
      </c>
      <c r="H1043">
        <f t="shared" ca="1" si="218"/>
        <v>1726000</v>
      </c>
      <c r="I1043">
        <f t="shared" ca="1" si="228"/>
        <v>2</v>
      </c>
      <c r="J1043" t="str">
        <f t="shared" ca="1" si="219"/>
        <v>106_3</v>
      </c>
      <c r="K1043">
        <f ca="1">COUNTIF(J$1:J1043,J1043)</f>
        <v>3</v>
      </c>
      <c r="L1043" t="str">
        <f t="shared" ca="1" si="220"/>
        <v>106_3_Premium</v>
      </c>
      <c r="M1043">
        <f ca="1">COUNTIF(L$1:L1043,L1043)</f>
        <v>3</v>
      </c>
      <c r="N1043" t="str">
        <f t="shared" ca="1" si="221"/>
        <v>Inforce</v>
      </c>
      <c r="O1043" t="str">
        <f t="shared" ca="1" si="222"/>
        <v>106_3_Inforce</v>
      </c>
      <c r="P1043" s="1">
        <f t="shared" ca="1" si="223"/>
        <v>43142.454403172786</v>
      </c>
      <c r="Q1043" s="1" t="e">
        <f ca="1">VLOOKUP(J1043,Sheet2!$F:$I,4,FALSE)</f>
        <v>#N/A</v>
      </c>
      <c r="R1043" t="str">
        <f t="shared" ca="1" si="224"/>
        <v>Inforce</v>
      </c>
      <c r="S1043" t="str">
        <f t="shared" ca="1" si="225"/>
        <v>106_3_Inforce</v>
      </c>
      <c r="T1043">
        <f ca="1">COUNTIF(S$1:S1043,S1043)</f>
        <v>3</v>
      </c>
    </row>
    <row r="1044" spans="1:20">
      <c r="A1044">
        <f t="shared" ref="A1044:A1107" si="229">A1043+1</f>
        <v>1043</v>
      </c>
      <c r="B1044" s="1">
        <f t="shared" ref="B1044:B1107" ca="1" si="230">B1043+RAND()</f>
        <v>43142.588683869326</v>
      </c>
      <c r="C1044">
        <f t="shared" ca="1" si="226"/>
        <v>25</v>
      </c>
      <c r="D1044">
        <f t="shared" ca="1" si="227"/>
        <v>2</v>
      </c>
      <c r="E1044" t="str">
        <f ca="1">IF(COUNTIF(J$1:J1044,J1044)=1,"Premium",IF(I1044&lt;6,"Premium","Claims"))</f>
        <v>Premium</v>
      </c>
      <c r="F1044" t="str">
        <f ca="1">VLOOKUP(MOD(C1044,D1044),Sheet2!$A$2:$B$6,2,FALSE)</f>
        <v>Cancer</v>
      </c>
      <c r="G1044">
        <f ca="1">VLOOKUP(J1044,Sheet2!$F:$H,IF(E1044="Premium",2,3),FALSE)</f>
        <v>3000</v>
      </c>
      <c r="H1044">
        <f t="shared" ca="1" si="218"/>
        <v>1729000</v>
      </c>
      <c r="I1044">
        <f t="shared" ca="1" si="228"/>
        <v>1</v>
      </c>
      <c r="J1044" t="str">
        <f t="shared" ca="1" si="219"/>
        <v>25_2</v>
      </c>
      <c r="K1044">
        <f ca="1">COUNTIF(J$1:J1044,J1044)</f>
        <v>5</v>
      </c>
      <c r="L1044" t="str">
        <f t="shared" ca="1" si="220"/>
        <v>25_2_Premium</v>
      </c>
      <c r="M1044">
        <f ca="1">COUNTIF(L$1:L1044,L1044)</f>
        <v>5</v>
      </c>
      <c r="N1044" t="str">
        <f t="shared" ca="1" si="221"/>
        <v>Inforce</v>
      </c>
      <c r="O1044" t="str">
        <f t="shared" ca="1" si="222"/>
        <v>25_2_Inforce</v>
      </c>
      <c r="P1044" s="1">
        <f t="shared" ca="1" si="223"/>
        <v>43142.588683869326</v>
      </c>
      <c r="Q1044" s="1" t="e">
        <f ca="1">VLOOKUP(J1044,Sheet2!$F:$I,4,FALSE)</f>
        <v>#N/A</v>
      </c>
      <c r="R1044" t="str">
        <f t="shared" ca="1" si="224"/>
        <v>Inforce</v>
      </c>
      <c r="S1044" t="str">
        <f t="shared" ca="1" si="225"/>
        <v>25_2_Inforce</v>
      </c>
      <c r="T1044">
        <f ca="1">COUNTIF(S$1:S1044,S1044)</f>
        <v>5</v>
      </c>
    </row>
    <row r="1045" spans="1:20">
      <c r="A1045">
        <f t="shared" si="229"/>
        <v>1044</v>
      </c>
      <c r="B1045" s="1">
        <f t="shared" ca="1" si="230"/>
        <v>43143.522571838541</v>
      </c>
      <c r="C1045">
        <f t="shared" ca="1" si="226"/>
        <v>33</v>
      </c>
      <c r="D1045">
        <f t="shared" ca="1" si="227"/>
        <v>4</v>
      </c>
      <c r="E1045" t="str">
        <f ca="1">IF(COUNTIF(J$1:J1045,J1045)=1,"Premium",IF(I1045&lt;6,"Premium","Claims"))</f>
        <v>Premium</v>
      </c>
      <c r="F1045" t="str">
        <f ca="1">VLOOKUP(MOD(C1045,D1045),Sheet2!$A$2:$B$6,2,FALSE)</f>
        <v>Cancer</v>
      </c>
      <c r="G1045">
        <f ca="1">VLOOKUP(J1045,Sheet2!$F:$H,IF(E1045="Premium",2,3),FALSE)</f>
        <v>4000</v>
      </c>
      <c r="H1045">
        <f t="shared" ref="H1045:H1108" ca="1" si="231">IF(E1045="Premium",IFERROR(H1044+G1045,G1045),IFERROR(H1044-G1045,-G1045))</f>
        <v>1733000</v>
      </c>
      <c r="I1045">
        <f t="shared" ca="1" si="228"/>
        <v>5</v>
      </c>
      <c r="J1045" t="str">
        <f t="shared" ref="J1045:J1108" ca="1" si="232">C1045&amp;"_"&amp;D1045</f>
        <v>33_4</v>
      </c>
      <c r="K1045">
        <f ca="1">COUNTIF(J$1:J1045,J1045)</f>
        <v>2</v>
      </c>
      <c r="L1045" t="str">
        <f t="shared" ref="L1045:L1108" ca="1" si="233">J1045&amp;"_"&amp;E1045</f>
        <v>33_4_Premium</v>
      </c>
      <c r="M1045">
        <f ca="1">COUNTIF(L$1:L1045,L1045)</f>
        <v>2</v>
      </c>
      <c r="N1045" t="str">
        <f t="shared" ref="N1045:N1108" ca="1" si="234">IF(E1045="Claims","Lapse","Inforce")</f>
        <v>Inforce</v>
      </c>
      <c r="O1045" t="str">
        <f t="shared" ref="O1045:O1108" ca="1" si="235">J1045&amp;"_"&amp;N1045</f>
        <v>33_4_Inforce</v>
      </c>
      <c r="P1045" s="1">
        <f t="shared" ref="P1045:P1108" ca="1" si="236">B1045</f>
        <v>43143.522571838541</v>
      </c>
      <c r="Q1045" s="1" t="e">
        <f ca="1">VLOOKUP(J1045,Sheet2!$F:$I,4,FALSE)</f>
        <v>#N/A</v>
      </c>
      <c r="R1045" t="str">
        <f t="shared" ref="R1045:R1108" ca="1" si="237">IF(ISERROR(Q1045),"Inforce",IF(Q1045-P1045&gt;0,"Inforce","Lapse"))</f>
        <v>Inforce</v>
      </c>
      <c r="S1045" t="str">
        <f t="shared" ref="S1045:S1108" ca="1" si="238">J1045&amp;"_"&amp;R1045</f>
        <v>33_4_Inforce</v>
      </c>
      <c r="T1045">
        <f ca="1">COUNTIF(S$1:S1045,S1045)</f>
        <v>2</v>
      </c>
    </row>
    <row r="1046" spans="1:20">
      <c r="A1046">
        <f t="shared" si="229"/>
        <v>1045</v>
      </c>
      <c r="B1046" s="1">
        <f t="shared" ca="1" si="230"/>
        <v>43143.758020678972</v>
      </c>
      <c r="C1046">
        <f t="shared" ca="1" si="226"/>
        <v>61</v>
      </c>
      <c r="D1046">
        <f t="shared" ca="1" si="227"/>
        <v>4</v>
      </c>
      <c r="E1046" t="str">
        <f ca="1">IF(COUNTIF(J$1:J1046,J1046)=1,"Premium",IF(I1046&lt;6,"Premium","Claims"))</f>
        <v>Premium</v>
      </c>
      <c r="F1046" t="str">
        <f ca="1">VLOOKUP(MOD(C1046,D1046),Sheet2!$A$2:$B$6,2,FALSE)</f>
        <v>Cancer</v>
      </c>
      <c r="G1046">
        <f ca="1">VLOOKUP(J1046,Sheet2!$F:$H,IF(E1046="Premium",2,3),FALSE)</f>
        <v>5000</v>
      </c>
      <c r="H1046">
        <f t="shared" ca="1" si="231"/>
        <v>1738000</v>
      </c>
      <c r="I1046">
        <f t="shared" ca="1" si="228"/>
        <v>5</v>
      </c>
      <c r="J1046" t="str">
        <f t="shared" ca="1" si="232"/>
        <v>61_4</v>
      </c>
      <c r="K1046">
        <f ca="1">COUNTIF(J$1:J1046,J1046)</f>
        <v>1</v>
      </c>
      <c r="L1046" t="str">
        <f t="shared" ca="1" si="233"/>
        <v>61_4_Premium</v>
      </c>
      <c r="M1046">
        <f ca="1">COUNTIF(L$1:L1046,L1046)</f>
        <v>1</v>
      </c>
      <c r="N1046" t="str">
        <f t="shared" ca="1" si="234"/>
        <v>Inforce</v>
      </c>
      <c r="O1046" t="str">
        <f t="shared" ca="1" si="235"/>
        <v>61_4_Inforce</v>
      </c>
      <c r="P1046" s="1">
        <f t="shared" ca="1" si="236"/>
        <v>43143.758020678972</v>
      </c>
      <c r="Q1046" s="1" t="e">
        <f ca="1">VLOOKUP(J1046,Sheet2!$F:$I,4,FALSE)</f>
        <v>#N/A</v>
      </c>
      <c r="R1046" t="str">
        <f t="shared" ca="1" si="237"/>
        <v>Inforce</v>
      </c>
      <c r="S1046" t="str">
        <f t="shared" ca="1" si="238"/>
        <v>61_4_Inforce</v>
      </c>
      <c r="T1046">
        <f ca="1">COUNTIF(S$1:S1046,S1046)</f>
        <v>1</v>
      </c>
    </row>
    <row r="1047" spans="1:20">
      <c r="A1047">
        <f t="shared" si="229"/>
        <v>1046</v>
      </c>
      <c r="B1047" s="1">
        <f t="shared" ca="1" si="230"/>
        <v>43144.61929811335</v>
      </c>
      <c r="C1047">
        <f t="shared" ca="1" si="226"/>
        <v>65</v>
      </c>
      <c r="D1047">
        <f t="shared" ca="1" si="227"/>
        <v>2</v>
      </c>
      <c r="E1047" t="str">
        <f ca="1">IF(COUNTIF(J$1:J1047,J1047)=1,"Premium",IF(I1047&lt;6,"Premium","Claims"))</f>
        <v>Premium</v>
      </c>
      <c r="F1047" t="str">
        <f ca="1">VLOOKUP(MOD(C1047,D1047),Sheet2!$A$2:$B$6,2,FALSE)</f>
        <v>Cancer</v>
      </c>
      <c r="G1047">
        <f ca="1">VLOOKUP(J1047,Sheet2!$F:$H,IF(E1047="Premium",2,3),FALSE)</f>
        <v>3000</v>
      </c>
      <c r="H1047">
        <f t="shared" ca="1" si="231"/>
        <v>1741000</v>
      </c>
      <c r="I1047">
        <f t="shared" ca="1" si="228"/>
        <v>1</v>
      </c>
      <c r="J1047" t="str">
        <f t="shared" ca="1" si="232"/>
        <v>65_2</v>
      </c>
      <c r="K1047">
        <f ca="1">COUNTIF(J$1:J1047,J1047)</f>
        <v>2</v>
      </c>
      <c r="L1047" t="str">
        <f t="shared" ca="1" si="233"/>
        <v>65_2_Premium</v>
      </c>
      <c r="M1047">
        <f ca="1">COUNTIF(L$1:L1047,L1047)</f>
        <v>2</v>
      </c>
      <c r="N1047" t="str">
        <f t="shared" ca="1" si="234"/>
        <v>Inforce</v>
      </c>
      <c r="O1047" t="str">
        <f t="shared" ca="1" si="235"/>
        <v>65_2_Inforce</v>
      </c>
      <c r="P1047" s="1">
        <f t="shared" ca="1" si="236"/>
        <v>43144.61929811335</v>
      </c>
      <c r="Q1047" s="1" t="e">
        <f ca="1">VLOOKUP(J1047,Sheet2!$F:$I,4,FALSE)</f>
        <v>#N/A</v>
      </c>
      <c r="R1047" t="str">
        <f t="shared" ca="1" si="237"/>
        <v>Inforce</v>
      </c>
      <c r="S1047" t="str">
        <f t="shared" ca="1" si="238"/>
        <v>65_2_Inforce</v>
      </c>
      <c r="T1047">
        <f ca="1">COUNTIF(S$1:S1047,S1047)</f>
        <v>2</v>
      </c>
    </row>
    <row r="1048" spans="1:20">
      <c r="A1048">
        <f t="shared" si="229"/>
        <v>1047</v>
      </c>
      <c r="B1048" s="1">
        <f t="shared" ca="1" si="230"/>
        <v>43144.990914967151</v>
      </c>
      <c r="C1048">
        <f t="shared" ca="1" si="226"/>
        <v>11</v>
      </c>
      <c r="D1048">
        <f t="shared" ca="1" si="227"/>
        <v>4</v>
      </c>
      <c r="E1048" t="str">
        <f ca="1">IF(COUNTIF(J$1:J1048,J1048)=1,"Premium",IF(I1048&lt;6,"Premium","Claims"))</f>
        <v>Premium</v>
      </c>
      <c r="F1048" t="str">
        <f ca="1">VLOOKUP(MOD(C1048,D1048),Sheet2!$A$2:$B$6,2,FALSE)</f>
        <v>Heart Attack</v>
      </c>
      <c r="G1048">
        <f ca="1">VLOOKUP(J1048,Sheet2!$F:$H,IF(E1048="Premium",2,3),FALSE)</f>
        <v>4000</v>
      </c>
      <c r="H1048">
        <f t="shared" ca="1" si="231"/>
        <v>1745000</v>
      </c>
      <c r="I1048">
        <f t="shared" ca="1" si="228"/>
        <v>4</v>
      </c>
      <c r="J1048" t="str">
        <f t="shared" ca="1" si="232"/>
        <v>11_4</v>
      </c>
      <c r="K1048">
        <f ca="1">COUNTIF(J$1:J1048,J1048)</f>
        <v>4</v>
      </c>
      <c r="L1048" t="str">
        <f t="shared" ca="1" si="233"/>
        <v>11_4_Premium</v>
      </c>
      <c r="M1048">
        <f ca="1">COUNTIF(L$1:L1048,L1048)</f>
        <v>3</v>
      </c>
      <c r="N1048" t="str">
        <f t="shared" ca="1" si="234"/>
        <v>Inforce</v>
      </c>
      <c r="O1048" t="str">
        <f t="shared" ca="1" si="235"/>
        <v>11_4_Inforce</v>
      </c>
      <c r="P1048" s="1">
        <f t="shared" ca="1" si="236"/>
        <v>43144.990914967151</v>
      </c>
      <c r="Q1048" s="1">
        <f ca="1">VLOOKUP(J1048,Sheet2!$F:$I,4,FALSE)</f>
        <v>42959.337255490813</v>
      </c>
      <c r="R1048" t="str">
        <f t="shared" ca="1" si="237"/>
        <v>Lapse</v>
      </c>
      <c r="S1048" t="str">
        <f t="shared" ca="1" si="238"/>
        <v>11_4_Lapse</v>
      </c>
      <c r="T1048">
        <f ca="1">COUNTIF(S$1:S1048,S1048)</f>
        <v>2</v>
      </c>
    </row>
    <row r="1049" spans="1:20">
      <c r="A1049">
        <f t="shared" si="229"/>
        <v>1048</v>
      </c>
      <c r="B1049" s="1">
        <f t="shared" ca="1" si="230"/>
        <v>43145.111279944293</v>
      </c>
      <c r="C1049">
        <f t="shared" ca="1" si="226"/>
        <v>97</v>
      </c>
      <c r="D1049">
        <f t="shared" ca="1" si="227"/>
        <v>1</v>
      </c>
      <c r="E1049" t="str">
        <f ca="1">IF(COUNTIF(J$1:J1049,J1049)=1,"Premium",IF(I1049&lt;6,"Premium","Claims"))</f>
        <v>Premium</v>
      </c>
      <c r="F1049" t="str">
        <f ca="1">VLOOKUP(MOD(C1049,D1049),Sheet2!$A$2:$B$6,2,FALSE)</f>
        <v>Kidney Failure</v>
      </c>
      <c r="G1049">
        <f ca="1">VLOOKUP(J1049,Sheet2!$F:$H,IF(E1049="Premium",2,3),FALSE)</f>
        <v>2000</v>
      </c>
      <c r="H1049">
        <f t="shared" ca="1" si="231"/>
        <v>1747000</v>
      </c>
      <c r="I1049">
        <f t="shared" ca="1" si="228"/>
        <v>5</v>
      </c>
      <c r="J1049" t="str">
        <f t="shared" ca="1" si="232"/>
        <v>97_1</v>
      </c>
      <c r="K1049">
        <f ca="1">COUNTIF(J$1:J1049,J1049)</f>
        <v>1</v>
      </c>
      <c r="L1049" t="str">
        <f t="shared" ca="1" si="233"/>
        <v>97_1_Premium</v>
      </c>
      <c r="M1049">
        <f ca="1">COUNTIF(L$1:L1049,L1049)</f>
        <v>1</v>
      </c>
      <c r="N1049" t="str">
        <f t="shared" ca="1" si="234"/>
        <v>Inforce</v>
      </c>
      <c r="O1049" t="str">
        <f t="shared" ca="1" si="235"/>
        <v>97_1_Inforce</v>
      </c>
      <c r="P1049" s="1">
        <f t="shared" ca="1" si="236"/>
        <v>43145.111279944293</v>
      </c>
      <c r="Q1049" s="1" t="e">
        <f ca="1">VLOOKUP(J1049,Sheet2!$F:$I,4,FALSE)</f>
        <v>#N/A</v>
      </c>
      <c r="R1049" t="str">
        <f t="shared" ca="1" si="237"/>
        <v>Inforce</v>
      </c>
      <c r="S1049" t="str">
        <f t="shared" ca="1" si="238"/>
        <v>97_1_Inforce</v>
      </c>
      <c r="T1049">
        <f ca="1">COUNTIF(S$1:S1049,S1049)</f>
        <v>1</v>
      </c>
    </row>
    <row r="1050" spans="1:20">
      <c r="A1050">
        <f t="shared" si="229"/>
        <v>1049</v>
      </c>
      <c r="B1050" s="1">
        <f t="shared" ca="1" si="230"/>
        <v>43145.277484886683</v>
      </c>
      <c r="C1050">
        <f t="shared" ca="1" si="226"/>
        <v>5</v>
      </c>
      <c r="D1050">
        <f t="shared" ca="1" si="227"/>
        <v>3</v>
      </c>
      <c r="E1050" t="str">
        <f ca="1">IF(COUNTIF(J$1:J1050,J1050)=1,"Premium",IF(I1050&lt;6,"Premium","Claims"))</f>
        <v>Premium</v>
      </c>
      <c r="F1050" t="str">
        <f ca="1">VLOOKUP(MOD(C1050,D1050),Sheet2!$A$2:$B$6,2,FALSE)</f>
        <v>Stroke</v>
      </c>
      <c r="G1050">
        <f ca="1">VLOOKUP(J1050,Sheet2!$F:$H,IF(E1050="Premium",2,3),FALSE)</f>
        <v>1000</v>
      </c>
      <c r="H1050">
        <f t="shared" ca="1" si="231"/>
        <v>1748000</v>
      </c>
      <c r="I1050">
        <f t="shared" ca="1" si="228"/>
        <v>1</v>
      </c>
      <c r="J1050" t="str">
        <f t="shared" ca="1" si="232"/>
        <v>5_3</v>
      </c>
      <c r="K1050">
        <f ca="1">COUNTIF(J$1:J1050,J1050)</f>
        <v>5</v>
      </c>
      <c r="L1050" t="str">
        <f t="shared" ca="1" si="233"/>
        <v>5_3_Premium</v>
      </c>
      <c r="M1050">
        <f ca="1">COUNTIF(L$1:L1050,L1050)</f>
        <v>5</v>
      </c>
      <c r="N1050" t="str">
        <f t="shared" ca="1" si="234"/>
        <v>Inforce</v>
      </c>
      <c r="O1050" t="str">
        <f t="shared" ca="1" si="235"/>
        <v>5_3_Inforce</v>
      </c>
      <c r="P1050" s="1">
        <f t="shared" ca="1" si="236"/>
        <v>43145.277484886683</v>
      </c>
      <c r="Q1050" s="1" t="e">
        <f ca="1">VLOOKUP(J1050,Sheet2!$F:$I,4,FALSE)</f>
        <v>#N/A</v>
      </c>
      <c r="R1050" t="str">
        <f t="shared" ca="1" si="237"/>
        <v>Inforce</v>
      </c>
      <c r="S1050" t="str">
        <f t="shared" ca="1" si="238"/>
        <v>5_3_Inforce</v>
      </c>
      <c r="T1050">
        <f ca="1">COUNTIF(S$1:S1050,S1050)</f>
        <v>5</v>
      </c>
    </row>
    <row r="1051" spans="1:20">
      <c r="A1051">
        <f t="shared" si="229"/>
        <v>1050</v>
      </c>
      <c r="B1051" s="1">
        <f t="shared" ca="1" si="230"/>
        <v>43145.487438984695</v>
      </c>
      <c r="C1051">
        <f t="shared" ca="1" si="226"/>
        <v>123</v>
      </c>
      <c r="D1051">
        <f t="shared" ca="1" si="227"/>
        <v>2</v>
      </c>
      <c r="E1051" t="str">
        <f ca="1">IF(COUNTIF(J$1:J1051,J1051)=1,"Premium",IF(I1051&lt;6,"Premium","Claims"))</f>
        <v>Premium</v>
      </c>
      <c r="F1051" t="str">
        <f ca="1">VLOOKUP(MOD(C1051,D1051),Sheet2!$A$2:$B$6,2,FALSE)</f>
        <v>Cancer</v>
      </c>
      <c r="G1051">
        <f ca="1">VLOOKUP(J1051,Sheet2!$F:$H,IF(E1051="Premium",2,3),FALSE)</f>
        <v>1000</v>
      </c>
      <c r="H1051">
        <f t="shared" ca="1" si="231"/>
        <v>1749000</v>
      </c>
      <c r="I1051">
        <f t="shared" ca="1" si="228"/>
        <v>4</v>
      </c>
      <c r="J1051" t="str">
        <f t="shared" ca="1" si="232"/>
        <v>123_2</v>
      </c>
      <c r="K1051">
        <f ca="1">COUNTIF(J$1:J1051,J1051)</f>
        <v>2</v>
      </c>
      <c r="L1051" t="str">
        <f t="shared" ca="1" si="233"/>
        <v>123_2_Premium</v>
      </c>
      <c r="M1051">
        <f ca="1">COUNTIF(L$1:L1051,L1051)</f>
        <v>2</v>
      </c>
      <c r="N1051" t="str">
        <f t="shared" ca="1" si="234"/>
        <v>Inforce</v>
      </c>
      <c r="O1051" t="str">
        <f t="shared" ca="1" si="235"/>
        <v>123_2_Inforce</v>
      </c>
      <c r="P1051" s="1">
        <f t="shared" ca="1" si="236"/>
        <v>43145.487438984695</v>
      </c>
      <c r="Q1051" s="1" t="e">
        <f ca="1">VLOOKUP(J1051,Sheet2!$F:$I,4,FALSE)</f>
        <v>#N/A</v>
      </c>
      <c r="R1051" t="str">
        <f t="shared" ca="1" si="237"/>
        <v>Inforce</v>
      </c>
      <c r="S1051" t="str">
        <f t="shared" ca="1" si="238"/>
        <v>123_2_Inforce</v>
      </c>
      <c r="T1051">
        <f ca="1">COUNTIF(S$1:S1051,S1051)</f>
        <v>2</v>
      </c>
    </row>
    <row r="1052" spans="1:20">
      <c r="A1052">
        <f t="shared" si="229"/>
        <v>1051</v>
      </c>
      <c r="B1052" s="1">
        <f t="shared" ca="1" si="230"/>
        <v>43145.696230553323</v>
      </c>
      <c r="C1052">
        <f t="shared" ca="1" si="226"/>
        <v>10</v>
      </c>
      <c r="D1052">
        <f t="shared" ca="1" si="227"/>
        <v>2</v>
      </c>
      <c r="E1052" t="str">
        <f ca="1">IF(COUNTIF(J$1:J1052,J1052)=1,"Premium",IF(I1052&lt;6,"Premium","Claims"))</f>
        <v>Premium</v>
      </c>
      <c r="F1052" t="str">
        <f ca="1">VLOOKUP(MOD(C1052,D1052),Sheet2!$A$2:$B$6,2,FALSE)</f>
        <v>Kidney Failure</v>
      </c>
      <c r="G1052">
        <f ca="1">VLOOKUP(J1052,Sheet2!$F:$H,IF(E1052="Premium",2,3),FALSE)</f>
        <v>5000</v>
      </c>
      <c r="H1052">
        <f t="shared" ca="1" si="231"/>
        <v>1754000</v>
      </c>
      <c r="I1052">
        <f t="shared" ca="1" si="228"/>
        <v>4</v>
      </c>
      <c r="J1052" t="str">
        <f t="shared" ca="1" si="232"/>
        <v>10_2</v>
      </c>
      <c r="K1052">
        <f ca="1">COUNTIF(J$1:J1052,J1052)</f>
        <v>3</v>
      </c>
      <c r="L1052" t="str">
        <f t="shared" ca="1" si="233"/>
        <v>10_2_Premium</v>
      </c>
      <c r="M1052">
        <f ca="1">COUNTIF(L$1:L1052,L1052)</f>
        <v>3</v>
      </c>
      <c r="N1052" t="str">
        <f t="shared" ca="1" si="234"/>
        <v>Inforce</v>
      </c>
      <c r="O1052" t="str">
        <f t="shared" ca="1" si="235"/>
        <v>10_2_Inforce</v>
      </c>
      <c r="P1052" s="1">
        <f t="shared" ca="1" si="236"/>
        <v>43145.696230553323</v>
      </c>
      <c r="Q1052" s="1" t="e">
        <f ca="1">VLOOKUP(J1052,Sheet2!$F:$I,4,FALSE)</f>
        <v>#N/A</v>
      </c>
      <c r="R1052" t="str">
        <f t="shared" ca="1" si="237"/>
        <v>Inforce</v>
      </c>
      <c r="S1052" t="str">
        <f t="shared" ca="1" si="238"/>
        <v>10_2_Inforce</v>
      </c>
      <c r="T1052">
        <f ca="1">COUNTIF(S$1:S1052,S1052)</f>
        <v>3</v>
      </c>
    </row>
    <row r="1053" spans="1:20">
      <c r="A1053">
        <f t="shared" si="229"/>
        <v>1052</v>
      </c>
      <c r="B1053" s="1">
        <f t="shared" ca="1" si="230"/>
        <v>43146.078884950934</v>
      </c>
      <c r="C1053">
        <f t="shared" ca="1" si="226"/>
        <v>27</v>
      </c>
      <c r="D1053">
        <f t="shared" ca="1" si="227"/>
        <v>2</v>
      </c>
      <c r="E1053" t="str">
        <f ca="1">IF(COUNTIF(J$1:J1053,J1053)=1,"Premium",IF(I1053&lt;6,"Premium","Claims"))</f>
        <v>Premium</v>
      </c>
      <c r="F1053" t="str">
        <f ca="1">VLOOKUP(MOD(C1053,D1053),Sheet2!$A$2:$B$6,2,FALSE)</f>
        <v>Cancer</v>
      </c>
      <c r="G1053">
        <f ca="1">VLOOKUP(J1053,Sheet2!$F:$H,IF(E1053="Premium",2,3),FALSE)</f>
        <v>1000</v>
      </c>
      <c r="H1053">
        <f t="shared" ca="1" si="231"/>
        <v>1755000</v>
      </c>
      <c r="I1053">
        <f t="shared" ca="1" si="228"/>
        <v>3</v>
      </c>
      <c r="J1053" t="str">
        <f t="shared" ca="1" si="232"/>
        <v>27_2</v>
      </c>
      <c r="K1053">
        <f ca="1">COUNTIF(J$1:J1053,J1053)</f>
        <v>3</v>
      </c>
      <c r="L1053" t="str">
        <f t="shared" ca="1" si="233"/>
        <v>27_2_Premium</v>
      </c>
      <c r="M1053">
        <f ca="1">COUNTIF(L$1:L1053,L1053)</f>
        <v>3</v>
      </c>
      <c r="N1053" t="str">
        <f t="shared" ca="1" si="234"/>
        <v>Inforce</v>
      </c>
      <c r="O1053" t="str">
        <f t="shared" ca="1" si="235"/>
        <v>27_2_Inforce</v>
      </c>
      <c r="P1053" s="1">
        <f t="shared" ca="1" si="236"/>
        <v>43146.078884950934</v>
      </c>
      <c r="Q1053" s="1" t="e">
        <f ca="1">VLOOKUP(J1053,Sheet2!$F:$I,4,FALSE)</f>
        <v>#N/A</v>
      </c>
      <c r="R1053" t="str">
        <f t="shared" ca="1" si="237"/>
        <v>Inforce</v>
      </c>
      <c r="S1053" t="str">
        <f t="shared" ca="1" si="238"/>
        <v>27_2_Inforce</v>
      </c>
      <c r="T1053">
        <f ca="1">COUNTIF(S$1:S1053,S1053)</f>
        <v>3</v>
      </c>
    </row>
    <row r="1054" spans="1:20">
      <c r="A1054">
        <f t="shared" si="229"/>
        <v>1053</v>
      </c>
      <c r="B1054" s="1">
        <f t="shared" ca="1" si="230"/>
        <v>43146.483942164181</v>
      </c>
      <c r="C1054">
        <f t="shared" ca="1" si="226"/>
        <v>7</v>
      </c>
      <c r="D1054">
        <f t="shared" ca="1" si="227"/>
        <v>3</v>
      </c>
      <c r="E1054" t="str">
        <f ca="1">IF(COUNTIF(J$1:J1054,J1054)=1,"Premium",IF(I1054&lt;6,"Premium","Claims"))</f>
        <v>Premium</v>
      </c>
      <c r="F1054" t="str">
        <f ca="1">VLOOKUP(MOD(C1054,D1054),Sheet2!$A$2:$B$6,2,FALSE)</f>
        <v>Cancer</v>
      </c>
      <c r="G1054">
        <f ca="1">VLOOKUP(J1054,Sheet2!$F:$H,IF(E1054="Premium",2,3),FALSE)</f>
        <v>5000</v>
      </c>
      <c r="H1054">
        <f t="shared" ca="1" si="231"/>
        <v>1760000</v>
      </c>
      <c r="I1054">
        <f t="shared" ca="1" si="228"/>
        <v>6</v>
      </c>
      <c r="J1054" t="str">
        <f t="shared" ca="1" si="232"/>
        <v>7_3</v>
      </c>
      <c r="K1054">
        <f ca="1">COUNTIF(J$1:J1054,J1054)</f>
        <v>1</v>
      </c>
      <c r="L1054" t="str">
        <f t="shared" ca="1" si="233"/>
        <v>7_3_Premium</v>
      </c>
      <c r="M1054">
        <f ca="1">COUNTIF(L$1:L1054,L1054)</f>
        <v>1</v>
      </c>
      <c r="N1054" t="str">
        <f t="shared" ca="1" si="234"/>
        <v>Inforce</v>
      </c>
      <c r="O1054" t="str">
        <f t="shared" ca="1" si="235"/>
        <v>7_3_Inforce</v>
      </c>
      <c r="P1054" s="1">
        <f t="shared" ca="1" si="236"/>
        <v>43146.483942164181</v>
      </c>
      <c r="Q1054" s="1" t="e">
        <f ca="1">VLOOKUP(J1054,Sheet2!$F:$I,4,FALSE)</f>
        <v>#N/A</v>
      </c>
      <c r="R1054" t="str">
        <f t="shared" ca="1" si="237"/>
        <v>Inforce</v>
      </c>
      <c r="S1054" t="str">
        <f t="shared" ca="1" si="238"/>
        <v>7_3_Inforce</v>
      </c>
      <c r="T1054">
        <f ca="1">COUNTIF(S$1:S1054,S1054)</f>
        <v>1</v>
      </c>
    </row>
    <row r="1055" spans="1:20">
      <c r="A1055">
        <f t="shared" si="229"/>
        <v>1054</v>
      </c>
      <c r="B1055" s="1">
        <f t="shared" ca="1" si="230"/>
        <v>43146.913656816905</v>
      </c>
      <c r="C1055">
        <f t="shared" ca="1" si="226"/>
        <v>109</v>
      </c>
      <c r="D1055">
        <f t="shared" ca="1" si="227"/>
        <v>4</v>
      </c>
      <c r="E1055" t="str">
        <f ca="1">IF(COUNTIF(J$1:J1055,J1055)=1,"Premium",IF(I1055&lt;6,"Premium","Claims"))</f>
        <v>Premium</v>
      </c>
      <c r="F1055" t="str">
        <f ca="1">VLOOKUP(MOD(C1055,D1055),Sheet2!$A$2:$B$6,2,FALSE)</f>
        <v>Cancer</v>
      </c>
      <c r="G1055">
        <f ca="1">VLOOKUP(J1055,Sheet2!$F:$H,IF(E1055="Premium",2,3),FALSE)</f>
        <v>1000</v>
      </c>
      <c r="H1055">
        <f t="shared" ca="1" si="231"/>
        <v>1761000</v>
      </c>
      <c r="I1055">
        <f t="shared" ca="1" si="228"/>
        <v>5</v>
      </c>
      <c r="J1055" t="str">
        <f t="shared" ca="1" si="232"/>
        <v>109_4</v>
      </c>
      <c r="K1055">
        <f ca="1">COUNTIF(J$1:J1055,J1055)</f>
        <v>3</v>
      </c>
      <c r="L1055" t="str">
        <f t="shared" ca="1" si="233"/>
        <v>109_4_Premium</v>
      </c>
      <c r="M1055">
        <f ca="1">COUNTIF(L$1:L1055,L1055)</f>
        <v>3</v>
      </c>
      <c r="N1055" t="str">
        <f t="shared" ca="1" si="234"/>
        <v>Inforce</v>
      </c>
      <c r="O1055" t="str">
        <f t="shared" ca="1" si="235"/>
        <v>109_4_Inforce</v>
      </c>
      <c r="P1055" s="1">
        <f t="shared" ca="1" si="236"/>
        <v>43146.913656816905</v>
      </c>
      <c r="Q1055" s="1" t="e">
        <f ca="1">VLOOKUP(J1055,Sheet2!$F:$I,4,FALSE)</f>
        <v>#N/A</v>
      </c>
      <c r="R1055" t="str">
        <f t="shared" ca="1" si="237"/>
        <v>Inforce</v>
      </c>
      <c r="S1055" t="str">
        <f t="shared" ca="1" si="238"/>
        <v>109_4_Inforce</v>
      </c>
      <c r="T1055">
        <f ca="1">COUNTIF(S$1:S1055,S1055)</f>
        <v>3</v>
      </c>
    </row>
    <row r="1056" spans="1:20">
      <c r="A1056">
        <f t="shared" si="229"/>
        <v>1055</v>
      </c>
      <c r="B1056" s="1">
        <f t="shared" ca="1" si="230"/>
        <v>43147.729513621933</v>
      </c>
      <c r="C1056">
        <f t="shared" ca="1" si="226"/>
        <v>60</v>
      </c>
      <c r="D1056">
        <f t="shared" ca="1" si="227"/>
        <v>4</v>
      </c>
      <c r="E1056" t="str">
        <f ca="1">IF(COUNTIF(J$1:J1056,J1056)=1,"Premium",IF(I1056&lt;6,"Premium","Claims"))</f>
        <v>Claims</v>
      </c>
      <c r="F1056" t="str">
        <f ca="1">VLOOKUP(MOD(C1056,D1056),Sheet2!$A$2:$B$6,2,FALSE)</f>
        <v>Kidney Failure</v>
      </c>
      <c r="G1056">
        <f ca="1">VLOOKUP(J1056,Sheet2!$F:$H,IF(E1056="Premium",2,3),FALSE)</f>
        <v>4000</v>
      </c>
      <c r="H1056">
        <f t="shared" ca="1" si="231"/>
        <v>1757000</v>
      </c>
      <c r="I1056">
        <f t="shared" ca="1" si="228"/>
        <v>6</v>
      </c>
      <c r="J1056" t="str">
        <f t="shared" ca="1" si="232"/>
        <v>60_4</v>
      </c>
      <c r="K1056">
        <f ca="1">COUNTIF(J$1:J1056,J1056)</f>
        <v>2</v>
      </c>
      <c r="L1056" t="str">
        <f t="shared" ca="1" si="233"/>
        <v>60_4_Claims</v>
      </c>
      <c r="M1056">
        <f ca="1">COUNTIF(L$1:L1056,L1056)</f>
        <v>1</v>
      </c>
      <c r="N1056" t="str">
        <f t="shared" ca="1" si="234"/>
        <v>Lapse</v>
      </c>
      <c r="O1056" t="str">
        <f t="shared" ca="1" si="235"/>
        <v>60_4_Lapse</v>
      </c>
      <c r="P1056" s="1">
        <f t="shared" ca="1" si="236"/>
        <v>43147.729513621933</v>
      </c>
      <c r="Q1056" s="1">
        <f ca="1">VLOOKUP(J1056,Sheet2!$F:$I,4,FALSE)</f>
        <v>43147.729513621933</v>
      </c>
      <c r="R1056" t="str">
        <f t="shared" ca="1" si="237"/>
        <v>Lapse</v>
      </c>
      <c r="S1056" t="str">
        <f t="shared" ca="1" si="238"/>
        <v>60_4_Lapse</v>
      </c>
      <c r="T1056">
        <f ca="1">COUNTIF(S$1:S1056,S1056)</f>
        <v>1</v>
      </c>
    </row>
    <row r="1057" spans="1:20">
      <c r="A1057">
        <f t="shared" si="229"/>
        <v>1056</v>
      </c>
      <c r="B1057" s="1">
        <f t="shared" ca="1" si="230"/>
        <v>43148.357353156025</v>
      </c>
      <c r="C1057">
        <f t="shared" ca="1" si="226"/>
        <v>66</v>
      </c>
      <c r="D1057">
        <f t="shared" ca="1" si="227"/>
        <v>1</v>
      </c>
      <c r="E1057" t="str">
        <f ca="1">IF(COUNTIF(J$1:J1057,J1057)=1,"Premium",IF(I1057&lt;6,"Premium","Claims"))</f>
        <v>Claims</v>
      </c>
      <c r="F1057" t="str">
        <f ca="1">VLOOKUP(MOD(C1057,D1057),Sheet2!$A$2:$B$6,2,FALSE)</f>
        <v>Kidney Failure</v>
      </c>
      <c r="G1057">
        <f ca="1">VLOOKUP(J1057,Sheet2!$F:$H,IF(E1057="Premium",2,3),FALSE)</f>
        <v>20000</v>
      </c>
      <c r="H1057">
        <f t="shared" ca="1" si="231"/>
        <v>1737000</v>
      </c>
      <c r="I1057">
        <f t="shared" ca="1" si="228"/>
        <v>6</v>
      </c>
      <c r="J1057" t="str">
        <f t="shared" ca="1" si="232"/>
        <v>66_1</v>
      </c>
      <c r="K1057">
        <f ca="1">COUNTIF(J$1:J1057,J1057)</f>
        <v>2</v>
      </c>
      <c r="L1057" t="str">
        <f t="shared" ca="1" si="233"/>
        <v>66_1_Claims</v>
      </c>
      <c r="M1057">
        <f ca="1">COUNTIF(L$1:L1057,L1057)</f>
        <v>1</v>
      </c>
      <c r="N1057" t="str">
        <f t="shared" ca="1" si="234"/>
        <v>Lapse</v>
      </c>
      <c r="O1057" t="str">
        <f t="shared" ca="1" si="235"/>
        <v>66_1_Lapse</v>
      </c>
      <c r="P1057" s="1">
        <f t="shared" ca="1" si="236"/>
        <v>43148.357353156025</v>
      </c>
      <c r="Q1057" s="1">
        <f ca="1">VLOOKUP(J1057,Sheet2!$F:$I,4,FALSE)</f>
        <v>43148.357353156025</v>
      </c>
      <c r="R1057" t="str">
        <f t="shared" ca="1" si="237"/>
        <v>Lapse</v>
      </c>
      <c r="S1057" t="str">
        <f t="shared" ca="1" si="238"/>
        <v>66_1_Lapse</v>
      </c>
      <c r="T1057">
        <f ca="1">COUNTIF(S$1:S1057,S1057)</f>
        <v>1</v>
      </c>
    </row>
    <row r="1058" spans="1:20">
      <c r="A1058">
        <f t="shared" si="229"/>
        <v>1057</v>
      </c>
      <c r="B1058" s="1">
        <f t="shared" ca="1" si="230"/>
        <v>43149.105312001244</v>
      </c>
      <c r="C1058">
        <f t="shared" ca="1" si="226"/>
        <v>108</v>
      </c>
      <c r="D1058">
        <f t="shared" ca="1" si="227"/>
        <v>4</v>
      </c>
      <c r="E1058" t="str">
        <f ca="1">IF(COUNTIF(J$1:J1058,J1058)=1,"Premium",IF(I1058&lt;6,"Premium","Claims"))</f>
        <v>Premium</v>
      </c>
      <c r="F1058" t="str">
        <f ca="1">VLOOKUP(MOD(C1058,D1058),Sheet2!$A$2:$B$6,2,FALSE)</f>
        <v>Kidney Failure</v>
      </c>
      <c r="G1058">
        <f ca="1">VLOOKUP(J1058,Sheet2!$F:$H,IF(E1058="Premium",2,3),FALSE)</f>
        <v>4000</v>
      </c>
      <c r="H1058">
        <f t="shared" ca="1" si="231"/>
        <v>1741000</v>
      </c>
      <c r="I1058">
        <f t="shared" ca="1" si="228"/>
        <v>2</v>
      </c>
      <c r="J1058" t="str">
        <f t="shared" ca="1" si="232"/>
        <v>108_4</v>
      </c>
      <c r="K1058">
        <f ca="1">COUNTIF(J$1:J1058,J1058)</f>
        <v>5</v>
      </c>
      <c r="L1058" t="str">
        <f t="shared" ca="1" si="233"/>
        <v>108_4_Premium</v>
      </c>
      <c r="M1058">
        <f ca="1">COUNTIF(L$1:L1058,L1058)</f>
        <v>5</v>
      </c>
      <c r="N1058" t="str">
        <f t="shared" ca="1" si="234"/>
        <v>Inforce</v>
      </c>
      <c r="O1058" t="str">
        <f t="shared" ca="1" si="235"/>
        <v>108_4_Inforce</v>
      </c>
      <c r="P1058" s="1">
        <f t="shared" ca="1" si="236"/>
        <v>43149.105312001244</v>
      </c>
      <c r="Q1058" s="1" t="e">
        <f ca="1">VLOOKUP(J1058,Sheet2!$F:$I,4,FALSE)</f>
        <v>#N/A</v>
      </c>
      <c r="R1058" t="str">
        <f t="shared" ca="1" si="237"/>
        <v>Inforce</v>
      </c>
      <c r="S1058" t="str">
        <f t="shared" ca="1" si="238"/>
        <v>108_4_Inforce</v>
      </c>
      <c r="T1058">
        <f ca="1">COUNTIF(S$1:S1058,S1058)</f>
        <v>5</v>
      </c>
    </row>
    <row r="1059" spans="1:20">
      <c r="A1059">
        <f t="shared" si="229"/>
        <v>1058</v>
      </c>
      <c r="B1059" s="1">
        <f t="shared" ca="1" si="230"/>
        <v>43149.637501487457</v>
      </c>
      <c r="C1059">
        <f t="shared" ca="1" si="226"/>
        <v>100</v>
      </c>
      <c r="D1059">
        <f t="shared" ca="1" si="227"/>
        <v>3</v>
      </c>
      <c r="E1059" t="str">
        <f ca="1">IF(COUNTIF(J$1:J1059,J1059)=1,"Premium",IF(I1059&lt;6,"Premium","Claims"))</f>
        <v>Premium</v>
      </c>
      <c r="F1059" t="str">
        <f ca="1">VLOOKUP(MOD(C1059,D1059),Sheet2!$A$2:$B$6,2,FALSE)</f>
        <v>Cancer</v>
      </c>
      <c r="G1059">
        <f ca="1">VLOOKUP(J1059,Sheet2!$F:$H,IF(E1059="Premium",2,3),FALSE)</f>
        <v>1000</v>
      </c>
      <c r="H1059">
        <f t="shared" ca="1" si="231"/>
        <v>1742000</v>
      </c>
      <c r="I1059">
        <f t="shared" ca="1" si="228"/>
        <v>3</v>
      </c>
      <c r="J1059" t="str">
        <f t="shared" ca="1" si="232"/>
        <v>100_3</v>
      </c>
      <c r="K1059">
        <f ca="1">COUNTIF(J$1:J1059,J1059)</f>
        <v>3</v>
      </c>
      <c r="L1059" t="str">
        <f t="shared" ca="1" si="233"/>
        <v>100_3_Premium</v>
      </c>
      <c r="M1059">
        <f ca="1">COUNTIF(L$1:L1059,L1059)</f>
        <v>2</v>
      </c>
      <c r="N1059" t="str">
        <f t="shared" ca="1" si="234"/>
        <v>Inforce</v>
      </c>
      <c r="O1059" t="str">
        <f t="shared" ca="1" si="235"/>
        <v>100_3_Inforce</v>
      </c>
      <c r="P1059" s="1">
        <f t="shared" ca="1" si="236"/>
        <v>43149.637501487457</v>
      </c>
      <c r="Q1059" s="1">
        <f ca="1">VLOOKUP(J1059,Sheet2!$F:$I,4,FALSE)</f>
        <v>42955.0240956993</v>
      </c>
      <c r="R1059" t="str">
        <f t="shared" ca="1" si="237"/>
        <v>Lapse</v>
      </c>
      <c r="S1059" t="str">
        <f t="shared" ca="1" si="238"/>
        <v>100_3_Lapse</v>
      </c>
      <c r="T1059">
        <f ca="1">COUNTIF(S$1:S1059,S1059)</f>
        <v>2</v>
      </c>
    </row>
    <row r="1060" spans="1:20">
      <c r="A1060">
        <f t="shared" si="229"/>
        <v>1059</v>
      </c>
      <c r="B1060" s="1">
        <f t="shared" ca="1" si="230"/>
        <v>43149.973154607302</v>
      </c>
      <c r="C1060">
        <f t="shared" ca="1" si="226"/>
        <v>121</v>
      </c>
      <c r="D1060">
        <f t="shared" ca="1" si="227"/>
        <v>2</v>
      </c>
      <c r="E1060" t="str">
        <f ca="1">IF(COUNTIF(J$1:J1060,J1060)=1,"Premium",IF(I1060&lt;6,"Premium","Claims"))</f>
        <v>Premium</v>
      </c>
      <c r="F1060" t="str">
        <f ca="1">VLOOKUP(MOD(C1060,D1060),Sheet2!$A$2:$B$6,2,FALSE)</f>
        <v>Cancer</v>
      </c>
      <c r="G1060">
        <f ca="1">VLOOKUP(J1060,Sheet2!$F:$H,IF(E1060="Premium",2,3),FALSE)</f>
        <v>3000</v>
      </c>
      <c r="H1060">
        <f t="shared" ca="1" si="231"/>
        <v>1745000</v>
      </c>
      <c r="I1060">
        <f t="shared" ca="1" si="228"/>
        <v>1</v>
      </c>
      <c r="J1060" t="str">
        <f t="shared" ca="1" si="232"/>
        <v>121_2</v>
      </c>
      <c r="K1060">
        <f ca="1">COUNTIF(J$1:J1060,J1060)</f>
        <v>1</v>
      </c>
      <c r="L1060" t="str">
        <f t="shared" ca="1" si="233"/>
        <v>121_2_Premium</v>
      </c>
      <c r="M1060">
        <f ca="1">COUNTIF(L$1:L1060,L1060)</f>
        <v>1</v>
      </c>
      <c r="N1060" t="str">
        <f t="shared" ca="1" si="234"/>
        <v>Inforce</v>
      </c>
      <c r="O1060" t="str">
        <f t="shared" ca="1" si="235"/>
        <v>121_2_Inforce</v>
      </c>
      <c r="P1060" s="1">
        <f t="shared" ca="1" si="236"/>
        <v>43149.973154607302</v>
      </c>
      <c r="Q1060" s="1" t="e">
        <f ca="1">VLOOKUP(J1060,Sheet2!$F:$I,4,FALSE)</f>
        <v>#N/A</v>
      </c>
      <c r="R1060" t="str">
        <f t="shared" ca="1" si="237"/>
        <v>Inforce</v>
      </c>
      <c r="S1060" t="str">
        <f t="shared" ca="1" si="238"/>
        <v>121_2_Inforce</v>
      </c>
      <c r="T1060">
        <f ca="1">COUNTIF(S$1:S1060,S1060)</f>
        <v>1</v>
      </c>
    </row>
    <row r="1061" spans="1:20">
      <c r="A1061">
        <f t="shared" si="229"/>
        <v>1060</v>
      </c>
      <c r="B1061" s="1">
        <f t="shared" ca="1" si="230"/>
        <v>43150.392702827448</v>
      </c>
      <c r="C1061">
        <f t="shared" ca="1" si="226"/>
        <v>52</v>
      </c>
      <c r="D1061">
        <f t="shared" ca="1" si="227"/>
        <v>3</v>
      </c>
      <c r="E1061" t="str">
        <f ca="1">IF(COUNTIF(J$1:J1061,J1061)=1,"Premium",IF(I1061&lt;6,"Premium","Claims"))</f>
        <v>Claims</v>
      </c>
      <c r="F1061" t="str">
        <f ca="1">VLOOKUP(MOD(C1061,D1061),Sheet2!$A$2:$B$6,2,FALSE)</f>
        <v>Cancer</v>
      </c>
      <c r="G1061">
        <f ca="1">VLOOKUP(J1061,Sheet2!$F:$H,IF(E1061="Premium",2,3),FALSE)</f>
        <v>12000</v>
      </c>
      <c r="H1061">
        <f t="shared" ca="1" si="231"/>
        <v>1733000</v>
      </c>
      <c r="I1061">
        <f t="shared" ca="1" si="228"/>
        <v>6</v>
      </c>
      <c r="J1061" t="str">
        <f t="shared" ca="1" si="232"/>
        <v>52_3</v>
      </c>
      <c r="K1061">
        <f ca="1">COUNTIF(J$1:J1061,J1061)</f>
        <v>2</v>
      </c>
      <c r="L1061" t="str">
        <f t="shared" ca="1" si="233"/>
        <v>52_3_Claims</v>
      </c>
      <c r="M1061">
        <f ca="1">COUNTIF(L$1:L1061,L1061)</f>
        <v>1</v>
      </c>
      <c r="N1061" t="str">
        <f t="shared" ca="1" si="234"/>
        <v>Lapse</v>
      </c>
      <c r="O1061" t="str">
        <f t="shared" ca="1" si="235"/>
        <v>52_3_Lapse</v>
      </c>
      <c r="P1061" s="1">
        <f t="shared" ca="1" si="236"/>
        <v>43150.392702827448</v>
      </c>
      <c r="Q1061" s="1">
        <f ca="1">VLOOKUP(J1061,Sheet2!$F:$I,4,FALSE)</f>
        <v>43150.392702827448</v>
      </c>
      <c r="R1061" t="str">
        <f t="shared" ca="1" si="237"/>
        <v>Lapse</v>
      </c>
      <c r="S1061" t="str">
        <f t="shared" ca="1" si="238"/>
        <v>52_3_Lapse</v>
      </c>
      <c r="T1061">
        <f ca="1">COUNTIF(S$1:S1061,S1061)</f>
        <v>1</v>
      </c>
    </row>
    <row r="1062" spans="1:20">
      <c r="A1062">
        <f t="shared" si="229"/>
        <v>1061</v>
      </c>
      <c r="B1062" s="1">
        <f t="shared" ca="1" si="230"/>
        <v>43150.46170677281</v>
      </c>
      <c r="C1062">
        <f t="shared" ca="1" si="226"/>
        <v>118</v>
      </c>
      <c r="D1062">
        <f t="shared" ca="1" si="227"/>
        <v>3</v>
      </c>
      <c r="E1062" t="str">
        <f ca="1">IF(COUNTIF(J$1:J1062,J1062)=1,"Premium",IF(I1062&lt;6,"Premium","Claims"))</f>
        <v>Premium</v>
      </c>
      <c r="F1062" t="str">
        <f ca="1">VLOOKUP(MOD(C1062,D1062),Sheet2!$A$2:$B$6,2,FALSE)</f>
        <v>Cancer</v>
      </c>
      <c r="G1062">
        <f ca="1">VLOOKUP(J1062,Sheet2!$F:$H,IF(E1062="Premium",2,3),FALSE)</f>
        <v>5000</v>
      </c>
      <c r="H1062">
        <f t="shared" ca="1" si="231"/>
        <v>1738000</v>
      </c>
      <c r="I1062">
        <f t="shared" ca="1" si="228"/>
        <v>5</v>
      </c>
      <c r="J1062" t="str">
        <f t="shared" ca="1" si="232"/>
        <v>118_3</v>
      </c>
      <c r="K1062">
        <f ca="1">COUNTIF(J$1:J1062,J1062)</f>
        <v>1</v>
      </c>
      <c r="L1062" t="str">
        <f t="shared" ca="1" si="233"/>
        <v>118_3_Premium</v>
      </c>
      <c r="M1062">
        <f ca="1">COUNTIF(L$1:L1062,L1062)</f>
        <v>1</v>
      </c>
      <c r="N1062" t="str">
        <f t="shared" ca="1" si="234"/>
        <v>Inforce</v>
      </c>
      <c r="O1062" t="str">
        <f t="shared" ca="1" si="235"/>
        <v>118_3_Inforce</v>
      </c>
      <c r="P1062" s="1">
        <f t="shared" ca="1" si="236"/>
        <v>43150.46170677281</v>
      </c>
      <c r="Q1062" s="1" t="e">
        <f ca="1">VLOOKUP(J1062,Sheet2!$F:$I,4,FALSE)</f>
        <v>#N/A</v>
      </c>
      <c r="R1062" t="str">
        <f t="shared" ca="1" si="237"/>
        <v>Inforce</v>
      </c>
      <c r="S1062" t="str">
        <f t="shared" ca="1" si="238"/>
        <v>118_3_Inforce</v>
      </c>
      <c r="T1062">
        <f ca="1">COUNTIF(S$1:S1062,S1062)</f>
        <v>1</v>
      </c>
    </row>
    <row r="1063" spans="1:20">
      <c r="A1063">
        <f t="shared" si="229"/>
        <v>1062</v>
      </c>
      <c r="B1063" s="1">
        <f t="shared" ca="1" si="230"/>
        <v>43151.065908212935</v>
      </c>
      <c r="C1063">
        <f t="shared" ca="1" si="226"/>
        <v>122</v>
      </c>
      <c r="D1063">
        <f t="shared" ca="1" si="227"/>
        <v>3</v>
      </c>
      <c r="E1063" t="str">
        <f ca="1">IF(COUNTIF(J$1:J1063,J1063)=1,"Premium",IF(I1063&lt;6,"Premium","Claims"))</f>
        <v>Premium</v>
      </c>
      <c r="F1063" t="str">
        <f ca="1">VLOOKUP(MOD(C1063,D1063),Sheet2!$A$2:$B$6,2,FALSE)</f>
        <v>Stroke</v>
      </c>
      <c r="G1063">
        <f ca="1">VLOOKUP(J1063,Sheet2!$F:$H,IF(E1063="Premium",2,3),FALSE)</f>
        <v>3000</v>
      </c>
      <c r="H1063">
        <f t="shared" ca="1" si="231"/>
        <v>1741000</v>
      </c>
      <c r="I1063">
        <f t="shared" ca="1" si="228"/>
        <v>4</v>
      </c>
      <c r="J1063" t="str">
        <f t="shared" ca="1" si="232"/>
        <v>122_3</v>
      </c>
      <c r="K1063">
        <f ca="1">COUNTIF(J$1:J1063,J1063)</f>
        <v>3</v>
      </c>
      <c r="L1063" t="str">
        <f t="shared" ca="1" si="233"/>
        <v>122_3_Premium</v>
      </c>
      <c r="M1063">
        <f ca="1">COUNTIF(L$1:L1063,L1063)</f>
        <v>3</v>
      </c>
      <c r="N1063" t="str">
        <f t="shared" ca="1" si="234"/>
        <v>Inforce</v>
      </c>
      <c r="O1063" t="str">
        <f t="shared" ca="1" si="235"/>
        <v>122_3_Inforce</v>
      </c>
      <c r="P1063" s="1">
        <f t="shared" ca="1" si="236"/>
        <v>43151.065908212935</v>
      </c>
      <c r="Q1063" s="1" t="e">
        <f ca="1">VLOOKUP(J1063,Sheet2!$F:$I,4,FALSE)</f>
        <v>#N/A</v>
      </c>
      <c r="R1063" t="str">
        <f t="shared" ca="1" si="237"/>
        <v>Inforce</v>
      </c>
      <c r="S1063" t="str">
        <f t="shared" ca="1" si="238"/>
        <v>122_3_Inforce</v>
      </c>
      <c r="T1063">
        <f ca="1">COUNTIF(S$1:S1063,S1063)</f>
        <v>3</v>
      </c>
    </row>
    <row r="1064" spans="1:20">
      <c r="A1064">
        <f t="shared" si="229"/>
        <v>1063</v>
      </c>
      <c r="B1064" s="1">
        <f t="shared" ca="1" si="230"/>
        <v>43152.023931568343</v>
      </c>
      <c r="C1064">
        <f t="shared" ca="1" si="226"/>
        <v>60</v>
      </c>
      <c r="D1064">
        <f t="shared" ca="1" si="227"/>
        <v>1</v>
      </c>
      <c r="E1064" t="str">
        <f ca="1">IF(COUNTIF(J$1:J1064,J1064)=1,"Premium",IF(I1064&lt;6,"Premium","Claims"))</f>
        <v>Premium</v>
      </c>
      <c r="F1064" t="str">
        <f ca="1">VLOOKUP(MOD(C1064,D1064),Sheet2!$A$2:$B$6,2,FALSE)</f>
        <v>Kidney Failure</v>
      </c>
      <c r="G1064">
        <f ca="1">VLOOKUP(J1064,Sheet2!$F:$H,IF(E1064="Premium",2,3),FALSE)</f>
        <v>5000</v>
      </c>
      <c r="H1064">
        <f t="shared" ca="1" si="231"/>
        <v>1746000</v>
      </c>
      <c r="I1064">
        <f t="shared" ca="1" si="228"/>
        <v>1</v>
      </c>
      <c r="J1064" t="str">
        <f t="shared" ca="1" si="232"/>
        <v>60_1</v>
      </c>
      <c r="K1064">
        <f ca="1">COUNTIF(J$1:J1064,J1064)</f>
        <v>3</v>
      </c>
      <c r="L1064" t="str">
        <f t="shared" ca="1" si="233"/>
        <v>60_1_Premium</v>
      </c>
      <c r="M1064">
        <f ca="1">COUNTIF(L$1:L1064,L1064)</f>
        <v>3</v>
      </c>
      <c r="N1064" t="str">
        <f t="shared" ca="1" si="234"/>
        <v>Inforce</v>
      </c>
      <c r="O1064" t="str">
        <f t="shared" ca="1" si="235"/>
        <v>60_1_Inforce</v>
      </c>
      <c r="P1064" s="1">
        <f t="shared" ca="1" si="236"/>
        <v>43152.023931568343</v>
      </c>
      <c r="Q1064" s="1" t="e">
        <f ca="1">VLOOKUP(J1064,Sheet2!$F:$I,4,FALSE)</f>
        <v>#N/A</v>
      </c>
      <c r="R1064" t="str">
        <f t="shared" ca="1" si="237"/>
        <v>Inforce</v>
      </c>
      <c r="S1064" t="str">
        <f t="shared" ca="1" si="238"/>
        <v>60_1_Inforce</v>
      </c>
      <c r="T1064">
        <f ca="1">COUNTIF(S$1:S1064,S1064)</f>
        <v>3</v>
      </c>
    </row>
    <row r="1065" spans="1:20">
      <c r="A1065">
        <f t="shared" si="229"/>
        <v>1064</v>
      </c>
      <c r="B1065" s="1">
        <f t="shared" ca="1" si="230"/>
        <v>43152.447968501387</v>
      </c>
      <c r="C1065">
        <f t="shared" ca="1" si="226"/>
        <v>138</v>
      </c>
      <c r="D1065">
        <f t="shared" ca="1" si="227"/>
        <v>1</v>
      </c>
      <c r="E1065" t="str">
        <f ca="1">IF(COUNTIF(J$1:J1065,J1065)=1,"Premium",IF(I1065&lt;6,"Premium","Claims"))</f>
        <v>Premium</v>
      </c>
      <c r="F1065" t="str">
        <f ca="1">VLOOKUP(MOD(C1065,D1065),Sheet2!$A$2:$B$6,2,FALSE)</f>
        <v>Kidney Failure</v>
      </c>
      <c r="G1065">
        <f ca="1">VLOOKUP(J1065,Sheet2!$F:$H,IF(E1065="Premium",2,3),FALSE)</f>
        <v>1000</v>
      </c>
      <c r="H1065">
        <f t="shared" ca="1" si="231"/>
        <v>1747000</v>
      </c>
      <c r="I1065">
        <f t="shared" ca="1" si="228"/>
        <v>5</v>
      </c>
      <c r="J1065" t="str">
        <f t="shared" ca="1" si="232"/>
        <v>138_1</v>
      </c>
      <c r="K1065">
        <f ca="1">COUNTIF(J$1:J1065,J1065)</f>
        <v>3</v>
      </c>
      <c r="L1065" t="str">
        <f t="shared" ca="1" si="233"/>
        <v>138_1_Premium</v>
      </c>
      <c r="M1065">
        <f ca="1">COUNTIF(L$1:L1065,L1065)</f>
        <v>3</v>
      </c>
      <c r="N1065" t="str">
        <f t="shared" ca="1" si="234"/>
        <v>Inforce</v>
      </c>
      <c r="O1065" t="str">
        <f t="shared" ca="1" si="235"/>
        <v>138_1_Inforce</v>
      </c>
      <c r="P1065" s="1">
        <f t="shared" ca="1" si="236"/>
        <v>43152.447968501387</v>
      </c>
      <c r="Q1065" s="1" t="e">
        <f ca="1">VLOOKUP(J1065,Sheet2!$F:$I,4,FALSE)</f>
        <v>#N/A</v>
      </c>
      <c r="R1065" t="str">
        <f t="shared" ca="1" si="237"/>
        <v>Inforce</v>
      </c>
      <c r="S1065" t="str">
        <f t="shared" ca="1" si="238"/>
        <v>138_1_Inforce</v>
      </c>
      <c r="T1065">
        <f ca="1">COUNTIF(S$1:S1065,S1065)</f>
        <v>3</v>
      </c>
    </row>
    <row r="1066" spans="1:20">
      <c r="A1066">
        <f t="shared" si="229"/>
        <v>1065</v>
      </c>
      <c r="B1066" s="1">
        <f t="shared" ca="1" si="230"/>
        <v>43153.176481696632</v>
      </c>
      <c r="C1066">
        <f t="shared" ca="1" si="226"/>
        <v>20</v>
      </c>
      <c r="D1066">
        <f t="shared" ca="1" si="227"/>
        <v>2</v>
      </c>
      <c r="E1066" t="str">
        <f ca="1">IF(COUNTIF(J$1:J1066,J1066)=1,"Premium",IF(I1066&lt;6,"Premium","Claims"))</f>
        <v>Premium</v>
      </c>
      <c r="F1066" t="str">
        <f ca="1">VLOOKUP(MOD(C1066,D1066),Sheet2!$A$2:$B$6,2,FALSE)</f>
        <v>Kidney Failure</v>
      </c>
      <c r="G1066">
        <f ca="1">VLOOKUP(J1066,Sheet2!$F:$H,IF(E1066="Premium",2,3),FALSE)</f>
        <v>1000</v>
      </c>
      <c r="H1066">
        <f t="shared" ca="1" si="231"/>
        <v>1748000</v>
      </c>
      <c r="I1066">
        <f t="shared" ca="1" si="228"/>
        <v>4</v>
      </c>
      <c r="J1066" t="str">
        <f t="shared" ca="1" si="232"/>
        <v>20_2</v>
      </c>
      <c r="K1066">
        <f ca="1">COUNTIF(J$1:J1066,J1066)</f>
        <v>3</v>
      </c>
      <c r="L1066" t="str">
        <f t="shared" ca="1" si="233"/>
        <v>20_2_Premium</v>
      </c>
      <c r="M1066">
        <f ca="1">COUNTIF(L$1:L1066,L1066)</f>
        <v>3</v>
      </c>
      <c r="N1066" t="str">
        <f t="shared" ca="1" si="234"/>
        <v>Inforce</v>
      </c>
      <c r="O1066" t="str">
        <f t="shared" ca="1" si="235"/>
        <v>20_2_Inforce</v>
      </c>
      <c r="P1066" s="1">
        <f t="shared" ca="1" si="236"/>
        <v>43153.176481696632</v>
      </c>
      <c r="Q1066" s="1" t="e">
        <f ca="1">VLOOKUP(J1066,Sheet2!$F:$I,4,FALSE)</f>
        <v>#N/A</v>
      </c>
      <c r="R1066" t="str">
        <f t="shared" ca="1" si="237"/>
        <v>Inforce</v>
      </c>
      <c r="S1066" t="str">
        <f t="shared" ca="1" si="238"/>
        <v>20_2_Inforce</v>
      </c>
      <c r="T1066">
        <f ca="1">COUNTIF(S$1:S1066,S1066)</f>
        <v>3</v>
      </c>
    </row>
    <row r="1067" spans="1:20">
      <c r="A1067">
        <f t="shared" si="229"/>
        <v>1066</v>
      </c>
      <c r="B1067" s="1">
        <f t="shared" ca="1" si="230"/>
        <v>43153.38067193592</v>
      </c>
      <c r="C1067">
        <f t="shared" ca="1" si="226"/>
        <v>82</v>
      </c>
      <c r="D1067">
        <f t="shared" ca="1" si="227"/>
        <v>1</v>
      </c>
      <c r="E1067" t="str">
        <f ca="1">IF(COUNTIF(J$1:J1067,J1067)=1,"Premium",IF(I1067&lt;6,"Premium","Claims"))</f>
        <v>Premium</v>
      </c>
      <c r="F1067" t="str">
        <f ca="1">VLOOKUP(MOD(C1067,D1067),Sheet2!$A$2:$B$6,2,FALSE)</f>
        <v>Kidney Failure</v>
      </c>
      <c r="G1067">
        <f ca="1">VLOOKUP(J1067,Sheet2!$F:$H,IF(E1067="Premium",2,3),FALSE)</f>
        <v>2000</v>
      </c>
      <c r="H1067">
        <f t="shared" ca="1" si="231"/>
        <v>1750000</v>
      </c>
      <c r="I1067">
        <f t="shared" ca="1" si="228"/>
        <v>5</v>
      </c>
      <c r="J1067" t="str">
        <f t="shared" ca="1" si="232"/>
        <v>82_1</v>
      </c>
      <c r="K1067">
        <f ca="1">COUNTIF(J$1:J1067,J1067)</f>
        <v>4</v>
      </c>
      <c r="L1067" t="str">
        <f t="shared" ca="1" si="233"/>
        <v>82_1_Premium</v>
      </c>
      <c r="M1067">
        <f ca="1">COUNTIF(L$1:L1067,L1067)</f>
        <v>4</v>
      </c>
      <c r="N1067" t="str">
        <f t="shared" ca="1" si="234"/>
        <v>Inforce</v>
      </c>
      <c r="O1067" t="str">
        <f t="shared" ca="1" si="235"/>
        <v>82_1_Inforce</v>
      </c>
      <c r="P1067" s="1">
        <f t="shared" ca="1" si="236"/>
        <v>43153.38067193592</v>
      </c>
      <c r="Q1067" s="1">
        <f ca="1">VLOOKUP(J1067,Sheet2!$F:$I,4,FALSE)</f>
        <v>43228.807342687694</v>
      </c>
      <c r="R1067" t="str">
        <f t="shared" ca="1" si="237"/>
        <v>Inforce</v>
      </c>
      <c r="S1067" t="str">
        <f t="shared" ca="1" si="238"/>
        <v>82_1_Inforce</v>
      </c>
      <c r="T1067">
        <f ca="1">COUNTIF(S$1:S1067,S1067)</f>
        <v>4</v>
      </c>
    </row>
    <row r="1068" spans="1:20">
      <c r="A1068">
        <f t="shared" si="229"/>
        <v>1067</v>
      </c>
      <c r="B1068" s="1">
        <f t="shared" ca="1" si="230"/>
        <v>43153.538053296419</v>
      </c>
      <c r="C1068">
        <f t="shared" ca="1" si="226"/>
        <v>116</v>
      </c>
      <c r="D1068">
        <f t="shared" ca="1" si="227"/>
        <v>4</v>
      </c>
      <c r="E1068" t="str">
        <f ca="1">IF(COUNTIF(J$1:J1068,J1068)=1,"Premium",IF(I1068&lt;6,"Premium","Claims"))</f>
        <v>Claims</v>
      </c>
      <c r="F1068" t="str">
        <f ca="1">VLOOKUP(MOD(C1068,D1068),Sheet2!$A$2:$B$6,2,FALSE)</f>
        <v>Kidney Failure</v>
      </c>
      <c r="G1068">
        <f ca="1">VLOOKUP(J1068,Sheet2!$F:$H,IF(E1068="Premium",2,3),FALSE)</f>
        <v>20000</v>
      </c>
      <c r="H1068">
        <f t="shared" ca="1" si="231"/>
        <v>1730000</v>
      </c>
      <c r="I1068">
        <f t="shared" ca="1" si="228"/>
        <v>6</v>
      </c>
      <c r="J1068" t="str">
        <f t="shared" ca="1" si="232"/>
        <v>116_4</v>
      </c>
      <c r="K1068">
        <f ca="1">COUNTIF(J$1:J1068,J1068)</f>
        <v>3</v>
      </c>
      <c r="L1068" t="str">
        <f t="shared" ca="1" si="233"/>
        <v>116_4_Claims</v>
      </c>
      <c r="M1068">
        <f ca="1">COUNTIF(L$1:L1068,L1068)</f>
        <v>1</v>
      </c>
      <c r="N1068" t="str">
        <f t="shared" ca="1" si="234"/>
        <v>Lapse</v>
      </c>
      <c r="O1068" t="str">
        <f t="shared" ca="1" si="235"/>
        <v>116_4_Lapse</v>
      </c>
      <c r="P1068" s="1">
        <f t="shared" ca="1" si="236"/>
        <v>43153.538053296419</v>
      </c>
      <c r="Q1068" s="1">
        <f ca="1">VLOOKUP(J1068,Sheet2!$F:$I,4,FALSE)</f>
        <v>43153.538053296419</v>
      </c>
      <c r="R1068" t="str">
        <f t="shared" ca="1" si="237"/>
        <v>Lapse</v>
      </c>
      <c r="S1068" t="str">
        <f t="shared" ca="1" si="238"/>
        <v>116_4_Lapse</v>
      </c>
      <c r="T1068">
        <f ca="1">COUNTIF(S$1:S1068,S1068)</f>
        <v>1</v>
      </c>
    </row>
    <row r="1069" spans="1:20">
      <c r="A1069">
        <f t="shared" si="229"/>
        <v>1068</v>
      </c>
      <c r="B1069" s="1">
        <f t="shared" ca="1" si="230"/>
        <v>43153.859781984866</v>
      </c>
      <c r="C1069">
        <f t="shared" ca="1" si="226"/>
        <v>23</v>
      </c>
      <c r="D1069">
        <f t="shared" ca="1" si="227"/>
        <v>2</v>
      </c>
      <c r="E1069" t="str">
        <f ca="1">IF(COUNTIF(J$1:J1069,J1069)=1,"Premium",IF(I1069&lt;6,"Premium","Claims"))</f>
        <v>Premium</v>
      </c>
      <c r="F1069" t="str">
        <f ca="1">VLOOKUP(MOD(C1069,D1069),Sheet2!$A$2:$B$6,2,FALSE)</f>
        <v>Cancer</v>
      </c>
      <c r="G1069">
        <f ca="1">VLOOKUP(J1069,Sheet2!$F:$H,IF(E1069="Premium",2,3),FALSE)</f>
        <v>3000</v>
      </c>
      <c r="H1069">
        <f t="shared" ca="1" si="231"/>
        <v>1733000</v>
      </c>
      <c r="I1069">
        <f t="shared" ca="1" si="228"/>
        <v>5</v>
      </c>
      <c r="J1069" t="str">
        <f t="shared" ca="1" si="232"/>
        <v>23_2</v>
      </c>
      <c r="K1069">
        <f ca="1">COUNTIF(J$1:J1069,J1069)</f>
        <v>3</v>
      </c>
      <c r="L1069" t="str">
        <f t="shared" ca="1" si="233"/>
        <v>23_2_Premium</v>
      </c>
      <c r="M1069">
        <f ca="1">COUNTIF(L$1:L1069,L1069)</f>
        <v>3</v>
      </c>
      <c r="N1069" t="str">
        <f t="shared" ca="1" si="234"/>
        <v>Inforce</v>
      </c>
      <c r="O1069" t="str">
        <f t="shared" ca="1" si="235"/>
        <v>23_2_Inforce</v>
      </c>
      <c r="P1069" s="1">
        <f t="shared" ca="1" si="236"/>
        <v>43153.859781984866</v>
      </c>
      <c r="Q1069" s="1" t="e">
        <f ca="1">VLOOKUP(J1069,Sheet2!$F:$I,4,FALSE)</f>
        <v>#N/A</v>
      </c>
      <c r="R1069" t="str">
        <f t="shared" ca="1" si="237"/>
        <v>Inforce</v>
      </c>
      <c r="S1069" t="str">
        <f t="shared" ca="1" si="238"/>
        <v>23_2_Inforce</v>
      </c>
      <c r="T1069">
        <f ca="1">COUNTIF(S$1:S1069,S1069)</f>
        <v>3</v>
      </c>
    </row>
    <row r="1070" spans="1:20">
      <c r="A1070">
        <f t="shared" si="229"/>
        <v>1069</v>
      </c>
      <c r="B1070" s="1">
        <f t="shared" ca="1" si="230"/>
        <v>43154.55990781686</v>
      </c>
      <c r="C1070">
        <f t="shared" ca="1" si="226"/>
        <v>132</v>
      </c>
      <c r="D1070">
        <f t="shared" ca="1" si="227"/>
        <v>4</v>
      </c>
      <c r="E1070" t="str">
        <f ca="1">IF(COUNTIF(J$1:J1070,J1070)=1,"Premium",IF(I1070&lt;6,"Premium","Claims"))</f>
        <v>Premium</v>
      </c>
      <c r="F1070" t="str">
        <f ca="1">VLOOKUP(MOD(C1070,D1070),Sheet2!$A$2:$B$6,2,FALSE)</f>
        <v>Kidney Failure</v>
      </c>
      <c r="G1070">
        <f ca="1">VLOOKUP(J1070,Sheet2!$F:$H,IF(E1070="Premium",2,3),FALSE)</f>
        <v>1000</v>
      </c>
      <c r="H1070">
        <f t="shared" ca="1" si="231"/>
        <v>1734000</v>
      </c>
      <c r="I1070">
        <f t="shared" ca="1" si="228"/>
        <v>4</v>
      </c>
      <c r="J1070" t="str">
        <f t="shared" ca="1" si="232"/>
        <v>132_4</v>
      </c>
      <c r="K1070">
        <f ca="1">COUNTIF(J$1:J1070,J1070)</f>
        <v>3</v>
      </c>
      <c r="L1070" t="str">
        <f t="shared" ca="1" si="233"/>
        <v>132_4_Premium</v>
      </c>
      <c r="M1070">
        <f ca="1">COUNTIF(L$1:L1070,L1070)</f>
        <v>3</v>
      </c>
      <c r="N1070" t="str">
        <f t="shared" ca="1" si="234"/>
        <v>Inforce</v>
      </c>
      <c r="O1070" t="str">
        <f t="shared" ca="1" si="235"/>
        <v>132_4_Inforce</v>
      </c>
      <c r="P1070" s="1">
        <f t="shared" ca="1" si="236"/>
        <v>43154.55990781686</v>
      </c>
      <c r="Q1070" s="1" t="e">
        <f ca="1">VLOOKUP(J1070,Sheet2!$F:$I,4,FALSE)</f>
        <v>#N/A</v>
      </c>
      <c r="R1070" t="str">
        <f t="shared" ca="1" si="237"/>
        <v>Inforce</v>
      </c>
      <c r="S1070" t="str">
        <f t="shared" ca="1" si="238"/>
        <v>132_4_Inforce</v>
      </c>
      <c r="T1070">
        <f ca="1">COUNTIF(S$1:S1070,S1070)</f>
        <v>3</v>
      </c>
    </row>
    <row r="1071" spans="1:20">
      <c r="A1071">
        <f t="shared" si="229"/>
        <v>1070</v>
      </c>
      <c r="B1071" s="1">
        <f t="shared" ca="1" si="230"/>
        <v>43154.716763229982</v>
      </c>
      <c r="C1071">
        <f t="shared" ca="1" si="226"/>
        <v>71</v>
      </c>
      <c r="D1071">
        <f t="shared" ca="1" si="227"/>
        <v>4</v>
      </c>
      <c r="E1071" t="str">
        <f ca="1">IF(COUNTIF(J$1:J1071,J1071)=1,"Premium",IF(I1071&lt;6,"Premium","Claims"))</f>
        <v>Premium</v>
      </c>
      <c r="F1071" t="str">
        <f ca="1">VLOOKUP(MOD(C1071,D1071),Sheet2!$A$2:$B$6,2,FALSE)</f>
        <v>Heart Attack</v>
      </c>
      <c r="G1071">
        <f ca="1">VLOOKUP(J1071,Sheet2!$F:$H,IF(E1071="Premium",2,3),FALSE)</f>
        <v>5000</v>
      </c>
      <c r="H1071">
        <f t="shared" ca="1" si="231"/>
        <v>1739000</v>
      </c>
      <c r="I1071">
        <f t="shared" ca="1" si="228"/>
        <v>4</v>
      </c>
      <c r="J1071" t="str">
        <f t="shared" ca="1" si="232"/>
        <v>71_4</v>
      </c>
      <c r="K1071">
        <f ca="1">COUNTIF(J$1:J1071,J1071)</f>
        <v>3</v>
      </c>
      <c r="L1071" t="str">
        <f t="shared" ca="1" si="233"/>
        <v>71_4_Premium</v>
      </c>
      <c r="M1071">
        <f ca="1">COUNTIF(L$1:L1071,L1071)</f>
        <v>3</v>
      </c>
      <c r="N1071" t="str">
        <f t="shared" ca="1" si="234"/>
        <v>Inforce</v>
      </c>
      <c r="O1071" t="str">
        <f t="shared" ca="1" si="235"/>
        <v>71_4_Inforce</v>
      </c>
      <c r="P1071" s="1">
        <f t="shared" ca="1" si="236"/>
        <v>43154.716763229982</v>
      </c>
      <c r="Q1071" s="1" t="e">
        <f ca="1">VLOOKUP(J1071,Sheet2!$F:$I,4,FALSE)</f>
        <v>#N/A</v>
      </c>
      <c r="R1071" t="str">
        <f t="shared" ca="1" si="237"/>
        <v>Inforce</v>
      </c>
      <c r="S1071" t="str">
        <f t="shared" ca="1" si="238"/>
        <v>71_4_Inforce</v>
      </c>
      <c r="T1071">
        <f ca="1">COUNTIF(S$1:S1071,S1071)</f>
        <v>3</v>
      </c>
    </row>
    <row r="1072" spans="1:20">
      <c r="A1072">
        <f t="shared" si="229"/>
        <v>1071</v>
      </c>
      <c r="B1072" s="1">
        <f t="shared" ca="1" si="230"/>
        <v>43155.713422200279</v>
      </c>
      <c r="C1072">
        <f t="shared" ca="1" si="226"/>
        <v>53</v>
      </c>
      <c r="D1072">
        <f t="shared" ca="1" si="227"/>
        <v>3</v>
      </c>
      <c r="E1072" t="str">
        <f ca="1">IF(COUNTIF(J$1:J1072,J1072)=1,"Premium",IF(I1072&lt;6,"Premium","Claims"))</f>
        <v>Premium</v>
      </c>
      <c r="F1072" t="str">
        <f ca="1">VLOOKUP(MOD(C1072,D1072),Sheet2!$A$2:$B$6,2,FALSE)</f>
        <v>Stroke</v>
      </c>
      <c r="G1072">
        <f ca="1">VLOOKUP(J1072,Sheet2!$F:$H,IF(E1072="Premium",2,3),FALSE)</f>
        <v>4000</v>
      </c>
      <c r="H1072">
        <f t="shared" ca="1" si="231"/>
        <v>1743000</v>
      </c>
      <c r="I1072">
        <f t="shared" ca="1" si="228"/>
        <v>4</v>
      </c>
      <c r="J1072" t="str">
        <f t="shared" ca="1" si="232"/>
        <v>53_3</v>
      </c>
      <c r="K1072">
        <f ca="1">COUNTIF(J$1:J1072,J1072)</f>
        <v>2</v>
      </c>
      <c r="L1072" t="str">
        <f t="shared" ca="1" si="233"/>
        <v>53_3_Premium</v>
      </c>
      <c r="M1072">
        <f ca="1">COUNTIF(L$1:L1072,L1072)</f>
        <v>2</v>
      </c>
      <c r="N1072" t="str">
        <f t="shared" ca="1" si="234"/>
        <v>Inforce</v>
      </c>
      <c r="O1072" t="str">
        <f t="shared" ca="1" si="235"/>
        <v>53_3_Inforce</v>
      </c>
      <c r="P1072" s="1">
        <f t="shared" ca="1" si="236"/>
        <v>43155.713422200279</v>
      </c>
      <c r="Q1072" s="1" t="e">
        <f ca="1">VLOOKUP(J1072,Sheet2!$F:$I,4,FALSE)</f>
        <v>#N/A</v>
      </c>
      <c r="R1072" t="str">
        <f t="shared" ca="1" si="237"/>
        <v>Inforce</v>
      </c>
      <c r="S1072" t="str">
        <f t="shared" ca="1" si="238"/>
        <v>53_3_Inforce</v>
      </c>
      <c r="T1072">
        <f ca="1">COUNTIF(S$1:S1072,S1072)</f>
        <v>2</v>
      </c>
    </row>
    <row r="1073" spans="1:20">
      <c r="A1073">
        <f t="shared" si="229"/>
        <v>1072</v>
      </c>
      <c r="B1073" s="1">
        <f t="shared" ca="1" si="230"/>
        <v>43156.371274825411</v>
      </c>
      <c r="C1073">
        <f t="shared" ca="1" si="226"/>
        <v>23</v>
      </c>
      <c r="D1073">
        <f t="shared" ca="1" si="227"/>
        <v>4</v>
      </c>
      <c r="E1073" t="str">
        <f ca="1">IF(COUNTIF(J$1:J1073,J1073)=1,"Premium",IF(I1073&lt;6,"Premium","Claims"))</f>
        <v>Premium</v>
      </c>
      <c r="F1073" t="str">
        <f ca="1">VLOOKUP(MOD(C1073,D1073),Sheet2!$A$2:$B$6,2,FALSE)</f>
        <v>Heart Attack</v>
      </c>
      <c r="G1073">
        <f ca="1">VLOOKUP(J1073,Sheet2!$F:$H,IF(E1073="Premium",2,3),FALSE)</f>
        <v>4000</v>
      </c>
      <c r="H1073">
        <f t="shared" ca="1" si="231"/>
        <v>1747000</v>
      </c>
      <c r="I1073">
        <f t="shared" ca="1" si="228"/>
        <v>4</v>
      </c>
      <c r="J1073" t="str">
        <f t="shared" ca="1" si="232"/>
        <v>23_4</v>
      </c>
      <c r="K1073">
        <f ca="1">COUNTIF(J$1:J1073,J1073)</f>
        <v>2</v>
      </c>
      <c r="L1073" t="str">
        <f t="shared" ca="1" si="233"/>
        <v>23_4_Premium</v>
      </c>
      <c r="M1073">
        <f ca="1">COUNTIF(L$1:L1073,L1073)</f>
        <v>2</v>
      </c>
      <c r="N1073" t="str">
        <f t="shared" ca="1" si="234"/>
        <v>Inforce</v>
      </c>
      <c r="O1073" t="str">
        <f t="shared" ca="1" si="235"/>
        <v>23_4_Inforce</v>
      </c>
      <c r="P1073" s="1">
        <f t="shared" ca="1" si="236"/>
        <v>43156.371274825411</v>
      </c>
      <c r="Q1073" s="1" t="e">
        <f ca="1">VLOOKUP(J1073,Sheet2!$F:$I,4,FALSE)</f>
        <v>#N/A</v>
      </c>
      <c r="R1073" t="str">
        <f t="shared" ca="1" si="237"/>
        <v>Inforce</v>
      </c>
      <c r="S1073" t="str">
        <f t="shared" ca="1" si="238"/>
        <v>23_4_Inforce</v>
      </c>
      <c r="T1073">
        <f ca="1">COUNTIF(S$1:S1073,S1073)</f>
        <v>2</v>
      </c>
    </row>
    <row r="1074" spans="1:20">
      <c r="A1074">
        <f t="shared" si="229"/>
        <v>1073</v>
      </c>
      <c r="B1074" s="1">
        <f t="shared" ca="1" si="230"/>
        <v>43156.875566330425</v>
      </c>
      <c r="C1074">
        <f t="shared" ca="1" si="226"/>
        <v>127</v>
      </c>
      <c r="D1074">
        <f t="shared" ca="1" si="227"/>
        <v>3</v>
      </c>
      <c r="E1074" t="str">
        <f ca="1">IF(COUNTIF(J$1:J1074,J1074)=1,"Premium",IF(I1074&lt;6,"Premium","Claims"))</f>
        <v>Premium</v>
      </c>
      <c r="F1074" t="str">
        <f ca="1">VLOOKUP(MOD(C1074,D1074),Sheet2!$A$2:$B$6,2,FALSE)</f>
        <v>Cancer</v>
      </c>
      <c r="G1074">
        <f ca="1">VLOOKUP(J1074,Sheet2!$F:$H,IF(E1074="Premium",2,3),FALSE)</f>
        <v>1000</v>
      </c>
      <c r="H1074">
        <f t="shared" ca="1" si="231"/>
        <v>1748000</v>
      </c>
      <c r="I1074">
        <f t="shared" ca="1" si="228"/>
        <v>2</v>
      </c>
      <c r="J1074" t="str">
        <f t="shared" ca="1" si="232"/>
        <v>127_3</v>
      </c>
      <c r="K1074">
        <f ca="1">COUNTIF(J$1:J1074,J1074)</f>
        <v>4</v>
      </c>
      <c r="L1074" t="str">
        <f t="shared" ca="1" si="233"/>
        <v>127_3_Premium</v>
      </c>
      <c r="M1074">
        <f ca="1">COUNTIF(L$1:L1074,L1074)</f>
        <v>3</v>
      </c>
      <c r="N1074" t="str">
        <f t="shared" ca="1" si="234"/>
        <v>Inforce</v>
      </c>
      <c r="O1074" t="str">
        <f t="shared" ca="1" si="235"/>
        <v>127_3_Inforce</v>
      </c>
      <c r="P1074" s="1">
        <f t="shared" ca="1" si="236"/>
        <v>43156.875566330425</v>
      </c>
      <c r="Q1074" s="1">
        <f ca="1">VLOOKUP(J1074,Sheet2!$F:$I,4,FALSE)</f>
        <v>42879.39085855661</v>
      </c>
      <c r="R1074" t="str">
        <f t="shared" ca="1" si="237"/>
        <v>Lapse</v>
      </c>
      <c r="S1074" t="str">
        <f t="shared" ca="1" si="238"/>
        <v>127_3_Lapse</v>
      </c>
      <c r="T1074">
        <f ca="1">COUNTIF(S$1:S1074,S1074)</f>
        <v>2</v>
      </c>
    </row>
    <row r="1075" spans="1:20">
      <c r="A1075">
        <f t="shared" si="229"/>
        <v>1074</v>
      </c>
      <c r="B1075" s="1">
        <f t="shared" ca="1" si="230"/>
        <v>43157.64374224237</v>
      </c>
      <c r="C1075">
        <f t="shared" ca="1" si="226"/>
        <v>121</v>
      </c>
      <c r="D1075">
        <f t="shared" ca="1" si="227"/>
        <v>2</v>
      </c>
      <c r="E1075" t="str">
        <f ca="1">IF(COUNTIF(J$1:J1075,J1075)=1,"Premium",IF(I1075&lt;6,"Premium","Claims"))</f>
        <v>Premium</v>
      </c>
      <c r="F1075" t="str">
        <f ca="1">VLOOKUP(MOD(C1075,D1075),Sheet2!$A$2:$B$6,2,FALSE)</f>
        <v>Cancer</v>
      </c>
      <c r="G1075">
        <f ca="1">VLOOKUP(J1075,Sheet2!$F:$H,IF(E1075="Premium",2,3),FALSE)</f>
        <v>3000</v>
      </c>
      <c r="H1075">
        <f t="shared" ca="1" si="231"/>
        <v>1751000</v>
      </c>
      <c r="I1075">
        <f t="shared" ca="1" si="228"/>
        <v>1</v>
      </c>
      <c r="J1075" t="str">
        <f t="shared" ca="1" si="232"/>
        <v>121_2</v>
      </c>
      <c r="K1075">
        <f ca="1">COUNTIF(J$1:J1075,J1075)</f>
        <v>2</v>
      </c>
      <c r="L1075" t="str">
        <f t="shared" ca="1" si="233"/>
        <v>121_2_Premium</v>
      </c>
      <c r="M1075">
        <f ca="1">COUNTIF(L$1:L1075,L1075)</f>
        <v>2</v>
      </c>
      <c r="N1075" t="str">
        <f t="shared" ca="1" si="234"/>
        <v>Inforce</v>
      </c>
      <c r="O1075" t="str">
        <f t="shared" ca="1" si="235"/>
        <v>121_2_Inforce</v>
      </c>
      <c r="P1075" s="1">
        <f t="shared" ca="1" si="236"/>
        <v>43157.64374224237</v>
      </c>
      <c r="Q1075" s="1" t="e">
        <f ca="1">VLOOKUP(J1075,Sheet2!$F:$I,4,FALSE)</f>
        <v>#N/A</v>
      </c>
      <c r="R1075" t="str">
        <f t="shared" ca="1" si="237"/>
        <v>Inforce</v>
      </c>
      <c r="S1075" t="str">
        <f t="shared" ca="1" si="238"/>
        <v>121_2_Inforce</v>
      </c>
      <c r="T1075">
        <f ca="1">COUNTIF(S$1:S1075,S1075)</f>
        <v>2</v>
      </c>
    </row>
    <row r="1076" spans="1:20">
      <c r="A1076">
        <f t="shared" si="229"/>
        <v>1075</v>
      </c>
      <c r="B1076" s="1">
        <f t="shared" ca="1" si="230"/>
        <v>43157.944713351957</v>
      </c>
      <c r="C1076">
        <f t="shared" ca="1" si="226"/>
        <v>24</v>
      </c>
      <c r="D1076">
        <f t="shared" ca="1" si="227"/>
        <v>4</v>
      </c>
      <c r="E1076" t="str">
        <f ca="1">IF(COUNTIF(J$1:J1076,J1076)=1,"Premium",IF(I1076&lt;6,"Premium","Claims"))</f>
        <v>Claims</v>
      </c>
      <c r="F1076" t="str">
        <f ca="1">VLOOKUP(MOD(C1076,D1076),Sheet2!$A$2:$B$6,2,FALSE)</f>
        <v>Kidney Failure</v>
      </c>
      <c r="G1076">
        <f ca="1">VLOOKUP(J1076,Sheet2!$F:$H,IF(E1076="Premium",2,3),FALSE)</f>
        <v>12000</v>
      </c>
      <c r="H1076">
        <f t="shared" ca="1" si="231"/>
        <v>1739000</v>
      </c>
      <c r="I1076">
        <f t="shared" ca="1" si="228"/>
        <v>6</v>
      </c>
      <c r="J1076" t="str">
        <f t="shared" ca="1" si="232"/>
        <v>24_4</v>
      </c>
      <c r="K1076">
        <f ca="1">COUNTIF(J$1:J1076,J1076)</f>
        <v>6</v>
      </c>
      <c r="L1076" t="str">
        <f t="shared" ca="1" si="233"/>
        <v>24_4_Claims</v>
      </c>
      <c r="M1076">
        <f ca="1">COUNTIF(L$1:L1076,L1076)</f>
        <v>1</v>
      </c>
      <c r="N1076" t="str">
        <f t="shared" ca="1" si="234"/>
        <v>Lapse</v>
      </c>
      <c r="O1076" t="str">
        <f t="shared" ca="1" si="235"/>
        <v>24_4_Lapse</v>
      </c>
      <c r="P1076" s="1">
        <f t="shared" ca="1" si="236"/>
        <v>43157.944713351957</v>
      </c>
      <c r="Q1076" s="1">
        <f ca="1">VLOOKUP(J1076,Sheet2!$F:$I,4,FALSE)</f>
        <v>43157.944713351957</v>
      </c>
      <c r="R1076" t="str">
        <f t="shared" ca="1" si="237"/>
        <v>Lapse</v>
      </c>
      <c r="S1076" t="str">
        <f t="shared" ca="1" si="238"/>
        <v>24_4_Lapse</v>
      </c>
      <c r="T1076">
        <f ca="1">COUNTIF(S$1:S1076,S1076)</f>
        <v>1</v>
      </c>
    </row>
    <row r="1077" spans="1:20">
      <c r="A1077">
        <f t="shared" si="229"/>
        <v>1076</v>
      </c>
      <c r="B1077" s="1">
        <f t="shared" ca="1" si="230"/>
        <v>43158.231855587823</v>
      </c>
      <c r="C1077">
        <f t="shared" ca="1" si="226"/>
        <v>80</v>
      </c>
      <c r="D1077">
        <f t="shared" ca="1" si="227"/>
        <v>2</v>
      </c>
      <c r="E1077" t="str">
        <f ca="1">IF(COUNTIF(J$1:J1077,J1077)=1,"Premium",IF(I1077&lt;6,"Premium","Claims"))</f>
        <v>Claims</v>
      </c>
      <c r="F1077" t="str">
        <f ca="1">VLOOKUP(MOD(C1077,D1077),Sheet2!$A$2:$B$6,2,FALSE)</f>
        <v>Kidney Failure</v>
      </c>
      <c r="G1077">
        <f ca="1">VLOOKUP(J1077,Sheet2!$F:$H,IF(E1077="Premium",2,3),FALSE)</f>
        <v>16000</v>
      </c>
      <c r="H1077">
        <f t="shared" ca="1" si="231"/>
        <v>1723000</v>
      </c>
      <c r="I1077">
        <f t="shared" ca="1" si="228"/>
        <v>6</v>
      </c>
      <c r="J1077" t="str">
        <f t="shared" ca="1" si="232"/>
        <v>80_2</v>
      </c>
      <c r="K1077">
        <f ca="1">COUNTIF(J$1:J1077,J1077)</f>
        <v>2</v>
      </c>
      <c r="L1077" t="str">
        <f t="shared" ca="1" si="233"/>
        <v>80_2_Claims</v>
      </c>
      <c r="M1077">
        <f ca="1">COUNTIF(L$1:L1077,L1077)</f>
        <v>1</v>
      </c>
      <c r="N1077" t="str">
        <f t="shared" ca="1" si="234"/>
        <v>Lapse</v>
      </c>
      <c r="O1077" t="str">
        <f t="shared" ca="1" si="235"/>
        <v>80_2_Lapse</v>
      </c>
      <c r="P1077" s="1">
        <f t="shared" ca="1" si="236"/>
        <v>43158.231855587823</v>
      </c>
      <c r="Q1077" s="1">
        <f ca="1">VLOOKUP(J1077,Sheet2!$F:$I,4,FALSE)</f>
        <v>43158.231855587823</v>
      </c>
      <c r="R1077" t="str">
        <f t="shared" ca="1" si="237"/>
        <v>Lapse</v>
      </c>
      <c r="S1077" t="str">
        <f t="shared" ca="1" si="238"/>
        <v>80_2_Lapse</v>
      </c>
      <c r="T1077">
        <f ca="1">COUNTIF(S$1:S1077,S1077)</f>
        <v>1</v>
      </c>
    </row>
    <row r="1078" spans="1:20">
      <c r="A1078">
        <f t="shared" si="229"/>
        <v>1077</v>
      </c>
      <c r="B1078" s="1">
        <f t="shared" ca="1" si="230"/>
        <v>43158.689412772444</v>
      </c>
      <c r="C1078">
        <f t="shared" ca="1" si="226"/>
        <v>77</v>
      </c>
      <c r="D1078">
        <f t="shared" ca="1" si="227"/>
        <v>1</v>
      </c>
      <c r="E1078" t="str">
        <f ca="1">IF(COUNTIF(J$1:J1078,J1078)=1,"Premium",IF(I1078&lt;6,"Premium","Claims"))</f>
        <v>Premium</v>
      </c>
      <c r="F1078" t="str">
        <f ca="1">VLOOKUP(MOD(C1078,D1078),Sheet2!$A$2:$B$6,2,FALSE)</f>
        <v>Kidney Failure</v>
      </c>
      <c r="G1078">
        <f ca="1">VLOOKUP(J1078,Sheet2!$F:$H,IF(E1078="Premium",2,3),FALSE)</f>
        <v>4000</v>
      </c>
      <c r="H1078">
        <f t="shared" ca="1" si="231"/>
        <v>1727000</v>
      </c>
      <c r="I1078">
        <f t="shared" ca="1" si="228"/>
        <v>2</v>
      </c>
      <c r="J1078" t="str">
        <f t="shared" ca="1" si="232"/>
        <v>77_1</v>
      </c>
      <c r="K1078">
        <f ca="1">COUNTIF(J$1:J1078,J1078)</f>
        <v>3</v>
      </c>
      <c r="L1078" t="str">
        <f t="shared" ca="1" si="233"/>
        <v>77_1_Premium</v>
      </c>
      <c r="M1078">
        <f ca="1">COUNTIF(L$1:L1078,L1078)</f>
        <v>3</v>
      </c>
      <c r="N1078" t="str">
        <f t="shared" ca="1" si="234"/>
        <v>Inforce</v>
      </c>
      <c r="O1078" t="str">
        <f t="shared" ca="1" si="235"/>
        <v>77_1_Inforce</v>
      </c>
      <c r="P1078" s="1">
        <f t="shared" ca="1" si="236"/>
        <v>43158.689412772444</v>
      </c>
      <c r="Q1078" s="1" t="e">
        <f ca="1">VLOOKUP(J1078,Sheet2!$F:$I,4,FALSE)</f>
        <v>#N/A</v>
      </c>
      <c r="R1078" t="str">
        <f t="shared" ca="1" si="237"/>
        <v>Inforce</v>
      </c>
      <c r="S1078" t="str">
        <f t="shared" ca="1" si="238"/>
        <v>77_1_Inforce</v>
      </c>
      <c r="T1078">
        <f ca="1">COUNTIF(S$1:S1078,S1078)</f>
        <v>3</v>
      </c>
    </row>
    <row r="1079" spans="1:20">
      <c r="A1079">
        <f t="shared" si="229"/>
        <v>1078</v>
      </c>
      <c r="B1079" s="1">
        <f t="shared" ca="1" si="230"/>
        <v>43159.472494169175</v>
      </c>
      <c r="C1079">
        <f t="shared" ca="1" si="226"/>
        <v>8</v>
      </c>
      <c r="D1079">
        <f t="shared" ca="1" si="227"/>
        <v>3</v>
      </c>
      <c r="E1079" t="str">
        <f ca="1">IF(COUNTIF(J$1:J1079,J1079)=1,"Premium",IF(I1079&lt;6,"Premium","Claims"))</f>
        <v>Premium</v>
      </c>
      <c r="F1079" t="str">
        <f ca="1">VLOOKUP(MOD(C1079,D1079),Sheet2!$A$2:$B$6,2,FALSE)</f>
        <v>Stroke</v>
      </c>
      <c r="G1079">
        <f ca="1">VLOOKUP(J1079,Sheet2!$F:$H,IF(E1079="Premium",2,3),FALSE)</f>
        <v>4000</v>
      </c>
      <c r="H1079">
        <f t="shared" ca="1" si="231"/>
        <v>1731000</v>
      </c>
      <c r="I1079">
        <f t="shared" ca="1" si="228"/>
        <v>5</v>
      </c>
      <c r="J1079" t="str">
        <f t="shared" ca="1" si="232"/>
        <v>8_3</v>
      </c>
      <c r="K1079">
        <f ca="1">COUNTIF(J$1:J1079,J1079)</f>
        <v>3</v>
      </c>
      <c r="L1079" t="str">
        <f t="shared" ca="1" si="233"/>
        <v>8_3_Premium</v>
      </c>
      <c r="M1079">
        <f ca="1">COUNTIF(L$1:L1079,L1079)</f>
        <v>3</v>
      </c>
      <c r="N1079" t="str">
        <f t="shared" ca="1" si="234"/>
        <v>Inforce</v>
      </c>
      <c r="O1079" t="str">
        <f t="shared" ca="1" si="235"/>
        <v>8_3_Inforce</v>
      </c>
      <c r="P1079" s="1">
        <f t="shared" ca="1" si="236"/>
        <v>43159.472494169175</v>
      </c>
      <c r="Q1079" s="1" t="e">
        <f ca="1">VLOOKUP(J1079,Sheet2!$F:$I,4,FALSE)</f>
        <v>#N/A</v>
      </c>
      <c r="R1079" t="str">
        <f t="shared" ca="1" si="237"/>
        <v>Inforce</v>
      </c>
      <c r="S1079" t="str">
        <f t="shared" ca="1" si="238"/>
        <v>8_3_Inforce</v>
      </c>
      <c r="T1079">
        <f ca="1">COUNTIF(S$1:S1079,S1079)</f>
        <v>3</v>
      </c>
    </row>
    <row r="1080" spans="1:20">
      <c r="A1080">
        <f t="shared" si="229"/>
        <v>1079</v>
      </c>
      <c r="B1080" s="1">
        <f t="shared" ca="1" si="230"/>
        <v>43160.161110749286</v>
      </c>
      <c r="C1080">
        <f t="shared" ca="1" si="226"/>
        <v>12</v>
      </c>
      <c r="D1080">
        <f t="shared" ca="1" si="227"/>
        <v>1</v>
      </c>
      <c r="E1080" t="str">
        <f ca="1">IF(COUNTIF(J$1:J1080,J1080)=1,"Premium",IF(I1080&lt;6,"Premium","Claims"))</f>
        <v>Premium</v>
      </c>
      <c r="F1080" t="str">
        <f ca="1">VLOOKUP(MOD(C1080,D1080),Sheet2!$A$2:$B$6,2,FALSE)</f>
        <v>Kidney Failure</v>
      </c>
      <c r="G1080">
        <f ca="1">VLOOKUP(J1080,Sheet2!$F:$H,IF(E1080="Premium",2,3),FALSE)</f>
        <v>4000</v>
      </c>
      <c r="H1080">
        <f t="shared" ca="1" si="231"/>
        <v>1735000</v>
      </c>
      <c r="I1080">
        <f t="shared" ca="1" si="228"/>
        <v>5</v>
      </c>
      <c r="J1080" t="str">
        <f t="shared" ca="1" si="232"/>
        <v>12_1</v>
      </c>
      <c r="K1080">
        <f ca="1">COUNTIF(J$1:J1080,J1080)</f>
        <v>3</v>
      </c>
      <c r="L1080" t="str">
        <f t="shared" ca="1" si="233"/>
        <v>12_1_Premium</v>
      </c>
      <c r="M1080">
        <f ca="1">COUNTIF(L$1:L1080,L1080)</f>
        <v>2</v>
      </c>
      <c r="N1080" t="str">
        <f t="shared" ca="1" si="234"/>
        <v>Inforce</v>
      </c>
      <c r="O1080" t="str">
        <f t="shared" ca="1" si="235"/>
        <v>12_1_Inforce</v>
      </c>
      <c r="P1080" s="1">
        <f t="shared" ca="1" si="236"/>
        <v>43160.161110749286</v>
      </c>
      <c r="Q1080" s="1">
        <f ca="1">VLOOKUP(J1080,Sheet2!$F:$I,4,FALSE)</f>
        <v>43115.141882394433</v>
      </c>
      <c r="R1080" t="str">
        <f t="shared" ca="1" si="237"/>
        <v>Lapse</v>
      </c>
      <c r="S1080" t="str">
        <f t="shared" ca="1" si="238"/>
        <v>12_1_Lapse</v>
      </c>
      <c r="T1080">
        <f ca="1">COUNTIF(S$1:S1080,S1080)</f>
        <v>2</v>
      </c>
    </row>
    <row r="1081" spans="1:20">
      <c r="A1081">
        <f t="shared" si="229"/>
        <v>1080</v>
      </c>
      <c r="B1081" s="1">
        <f t="shared" ca="1" si="230"/>
        <v>43160.476926451563</v>
      </c>
      <c r="C1081">
        <f t="shared" ca="1" si="226"/>
        <v>10</v>
      </c>
      <c r="D1081">
        <f t="shared" ca="1" si="227"/>
        <v>4</v>
      </c>
      <c r="E1081" t="str">
        <f ca="1">IF(COUNTIF(J$1:J1081,J1081)=1,"Premium",IF(I1081&lt;6,"Premium","Claims"))</f>
        <v>Premium</v>
      </c>
      <c r="F1081" t="str">
        <f ca="1">VLOOKUP(MOD(C1081,D1081),Sheet2!$A$2:$B$6,2,FALSE)</f>
        <v>Stroke</v>
      </c>
      <c r="G1081">
        <f ca="1">VLOOKUP(J1081,Sheet2!$F:$H,IF(E1081="Premium",2,3),FALSE)</f>
        <v>5000</v>
      </c>
      <c r="H1081">
        <f t="shared" ca="1" si="231"/>
        <v>1740000</v>
      </c>
      <c r="I1081">
        <f t="shared" ca="1" si="228"/>
        <v>5</v>
      </c>
      <c r="J1081" t="str">
        <f t="shared" ca="1" si="232"/>
        <v>10_4</v>
      </c>
      <c r="K1081">
        <f ca="1">COUNTIF(J$1:J1081,J1081)</f>
        <v>7</v>
      </c>
      <c r="L1081" t="str">
        <f t="shared" ca="1" si="233"/>
        <v>10_4_Premium</v>
      </c>
      <c r="M1081">
        <f ca="1">COUNTIF(L$1:L1081,L1081)</f>
        <v>5</v>
      </c>
      <c r="N1081" t="str">
        <f t="shared" ca="1" si="234"/>
        <v>Inforce</v>
      </c>
      <c r="O1081" t="str">
        <f t="shared" ca="1" si="235"/>
        <v>10_4_Inforce</v>
      </c>
      <c r="P1081" s="1">
        <f t="shared" ca="1" si="236"/>
        <v>43160.476926451563</v>
      </c>
      <c r="Q1081" s="1">
        <f ca="1">VLOOKUP(J1081,Sheet2!$F:$I,4,FALSE)</f>
        <v>42782.418971158739</v>
      </c>
      <c r="R1081" t="str">
        <f t="shared" ca="1" si="237"/>
        <v>Lapse</v>
      </c>
      <c r="S1081" t="str">
        <f t="shared" ca="1" si="238"/>
        <v>10_4_Lapse</v>
      </c>
      <c r="T1081">
        <f ca="1">COUNTIF(S$1:S1081,S1081)</f>
        <v>5</v>
      </c>
    </row>
    <row r="1082" spans="1:20">
      <c r="A1082">
        <f t="shared" si="229"/>
        <v>1081</v>
      </c>
      <c r="B1082" s="1">
        <f t="shared" ca="1" si="230"/>
        <v>43160.612965361681</v>
      </c>
      <c r="C1082">
        <f t="shared" ca="1" si="226"/>
        <v>126</v>
      </c>
      <c r="D1082">
        <f t="shared" ca="1" si="227"/>
        <v>4</v>
      </c>
      <c r="E1082" t="str">
        <f ca="1">IF(COUNTIF(J$1:J1082,J1082)=1,"Premium",IF(I1082&lt;6,"Premium","Claims"))</f>
        <v>Premium</v>
      </c>
      <c r="F1082" t="str">
        <f ca="1">VLOOKUP(MOD(C1082,D1082),Sheet2!$A$2:$B$6,2,FALSE)</f>
        <v>Stroke</v>
      </c>
      <c r="G1082">
        <f ca="1">VLOOKUP(J1082,Sheet2!$F:$H,IF(E1082="Premium",2,3),FALSE)</f>
        <v>5000</v>
      </c>
      <c r="H1082">
        <f t="shared" ca="1" si="231"/>
        <v>1745000</v>
      </c>
      <c r="I1082">
        <f t="shared" ca="1" si="228"/>
        <v>1</v>
      </c>
      <c r="J1082" t="str">
        <f t="shared" ca="1" si="232"/>
        <v>126_4</v>
      </c>
      <c r="K1082">
        <f ca="1">COUNTIF(J$1:J1082,J1082)</f>
        <v>1</v>
      </c>
      <c r="L1082" t="str">
        <f t="shared" ca="1" si="233"/>
        <v>126_4_Premium</v>
      </c>
      <c r="M1082">
        <f ca="1">COUNTIF(L$1:L1082,L1082)</f>
        <v>1</v>
      </c>
      <c r="N1082" t="str">
        <f t="shared" ca="1" si="234"/>
        <v>Inforce</v>
      </c>
      <c r="O1082" t="str">
        <f t="shared" ca="1" si="235"/>
        <v>126_4_Inforce</v>
      </c>
      <c r="P1082" s="1">
        <f t="shared" ca="1" si="236"/>
        <v>43160.612965361681</v>
      </c>
      <c r="Q1082" s="1" t="e">
        <f ca="1">VLOOKUP(J1082,Sheet2!$F:$I,4,FALSE)</f>
        <v>#N/A</v>
      </c>
      <c r="R1082" t="str">
        <f t="shared" ca="1" si="237"/>
        <v>Inforce</v>
      </c>
      <c r="S1082" t="str">
        <f t="shared" ca="1" si="238"/>
        <v>126_4_Inforce</v>
      </c>
      <c r="T1082">
        <f ca="1">COUNTIF(S$1:S1082,S1082)</f>
        <v>1</v>
      </c>
    </row>
    <row r="1083" spans="1:20">
      <c r="A1083">
        <f t="shared" si="229"/>
        <v>1082</v>
      </c>
      <c r="B1083" s="1">
        <f t="shared" ca="1" si="230"/>
        <v>43161.529541969358</v>
      </c>
      <c r="C1083">
        <f t="shared" ca="1" si="226"/>
        <v>22</v>
      </c>
      <c r="D1083">
        <f t="shared" ca="1" si="227"/>
        <v>4</v>
      </c>
      <c r="E1083" t="str">
        <f ca="1">IF(COUNTIF(J$1:J1083,J1083)=1,"Premium",IF(I1083&lt;6,"Premium","Claims"))</f>
        <v>Claims</v>
      </c>
      <c r="F1083" t="str">
        <f ca="1">VLOOKUP(MOD(C1083,D1083),Sheet2!$A$2:$B$6,2,FALSE)</f>
        <v>Stroke</v>
      </c>
      <c r="G1083">
        <f ca="1">VLOOKUP(J1083,Sheet2!$F:$H,IF(E1083="Premium",2,3),FALSE)</f>
        <v>8000</v>
      </c>
      <c r="H1083">
        <f t="shared" ca="1" si="231"/>
        <v>1737000</v>
      </c>
      <c r="I1083">
        <f t="shared" ca="1" si="228"/>
        <v>6</v>
      </c>
      <c r="J1083" t="str">
        <f t="shared" ca="1" si="232"/>
        <v>22_4</v>
      </c>
      <c r="K1083">
        <f ca="1">COUNTIF(J$1:J1083,J1083)</f>
        <v>3</v>
      </c>
      <c r="L1083" t="str">
        <f t="shared" ca="1" si="233"/>
        <v>22_4_Claims</v>
      </c>
      <c r="M1083">
        <f ca="1">COUNTIF(L$1:L1083,L1083)</f>
        <v>1</v>
      </c>
      <c r="N1083" t="str">
        <f t="shared" ca="1" si="234"/>
        <v>Lapse</v>
      </c>
      <c r="O1083" t="str">
        <f t="shared" ca="1" si="235"/>
        <v>22_4_Lapse</v>
      </c>
      <c r="P1083" s="1">
        <f t="shared" ca="1" si="236"/>
        <v>43161.529541969358</v>
      </c>
      <c r="Q1083" s="1">
        <f ca="1">VLOOKUP(J1083,Sheet2!$F:$I,4,FALSE)</f>
        <v>43161.529541969358</v>
      </c>
      <c r="R1083" t="str">
        <f t="shared" ca="1" si="237"/>
        <v>Lapse</v>
      </c>
      <c r="S1083" t="str">
        <f t="shared" ca="1" si="238"/>
        <v>22_4_Lapse</v>
      </c>
      <c r="T1083">
        <f ca="1">COUNTIF(S$1:S1083,S1083)</f>
        <v>1</v>
      </c>
    </row>
    <row r="1084" spans="1:20">
      <c r="A1084">
        <f t="shared" si="229"/>
        <v>1083</v>
      </c>
      <c r="B1084" s="1">
        <f t="shared" ca="1" si="230"/>
        <v>43162.183525981069</v>
      </c>
      <c r="C1084">
        <f t="shared" ca="1" si="226"/>
        <v>128</v>
      </c>
      <c r="D1084">
        <f t="shared" ca="1" si="227"/>
        <v>2</v>
      </c>
      <c r="E1084" t="str">
        <f ca="1">IF(COUNTIF(J$1:J1084,J1084)=1,"Premium",IF(I1084&lt;6,"Premium","Claims"))</f>
        <v>Premium</v>
      </c>
      <c r="F1084" t="str">
        <f ca="1">VLOOKUP(MOD(C1084,D1084),Sheet2!$A$2:$B$6,2,FALSE)</f>
        <v>Kidney Failure</v>
      </c>
      <c r="G1084">
        <f ca="1">VLOOKUP(J1084,Sheet2!$F:$H,IF(E1084="Premium",2,3),FALSE)</f>
        <v>2000</v>
      </c>
      <c r="H1084">
        <f t="shared" ca="1" si="231"/>
        <v>1739000</v>
      </c>
      <c r="I1084">
        <f t="shared" ca="1" si="228"/>
        <v>4</v>
      </c>
      <c r="J1084" t="str">
        <f t="shared" ca="1" si="232"/>
        <v>128_2</v>
      </c>
      <c r="K1084">
        <f ca="1">COUNTIF(J$1:J1084,J1084)</f>
        <v>2</v>
      </c>
      <c r="L1084" t="str">
        <f t="shared" ca="1" si="233"/>
        <v>128_2_Premium</v>
      </c>
      <c r="M1084">
        <f ca="1">COUNTIF(L$1:L1084,L1084)</f>
        <v>2</v>
      </c>
      <c r="N1084" t="str">
        <f t="shared" ca="1" si="234"/>
        <v>Inforce</v>
      </c>
      <c r="O1084" t="str">
        <f t="shared" ca="1" si="235"/>
        <v>128_2_Inforce</v>
      </c>
      <c r="P1084" s="1">
        <f t="shared" ca="1" si="236"/>
        <v>43162.183525981069</v>
      </c>
      <c r="Q1084" s="1" t="e">
        <f ca="1">VLOOKUP(J1084,Sheet2!$F:$I,4,FALSE)</f>
        <v>#N/A</v>
      </c>
      <c r="R1084" t="str">
        <f t="shared" ca="1" si="237"/>
        <v>Inforce</v>
      </c>
      <c r="S1084" t="str">
        <f t="shared" ca="1" si="238"/>
        <v>128_2_Inforce</v>
      </c>
      <c r="T1084">
        <f ca="1">COUNTIF(S$1:S1084,S1084)</f>
        <v>2</v>
      </c>
    </row>
    <row r="1085" spans="1:20">
      <c r="A1085">
        <f t="shared" si="229"/>
        <v>1084</v>
      </c>
      <c r="B1085" s="1">
        <f t="shared" ca="1" si="230"/>
        <v>43162.649818667916</v>
      </c>
      <c r="C1085">
        <f t="shared" ca="1" si="226"/>
        <v>87</v>
      </c>
      <c r="D1085">
        <f t="shared" ca="1" si="227"/>
        <v>2</v>
      </c>
      <c r="E1085" t="str">
        <f ca="1">IF(COUNTIF(J$1:J1085,J1085)=1,"Premium",IF(I1085&lt;6,"Premium","Claims"))</f>
        <v>Claims</v>
      </c>
      <c r="F1085" t="str">
        <f ca="1">VLOOKUP(MOD(C1085,D1085),Sheet2!$A$2:$B$6,2,FALSE)</f>
        <v>Cancer</v>
      </c>
      <c r="G1085">
        <f ca="1">VLOOKUP(J1085,Sheet2!$F:$H,IF(E1085="Premium",2,3),FALSE)</f>
        <v>4000</v>
      </c>
      <c r="H1085">
        <f t="shared" ca="1" si="231"/>
        <v>1735000</v>
      </c>
      <c r="I1085">
        <f t="shared" ca="1" si="228"/>
        <v>6</v>
      </c>
      <c r="J1085" t="str">
        <f t="shared" ca="1" si="232"/>
        <v>87_2</v>
      </c>
      <c r="K1085">
        <f ca="1">COUNTIF(J$1:J1085,J1085)</f>
        <v>3</v>
      </c>
      <c r="L1085" t="str">
        <f t="shared" ca="1" si="233"/>
        <v>87_2_Claims</v>
      </c>
      <c r="M1085">
        <f ca="1">COUNTIF(L$1:L1085,L1085)</f>
        <v>1</v>
      </c>
      <c r="N1085" t="str">
        <f t="shared" ca="1" si="234"/>
        <v>Lapse</v>
      </c>
      <c r="O1085" t="str">
        <f t="shared" ca="1" si="235"/>
        <v>87_2_Lapse</v>
      </c>
      <c r="P1085" s="1">
        <f t="shared" ca="1" si="236"/>
        <v>43162.649818667916</v>
      </c>
      <c r="Q1085" s="1">
        <f ca="1">VLOOKUP(J1085,Sheet2!$F:$I,4,FALSE)</f>
        <v>43162.649818667916</v>
      </c>
      <c r="R1085" t="str">
        <f t="shared" ca="1" si="237"/>
        <v>Lapse</v>
      </c>
      <c r="S1085" t="str">
        <f t="shared" ca="1" si="238"/>
        <v>87_2_Lapse</v>
      </c>
      <c r="T1085">
        <f ca="1">COUNTIF(S$1:S1085,S1085)</f>
        <v>1</v>
      </c>
    </row>
    <row r="1086" spans="1:20">
      <c r="A1086">
        <f t="shared" si="229"/>
        <v>1085</v>
      </c>
      <c r="B1086" s="1">
        <f t="shared" ca="1" si="230"/>
        <v>43162.688837690293</v>
      </c>
      <c r="C1086">
        <f t="shared" ca="1" si="226"/>
        <v>15</v>
      </c>
      <c r="D1086">
        <f t="shared" ca="1" si="227"/>
        <v>1</v>
      </c>
      <c r="E1086" t="str">
        <f ca="1">IF(COUNTIF(J$1:J1086,J1086)=1,"Premium",IF(I1086&lt;6,"Premium","Claims"))</f>
        <v>Claims</v>
      </c>
      <c r="F1086" t="str">
        <f ca="1">VLOOKUP(MOD(C1086,D1086),Sheet2!$A$2:$B$6,2,FALSE)</f>
        <v>Kidney Failure</v>
      </c>
      <c r="G1086">
        <f ca="1">VLOOKUP(J1086,Sheet2!$F:$H,IF(E1086="Premium",2,3),FALSE)</f>
        <v>20000</v>
      </c>
      <c r="H1086">
        <f t="shared" ca="1" si="231"/>
        <v>1715000</v>
      </c>
      <c r="I1086">
        <f t="shared" ca="1" si="228"/>
        <v>6</v>
      </c>
      <c r="J1086" t="str">
        <f t="shared" ca="1" si="232"/>
        <v>15_1</v>
      </c>
      <c r="K1086">
        <f ca="1">COUNTIF(J$1:J1086,J1086)</f>
        <v>3</v>
      </c>
      <c r="L1086" t="str">
        <f t="shared" ca="1" si="233"/>
        <v>15_1_Claims</v>
      </c>
      <c r="M1086">
        <f ca="1">COUNTIF(L$1:L1086,L1086)</f>
        <v>1</v>
      </c>
      <c r="N1086" t="str">
        <f t="shared" ca="1" si="234"/>
        <v>Lapse</v>
      </c>
      <c r="O1086" t="str">
        <f t="shared" ca="1" si="235"/>
        <v>15_1_Lapse</v>
      </c>
      <c r="P1086" s="1">
        <f t="shared" ca="1" si="236"/>
        <v>43162.688837690293</v>
      </c>
      <c r="Q1086" s="1">
        <f ca="1">VLOOKUP(J1086,Sheet2!$F:$I,4,FALSE)</f>
        <v>43162.688837690293</v>
      </c>
      <c r="R1086" t="str">
        <f t="shared" ca="1" si="237"/>
        <v>Lapse</v>
      </c>
      <c r="S1086" t="str">
        <f t="shared" ca="1" si="238"/>
        <v>15_1_Lapse</v>
      </c>
      <c r="T1086">
        <f ca="1">COUNTIF(S$1:S1086,S1086)</f>
        <v>1</v>
      </c>
    </row>
    <row r="1087" spans="1:20">
      <c r="A1087">
        <f t="shared" si="229"/>
        <v>1086</v>
      </c>
      <c r="B1087" s="1">
        <f t="shared" ca="1" si="230"/>
        <v>43162.787477367368</v>
      </c>
      <c r="C1087">
        <f t="shared" ca="1" si="226"/>
        <v>17</v>
      </c>
      <c r="D1087">
        <f t="shared" ca="1" si="227"/>
        <v>4</v>
      </c>
      <c r="E1087" t="str">
        <f ca="1">IF(COUNTIF(J$1:J1087,J1087)=1,"Premium",IF(I1087&lt;6,"Premium","Claims"))</f>
        <v>Premium</v>
      </c>
      <c r="F1087" t="str">
        <f ca="1">VLOOKUP(MOD(C1087,D1087),Sheet2!$A$2:$B$6,2,FALSE)</f>
        <v>Cancer</v>
      </c>
      <c r="G1087">
        <f ca="1">VLOOKUP(J1087,Sheet2!$F:$H,IF(E1087="Premium",2,3),FALSE)</f>
        <v>5000</v>
      </c>
      <c r="H1087">
        <f t="shared" ca="1" si="231"/>
        <v>1720000</v>
      </c>
      <c r="I1087">
        <f t="shared" ca="1" si="228"/>
        <v>5</v>
      </c>
      <c r="J1087" t="str">
        <f t="shared" ca="1" si="232"/>
        <v>17_4</v>
      </c>
      <c r="K1087">
        <f ca="1">COUNTIF(J$1:J1087,J1087)</f>
        <v>2</v>
      </c>
      <c r="L1087" t="str">
        <f t="shared" ca="1" si="233"/>
        <v>17_4_Premium</v>
      </c>
      <c r="M1087">
        <f ca="1">COUNTIF(L$1:L1087,L1087)</f>
        <v>2</v>
      </c>
      <c r="N1087" t="str">
        <f t="shared" ca="1" si="234"/>
        <v>Inforce</v>
      </c>
      <c r="O1087" t="str">
        <f t="shared" ca="1" si="235"/>
        <v>17_4_Inforce</v>
      </c>
      <c r="P1087" s="1">
        <f t="shared" ca="1" si="236"/>
        <v>43162.787477367368</v>
      </c>
      <c r="Q1087" s="1" t="e">
        <f ca="1">VLOOKUP(J1087,Sheet2!$F:$I,4,FALSE)</f>
        <v>#N/A</v>
      </c>
      <c r="R1087" t="str">
        <f t="shared" ca="1" si="237"/>
        <v>Inforce</v>
      </c>
      <c r="S1087" t="str">
        <f t="shared" ca="1" si="238"/>
        <v>17_4_Inforce</v>
      </c>
      <c r="T1087">
        <f ca="1">COUNTIF(S$1:S1087,S1087)</f>
        <v>2</v>
      </c>
    </row>
    <row r="1088" spans="1:20">
      <c r="A1088">
        <f t="shared" si="229"/>
        <v>1087</v>
      </c>
      <c r="B1088" s="1">
        <f t="shared" ca="1" si="230"/>
        <v>43163.45465061046</v>
      </c>
      <c r="C1088">
        <f t="shared" ca="1" si="226"/>
        <v>60</v>
      </c>
      <c r="D1088">
        <f t="shared" ca="1" si="227"/>
        <v>1</v>
      </c>
      <c r="E1088" t="str">
        <f ca="1">IF(COUNTIF(J$1:J1088,J1088)=1,"Premium",IF(I1088&lt;6,"Premium","Claims"))</f>
        <v>Premium</v>
      </c>
      <c r="F1088" t="str">
        <f ca="1">VLOOKUP(MOD(C1088,D1088),Sheet2!$A$2:$B$6,2,FALSE)</f>
        <v>Kidney Failure</v>
      </c>
      <c r="G1088">
        <f ca="1">VLOOKUP(J1088,Sheet2!$F:$H,IF(E1088="Premium",2,3),FALSE)</f>
        <v>5000</v>
      </c>
      <c r="H1088">
        <f t="shared" ca="1" si="231"/>
        <v>1725000</v>
      </c>
      <c r="I1088">
        <f t="shared" ca="1" si="228"/>
        <v>2</v>
      </c>
      <c r="J1088" t="str">
        <f t="shared" ca="1" si="232"/>
        <v>60_1</v>
      </c>
      <c r="K1088">
        <f ca="1">COUNTIF(J$1:J1088,J1088)</f>
        <v>4</v>
      </c>
      <c r="L1088" t="str">
        <f t="shared" ca="1" si="233"/>
        <v>60_1_Premium</v>
      </c>
      <c r="M1088">
        <f ca="1">COUNTIF(L$1:L1088,L1088)</f>
        <v>4</v>
      </c>
      <c r="N1088" t="str">
        <f t="shared" ca="1" si="234"/>
        <v>Inforce</v>
      </c>
      <c r="O1088" t="str">
        <f t="shared" ca="1" si="235"/>
        <v>60_1_Inforce</v>
      </c>
      <c r="P1088" s="1">
        <f t="shared" ca="1" si="236"/>
        <v>43163.45465061046</v>
      </c>
      <c r="Q1088" s="1" t="e">
        <f ca="1">VLOOKUP(J1088,Sheet2!$F:$I,4,FALSE)</f>
        <v>#N/A</v>
      </c>
      <c r="R1088" t="str">
        <f t="shared" ca="1" si="237"/>
        <v>Inforce</v>
      </c>
      <c r="S1088" t="str">
        <f t="shared" ca="1" si="238"/>
        <v>60_1_Inforce</v>
      </c>
      <c r="T1088">
        <f ca="1">COUNTIF(S$1:S1088,S1088)</f>
        <v>4</v>
      </c>
    </row>
    <row r="1089" spans="1:20">
      <c r="A1089">
        <f t="shared" si="229"/>
        <v>1088</v>
      </c>
      <c r="B1089" s="1">
        <f t="shared" ca="1" si="230"/>
        <v>43163.929389641904</v>
      </c>
      <c r="C1089">
        <f t="shared" ca="1" si="226"/>
        <v>64</v>
      </c>
      <c r="D1089">
        <f t="shared" ca="1" si="227"/>
        <v>4</v>
      </c>
      <c r="E1089" t="str">
        <f ca="1">IF(COUNTIF(J$1:J1089,J1089)=1,"Premium",IF(I1089&lt;6,"Premium","Claims"))</f>
        <v>Premium</v>
      </c>
      <c r="F1089" t="str">
        <f ca="1">VLOOKUP(MOD(C1089,D1089),Sheet2!$A$2:$B$6,2,FALSE)</f>
        <v>Kidney Failure</v>
      </c>
      <c r="G1089">
        <f ca="1">VLOOKUP(J1089,Sheet2!$F:$H,IF(E1089="Premium",2,3),FALSE)</f>
        <v>4000</v>
      </c>
      <c r="H1089">
        <f t="shared" ca="1" si="231"/>
        <v>1729000</v>
      </c>
      <c r="I1089">
        <f t="shared" ca="1" si="228"/>
        <v>5</v>
      </c>
      <c r="J1089" t="str">
        <f t="shared" ca="1" si="232"/>
        <v>64_4</v>
      </c>
      <c r="K1089">
        <f ca="1">COUNTIF(J$1:J1089,J1089)</f>
        <v>1</v>
      </c>
      <c r="L1089" t="str">
        <f t="shared" ca="1" si="233"/>
        <v>64_4_Premium</v>
      </c>
      <c r="M1089">
        <f ca="1">COUNTIF(L$1:L1089,L1089)</f>
        <v>1</v>
      </c>
      <c r="N1089" t="str">
        <f t="shared" ca="1" si="234"/>
        <v>Inforce</v>
      </c>
      <c r="O1089" t="str">
        <f t="shared" ca="1" si="235"/>
        <v>64_4_Inforce</v>
      </c>
      <c r="P1089" s="1">
        <f t="shared" ca="1" si="236"/>
        <v>43163.929389641904</v>
      </c>
      <c r="Q1089" s="1">
        <f ca="1">VLOOKUP(J1089,Sheet2!$F:$I,4,FALSE)</f>
        <v>43178.323128181983</v>
      </c>
      <c r="R1089" t="str">
        <f t="shared" ca="1" si="237"/>
        <v>Inforce</v>
      </c>
      <c r="S1089" t="str">
        <f t="shared" ca="1" si="238"/>
        <v>64_4_Inforce</v>
      </c>
      <c r="T1089">
        <f ca="1">COUNTIF(S$1:S1089,S1089)</f>
        <v>1</v>
      </c>
    </row>
    <row r="1090" spans="1:20">
      <c r="A1090">
        <f t="shared" si="229"/>
        <v>1089</v>
      </c>
      <c r="B1090" s="1">
        <f t="shared" ca="1" si="230"/>
        <v>43164.403182820555</v>
      </c>
      <c r="C1090">
        <f t="shared" ca="1" si="226"/>
        <v>130</v>
      </c>
      <c r="D1090">
        <f t="shared" ca="1" si="227"/>
        <v>2</v>
      </c>
      <c r="E1090" t="str">
        <f ca="1">IF(COUNTIF(J$1:J1090,J1090)=1,"Premium",IF(I1090&lt;6,"Premium","Claims"))</f>
        <v>Premium</v>
      </c>
      <c r="F1090" t="str">
        <f ca="1">VLOOKUP(MOD(C1090,D1090),Sheet2!$A$2:$B$6,2,FALSE)</f>
        <v>Kidney Failure</v>
      </c>
      <c r="G1090">
        <f ca="1">VLOOKUP(J1090,Sheet2!$F:$H,IF(E1090="Premium",2,3),FALSE)</f>
        <v>5000</v>
      </c>
      <c r="H1090">
        <f t="shared" ca="1" si="231"/>
        <v>1734000</v>
      </c>
      <c r="I1090">
        <f t="shared" ca="1" si="228"/>
        <v>2</v>
      </c>
      <c r="J1090" t="str">
        <f t="shared" ca="1" si="232"/>
        <v>130_2</v>
      </c>
      <c r="K1090">
        <f ca="1">COUNTIF(J$1:J1090,J1090)</f>
        <v>2</v>
      </c>
      <c r="L1090" t="str">
        <f t="shared" ca="1" si="233"/>
        <v>130_2_Premium</v>
      </c>
      <c r="M1090">
        <f ca="1">COUNTIF(L$1:L1090,L1090)</f>
        <v>2</v>
      </c>
      <c r="N1090" t="str">
        <f t="shared" ca="1" si="234"/>
        <v>Inforce</v>
      </c>
      <c r="O1090" t="str">
        <f t="shared" ca="1" si="235"/>
        <v>130_2_Inforce</v>
      </c>
      <c r="P1090" s="1">
        <f t="shared" ca="1" si="236"/>
        <v>43164.403182820555</v>
      </c>
      <c r="Q1090" s="1" t="e">
        <f ca="1">VLOOKUP(J1090,Sheet2!$F:$I,4,FALSE)</f>
        <v>#N/A</v>
      </c>
      <c r="R1090" t="str">
        <f t="shared" ca="1" si="237"/>
        <v>Inforce</v>
      </c>
      <c r="S1090" t="str">
        <f t="shared" ca="1" si="238"/>
        <v>130_2_Inforce</v>
      </c>
      <c r="T1090">
        <f ca="1">COUNTIF(S$1:S1090,S1090)</f>
        <v>2</v>
      </c>
    </row>
    <row r="1091" spans="1:20">
      <c r="A1091">
        <f t="shared" si="229"/>
        <v>1090</v>
      </c>
      <c r="B1091" s="1">
        <f t="shared" ca="1" si="230"/>
        <v>43165.302331281069</v>
      </c>
      <c r="C1091">
        <f t="shared" ref="C1091:C1154" ca="1" si="239">RANDBETWEEN(1,141)</f>
        <v>37</v>
      </c>
      <c r="D1091">
        <f t="shared" ref="D1091:D1154" ca="1" si="240">RANDBETWEEN(1,4)</f>
        <v>1</v>
      </c>
      <c r="E1091" t="str">
        <f ca="1">IF(COUNTIF(J$1:J1091,J1091)=1,"Premium",IF(I1091&lt;6,"Premium","Claims"))</f>
        <v>Claims</v>
      </c>
      <c r="F1091" t="str">
        <f ca="1">VLOOKUP(MOD(C1091,D1091),Sheet2!$A$2:$B$6,2,FALSE)</f>
        <v>Kidney Failure</v>
      </c>
      <c r="G1091">
        <f ca="1">VLOOKUP(J1091,Sheet2!$F:$H,IF(E1091="Premium",2,3),FALSE)</f>
        <v>8000</v>
      </c>
      <c r="H1091">
        <f t="shared" ca="1" si="231"/>
        <v>1726000</v>
      </c>
      <c r="I1091">
        <f t="shared" ref="I1091:I1154" ca="1" si="241">RANDBETWEEN(1,6)</f>
        <v>6</v>
      </c>
      <c r="J1091" t="str">
        <f t="shared" ca="1" si="232"/>
        <v>37_1</v>
      </c>
      <c r="K1091">
        <f ca="1">COUNTIF(J$1:J1091,J1091)</f>
        <v>3</v>
      </c>
      <c r="L1091" t="str">
        <f t="shared" ca="1" si="233"/>
        <v>37_1_Claims</v>
      </c>
      <c r="M1091">
        <f ca="1">COUNTIF(L$1:L1091,L1091)</f>
        <v>1</v>
      </c>
      <c r="N1091" t="str">
        <f t="shared" ca="1" si="234"/>
        <v>Lapse</v>
      </c>
      <c r="O1091" t="str">
        <f t="shared" ca="1" si="235"/>
        <v>37_1_Lapse</v>
      </c>
      <c r="P1091" s="1">
        <f t="shared" ca="1" si="236"/>
        <v>43165.302331281069</v>
      </c>
      <c r="Q1091" s="1">
        <f ca="1">VLOOKUP(J1091,Sheet2!$F:$I,4,FALSE)</f>
        <v>43165.302331281069</v>
      </c>
      <c r="R1091" t="str">
        <f t="shared" ca="1" si="237"/>
        <v>Lapse</v>
      </c>
      <c r="S1091" t="str">
        <f t="shared" ca="1" si="238"/>
        <v>37_1_Lapse</v>
      </c>
      <c r="T1091">
        <f ca="1">COUNTIF(S$1:S1091,S1091)</f>
        <v>1</v>
      </c>
    </row>
    <row r="1092" spans="1:20">
      <c r="A1092">
        <f t="shared" si="229"/>
        <v>1091</v>
      </c>
      <c r="B1092" s="1">
        <f t="shared" ca="1" si="230"/>
        <v>43166.134271615912</v>
      </c>
      <c r="C1092">
        <f t="shared" ca="1" si="239"/>
        <v>117</v>
      </c>
      <c r="D1092">
        <f t="shared" ca="1" si="240"/>
        <v>1</v>
      </c>
      <c r="E1092" t="str">
        <f ca="1">IF(COUNTIF(J$1:J1092,J1092)=1,"Premium",IF(I1092&lt;6,"Premium","Claims"))</f>
        <v>Premium</v>
      </c>
      <c r="F1092" t="str">
        <f ca="1">VLOOKUP(MOD(C1092,D1092),Sheet2!$A$2:$B$6,2,FALSE)</f>
        <v>Kidney Failure</v>
      </c>
      <c r="G1092">
        <f ca="1">VLOOKUP(J1092,Sheet2!$F:$H,IF(E1092="Premium",2,3),FALSE)</f>
        <v>3000</v>
      </c>
      <c r="H1092">
        <f t="shared" ca="1" si="231"/>
        <v>1729000</v>
      </c>
      <c r="I1092">
        <f t="shared" ca="1" si="241"/>
        <v>5</v>
      </c>
      <c r="J1092" t="str">
        <f t="shared" ca="1" si="232"/>
        <v>117_1</v>
      </c>
      <c r="K1092">
        <f ca="1">COUNTIF(J$1:J1092,J1092)</f>
        <v>3</v>
      </c>
      <c r="L1092" t="str">
        <f t="shared" ca="1" si="233"/>
        <v>117_1_Premium</v>
      </c>
      <c r="M1092">
        <f ca="1">COUNTIF(L$1:L1092,L1092)</f>
        <v>3</v>
      </c>
      <c r="N1092" t="str">
        <f t="shared" ca="1" si="234"/>
        <v>Inforce</v>
      </c>
      <c r="O1092" t="str">
        <f t="shared" ca="1" si="235"/>
        <v>117_1_Inforce</v>
      </c>
      <c r="P1092" s="1">
        <f t="shared" ca="1" si="236"/>
        <v>43166.134271615912</v>
      </c>
      <c r="Q1092" s="1" t="e">
        <f ca="1">VLOOKUP(J1092,Sheet2!$F:$I,4,FALSE)</f>
        <v>#N/A</v>
      </c>
      <c r="R1092" t="str">
        <f t="shared" ca="1" si="237"/>
        <v>Inforce</v>
      </c>
      <c r="S1092" t="str">
        <f t="shared" ca="1" si="238"/>
        <v>117_1_Inforce</v>
      </c>
      <c r="T1092">
        <f ca="1">COUNTIF(S$1:S1092,S1092)</f>
        <v>3</v>
      </c>
    </row>
    <row r="1093" spans="1:20">
      <c r="A1093">
        <f t="shared" si="229"/>
        <v>1092</v>
      </c>
      <c r="B1093" s="1">
        <f t="shared" ca="1" si="230"/>
        <v>43166.775855730775</v>
      </c>
      <c r="C1093">
        <f t="shared" ca="1" si="239"/>
        <v>40</v>
      </c>
      <c r="D1093">
        <f t="shared" ca="1" si="240"/>
        <v>3</v>
      </c>
      <c r="E1093" t="str">
        <f ca="1">IF(COUNTIF(J$1:J1093,J1093)=1,"Premium",IF(I1093&lt;6,"Premium","Claims"))</f>
        <v>Premium</v>
      </c>
      <c r="F1093" t="str">
        <f ca="1">VLOOKUP(MOD(C1093,D1093),Sheet2!$A$2:$B$6,2,FALSE)</f>
        <v>Cancer</v>
      </c>
      <c r="G1093">
        <f ca="1">VLOOKUP(J1093,Sheet2!$F:$H,IF(E1093="Premium",2,3),FALSE)</f>
        <v>5000</v>
      </c>
      <c r="H1093">
        <f t="shared" ca="1" si="231"/>
        <v>1734000</v>
      </c>
      <c r="I1093">
        <f t="shared" ca="1" si="241"/>
        <v>5</v>
      </c>
      <c r="J1093" t="str">
        <f t="shared" ca="1" si="232"/>
        <v>40_3</v>
      </c>
      <c r="K1093">
        <f ca="1">COUNTIF(J$1:J1093,J1093)</f>
        <v>2</v>
      </c>
      <c r="L1093" t="str">
        <f t="shared" ca="1" si="233"/>
        <v>40_3_Premium</v>
      </c>
      <c r="M1093">
        <f ca="1">COUNTIF(L$1:L1093,L1093)</f>
        <v>2</v>
      </c>
      <c r="N1093" t="str">
        <f t="shared" ca="1" si="234"/>
        <v>Inforce</v>
      </c>
      <c r="O1093" t="str">
        <f t="shared" ca="1" si="235"/>
        <v>40_3_Inforce</v>
      </c>
      <c r="P1093" s="1">
        <f t="shared" ca="1" si="236"/>
        <v>43166.775855730775</v>
      </c>
      <c r="Q1093" s="1" t="e">
        <f ca="1">VLOOKUP(J1093,Sheet2!$F:$I,4,FALSE)</f>
        <v>#N/A</v>
      </c>
      <c r="R1093" t="str">
        <f t="shared" ca="1" si="237"/>
        <v>Inforce</v>
      </c>
      <c r="S1093" t="str">
        <f t="shared" ca="1" si="238"/>
        <v>40_3_Inforce</v>
      </c>
      <c r="T1093">
        <f ca="1">COUNTIF(S$1:S1093,S1093)</f>
        <v>2</v>
      </c>
    </row>
    <row r="1094" spans="1:20">
      <c r="A1094">
        <f t="shared" si="229"/>
        <v>1093</v>
      </c>
      <c r="B1094" s="1">
        <f t="shared" ca="1" si="230"/>
        <v>43167.141973945392</v>
      </c>
      <c r="C1094">
        <f t="shared" ca="1" si="239"/>
        <v>106</v>
      </c>
      <c r="D1094">
        <f t="shared" ca="1" si="240"/>
        <v>4</v>
      </c>
      <c r="E1094" t="str">
        <f ca="1">IF(COUNTIF(J$1:J1094,J1094)=1,"Premium",IF(I1094&lt;6,"Premium","Claims"))</f>
        <v>Premium</v>
      </c>
      <c r="F1094" t="str">
        <f ca="1">VLOOKUP(MOD(C1094,D1094),Sheet2!$A$2:$B$6,2,FALSE)</f>
        <v>Stroke</v>
      </c>
      <c r="G1094">
        <f ca="1">VLOOKUP(J1094,Sheet2!$F:$H,IF(E1094="Premium",2,3),FALSE)</f>
        <v>2000</v>
      </c>
      <c r="H1094">
        <f t="shared" ca="1" si="231"/>
        <v>1736000</v>
      </c>
      <c r="I1094">
        <f t="shared" ca="1" si="241"/>
        <v>1</v>
      </c>
      <c r="J1094" t="str">
        <f t="shared" ca="1" si="232"/>
        <v>106_4</v>
      </c>
      <c r="K1094">
        <f ca="1">COUNTIF(J$1:J1094,J1094)</f>
        <v>2</v>
      </c>
      <c r="L1094" t="str">
        <f t="shared" ca="1" si="233"/>
        <v>106_4_Premium</v>
      </c>
      <c r="M1094">
        <f ca="1">COUNTIF(L$1:L1094,L1094)</f>
        <v>2</v>
      </c>
      <c r="N1094" t="str">
        <f t="shared" ca="1" si="234"/>
        <v>Inforce</v>
      </c>
      <c r="O1094" t="str">
        <f t="shared" ca="1" si="235"/>
        <v>106_4_Inforce</v>
      </c>
      <c r="P1094" s="1">
        <f t="shared" ca="1" si="236"/>
        <v>43167.141973945392</v>
      </c>
      <c r="Q1094" s="1" t="e">
        <f ca="1">VLOOKUP(J1094,Sheet2!$F:$I,4,FALSE)</f>
        <v>#N/A</v>
      </c>
      <c r="R1094" t="str">
        <f t="shared" ca="1" si="237"/>
        <v>Inforce</v>
      </c>
      <c r="S1094" t="str">
        <f t="shared" ca="1" si="238"/>
        <v>106_4_Inforce</v>
      </c>
      <c r="T1094">
        <f ca="1">COUNTIF(S$1:S1094,S1094)</f>
        <v>2</v>
      </c>
    </row>
    <row r="1095" spans="1:20">
      <c r="A1095">
        <f t="shared" si="229"/>
        <v>1094</v>
      </c>
      <c r="B1095" s="1">
        <f t="shared" ca="1" si="230"/>
        <v>43167.438083133595</v>
      </c>
      <c r="C1095">
        <f t="shared" ca="1" si="239"/>
        <v>35</v>
      </c>
      <c r="D1095">
        <f t="shared" ca="1" si="240"/>
        <v>1</v>
      </c>
      <c r="E1095" t="str">
        <f ca="1">IF(COUNTIF(J$1:J1095,J1095)=1,"Premium",IF(I1095&lt;6,"Premium","Claims"))</f>
        <v>Premium</v>
      </c>
      <c r="F1095" t="str">
        <f ca="1">VLOOKUP(MOD(C1095,D1095),Sheet2!$A$2:$B$6,2,FALSE)</f>
        <v>Kidney Failure</v>
      </c>
      <c r="G1095">
        <f ca="1">VLOOKUP(J1095,Sheet2!$F:$H,IF(E1095="Premium",2,3),FALSE)</f>
        <v>4000</v>
      </c>
      <c r="H1095">
        <f t="shared" ca="1" si="231"/>
        <v>1740000</v>
      </c>
      <c r="I1095">
        <f t="shared" ca="1" si="241"/>
        <v>5</v>
      </c>
      <c r="J1095" t="str">
        <f t="shared" ca="1" si="232"/>
        <v>35_1</v>
      </c>
      <c r="K1095">
        <f ca="1">COUNTIF(J$1:J1095,J1095)</f>
        <v>3</v>
      </c>
      <c r="L1095" t="str">
        <f t="shared" ca="1" si="233"/>
        <v>35_1_Premium</v>
      </c>
      <c r="M1095">
        <f ca="1">COUNTIF(L$1:L1095,L1095)</f>
        <v>2</v>
      </c>
      <c r="N1095" t="str">
        <f t="shared" ca="1" si="234"/>
        <v>Inforce</v>
      </c>
      <c r="O1095" t="str">
        <f t="shared" ca="1" si="235"/>
        <v>35_1_Inforce</v>
      </c>
      <c r="P1095" s="1">
        <f t="shared" ca="1" si="236"/>
        <v>43167.438083133595</v>
      </c>
      <c r="Q1095" s="1">
        <f ca="1">VLOOKUP(J1095,Sheet2!$F:$I,4,FALSE)</f>
        <v>43124.454924039099</v>
      </c>
      <c r="R1095" t="str">
        <f t="shared" ca="1" si="237"/>
        <v>Lapse</v>
      </c>
      <c r="S1095" t="str">
        <f t="shared" ca="1" si="238"/>
        <v>35_1_Lapse</v>
      </c>
      <c r="T1095">
        <f ca="1">COUNTIF(S$1:S1095,S1095)</f>
        <v>2</v>
      </c>
    </row>
    <row r="1096" spans="1:20">
      <c r="A1096">
        <f t="shared" si="229"/>
        <v>1095</v>
      </c>
      <c r="B1096" s="1">
        <f t="shared" ca="1" si="230"/>
        <v>43167.507508941519</v>
      </c>
      <c r="C1096">
        <f t="shared" ca="1" si="239"/>
        <v>115</v>
      </c>
      <c r="D1096">
        <f t="shared" ca="1" si="240"/>
        <v>1</v>
      </c>
      <c r="E1096" t="str">
        <f ca="1">IF(COUNTIF(J$1:J1096,J1096)=1,"Premium",IF(I1096&lt;6,"Premium","Claims"))</f>
        <v>Premium</v>
      </c>
      <c r="F1096" t="str">
        <f ca="1">VLOOKUP(MOD(C1096,D1096),Sheet2!$A$2:$B$6,2,FALSE)</f>
        <v>Kidney Failure</v>
      </c>
      <c r="G1096">
        <f ca="1">VLOOKUP(J1096,Sheet2!$F:$H,IF(E1096="Premium",2,3),FALSE)</f>
        <v>3000</v>
      </c>
      <c r="H1096">
        <f t="shared" ca="1" si="231"/>
        <v>1743000</v>
      </c>
      <c r="I1096">
        <f t="shared" ca="1" si="241"/>
        <v>1</v>
      </c>
      <c r="J1096" t="str">
        <f t="shared" ca="1" si="232"/>
        <v>115_1</v>
      </c>
      <c r="K1096">
        <f ca="1">COUNTIF(J$1:J1096,J1096)</f>
        <v>1</v>
      </c>
      <c r="L1096" t="str">
        <f t="shared" ca="1" si="233"/>
        <v>115_1_Premium</v>
      </c>
      <c r="M1096">
        <f ca="1">COUNTIF(L$1:L1096,L1096)</f>
        <v>1</v>
      </c>
      <c r="N1096" t="str">
        <f t="shared" ca="1" si="234"/>
        <v>Inforce</v>
      </c>
      <c r="O1096" t="str">
        <f t="shared" ca="1" si="235"/>
        <v>115_1_Inforce</v>
      </c>
      <c r="P1096" s="1">
        <f t="shared" ca="1" si="236"/>
        <v>43167.507508941519</v>
      </c>
      <c r="Q1096" s="1" t="e">
        <f ca="1">VLOOKUP(J1096,Sheet2!$F:$I,4,FALSE)</f>
        <v>#N/A</v>
      </c>
      <c r="R1096" t="str">
        <f t="shared" ca="1" si="237"/>
        <v>Inforce</v>
      </c>
      <c r="S1096" t="str">
        <f t="shared" ca="1" si="238"/>
        <v>115_1_Inforce</v>
      </c>
      <c r="T1096">
        <f ca="1">COUNTIF(S$1:S1096,S1096)</f>
        <v>1</v>
      </c>
    </row>
    <row r="1097" spans="1:20">
      <c r="A1097">
        <f t="shared" si="229"/>
        <v>1096</v>
      </c>
      <c r="B1097" s="1">
        <f t="shared" ca="1" si="230"/>
        <v>43167.559940495317</v>
      </c>
      <c r="C1097">
        <f t="shared" ca="1" si="239"/>
        <v>122</v>
      </c>
      <c r="D1097">
        <f t="shared" ca="1" si="240"/>
        <v>3</v>
      </c>
      <c r="E1097" t="str">
        <f ca="1">IF(COUNTIF(J$1:J1097,J1097)=1,"Premium",IF(I1097&lt;6,"Premium","Claims"))</f>
        <v>Premium</v>
      </c>
      <c r="F1097" t="str">
        <f ca="1">VLOOKUP(MOD(C1097,D1097),Sheet2!$A$2:$B$6,2,FALSE)</f>
        <v>Stroke</v>
      </c>
      <c r="G1097">
        <f ca="1">VLOOKUP(J1097,Sheet2!$F:$H,IF(E1097="Premium",2,3),FALSE)</f>
        <v>3000</v>
      </c>
      <c r="H1097">
        <f t="shared" ca="1" si="231"/>
        <v>1746000</v>
      </c>
      <c r="I1097">
        <f t="shared" ca="1" si="241"/>
        <v>5</v>
      </c>
      <c r="J1097" t="str">
        <f t="shared" ca="1" si="232"/>
        <v>122_3</v>
      </c>
      <c r="K1097">
        <f ca="1">COUNTIF(J$1:J1097,J1097)</f>
        <v>4</v>
      </c>
      <c r="L1097" t="str">
        <f t="shared" ca="1" si="233"/>
        <v>122_3_Premium</v>
      </c>
      <c r="M1097">
        <f ca="1">COUNTIF(L$1:L1097,L1097)</f>
        <v>4</v>
      </c>
      <c r="N1097" t="str">
        <f t="shared" ca="1" si="234"/>
        <v>Inforce</v>
      </c>
      <c r="O1097" t="str">
        <f t="shared" ca="1" si="235"/>
        <v>122_3_Inforce</v>
      </c>
      <c r="P1097" s="1">
        <f t="shared" ca="1" si="236"/>
        <v>43167.559940495317</v>
      </c>
      <c r="Q1097" s="1" t="e">
        <f ca="1">VLOOKUP(J1097,Sheet2!$F:$I,4,FALSE)</f>
        <v>#N/A</v>
      </c>
      <c r="R1097" t="str">
        <f t="shared" ca="1" si="237"/>
        <v>Inforce</v>
      </c>
      <c r="S1097" t="str">
        <f t="shared" ca="1" si="238"/>
        <v>122_3_Inforce</v>
      </c>
      <c r="T1097">
        <f ca="1">COUNTIF(S$1:S1097,S1097)</f>
        <v>4</v>
      </c>
    </row>
    <row r="1098" spans="1:20">
      <c r="A1098">
        <f t="shared" si="229"/>
        <v>1097</v>
      </c>
      <c r="B1098" s="1">
        <f t="shared" ca="1" si="230"/>
        <v>43167.745684181362</v>
      </c>
      <c r="C1098">
        <f t="shared" ca="1" si="239"/>
        <v>50</v>
      </c>
      <c r="D1098">
        <f t="shared" ca="1" si="240"/>
        <v>4</v>
      </c>
      <c r="E1098" t="str">
        <f ca="1">IF(COUNTIF(J$1:J1098,J1098)=1,"Premium",IF(I1098&lt;6,"Premium","Claims"))</f>
        <v>Premium</v>
      </c>
      <c r="F1098" t="str">
        <f ca="1">VLOOKUP(MOD(C1098,D1098),Sheet2!$A$2:$B$6,2,FALSE)</f>
        <v>Stroke</v>
      </c>
      <c r="G1098">
        <f ca="1">VLOOKUP(J1098,Sheet2!$F:$H,IF(E1098="Premium",2,3),FALSE)</f>
        <v>5000</v>
      </c>
      <c r="H1098">
        <f t="shared" ca="1" si="231"/>
        <v>1751000</v>
      </c>
      <c r="I1098">
        <f t="shared" ca="1" si="241"/>
        <v>1</v>
      </c>
      <c r="J1098" t="str">
        <f t="shared" ca="1" si="232"/>
        <v>50_4</v>
      </c>
      <c r="K1098">
        <f ca="1">COUNTIF(J$1:J1098,J1098)</f>
        <v>5</v>
      </c>
      <c r="L1098" t="str">
        <f t="shared" ca="1" si="233"/>
        <v>50_4_Premium</v>
      </c>
      <c r="M1098">
        <f ca="1">COUNTIF(L$1:L1098,L1098)</f>
        <v>5</v>
      </c>
      <c r="N1098" t="str">
        <f t="shared" ca="1" si="234"/>
        <v>Inforce</v>
      </c>
      <c r="O1098" t="str">
        <f t="shared" ca="1" si="235"/>
        <v>50_4_Inforce</v>
      </c>
      <c r="P1098" s="1">
        <f t="shared" ca="1" si="236"/>
        <v>43167.745684181362</v>
      </c>
      <c r="Q1098" s="1">
        <f ca="1">VLOOKUP(J1098,Sheet2!$F:$I,4,FALSE)</f>
        <v>43194.166531070819</v>
      </c>
      <c r="R1098" t="str">
        <f t="shared" ca="1" si="237"/>
        <v>Inforce</v>
      </c>
      <c r="S1098" t="str">
        <f t="shared" ca="1" si="238"/>
        <v>50_4_Inforce</v>
      </c>
      <c r="T1098">
        <f ca="1">COUNTIF(S$1:S1098,S1098)</f>
        <v>5</v>
      </c>
    </row>
    <row r="1099" spans="1:20">
      <c r="A1099">
        <f t="shared" si="229"/>
        <v>1098</v>
      </c>
      <c r="B1099" s="1">
        <f t="shared" ca="1" si="230"/>
        <v>43168.176548574513</v>
      </c>
      <c r="C1099">
        <f t="shared" ca="1" si="239"/>
        <v>17</v>
      </c>
      <c r="D1099">
        <f t="shared" ca="1" si="240"/>
        <v>1</v>
      </c>
      <c r="E1099" t="str">
        <f ca="1">IF(COUNTIF(J$1:J1099,J1099)=1,"Premium",IF(I1099&lt;6,"Premium","Claims"))</f>
        <v>Claims</v>
      </c>
      <c r="F1099" t="str">
        <f ca="1">VLOOKUP(MOD(C1099,D1099),Sheet2!$A$2:$B$6,2,FALSE)</f>
        <v>Kidney Failure</v>
      </c>
      <c r="G1099">
        <f ca="1">VLOOKUP(J1099,Sheet2!$F:$H,IF(E1099="Premium",2,3),FALSE)</f>
        <v>16000</v>
      </c>
      <c r="H1099">
        <f t="shared" ca="1" si="231"/>
        <v>1735000</v>
      </c>
      <c r="I1099">
        <f t="shared" ca="1" si="241"/>
        <v>6</v>
      </c>
      <c r="J1099" t="str">
        <f t="shared" ca="1" si="232"/>
        <v>17_1</v>
      </c>
      <c r="K1099">
        <f ca="1">COUNTIF(J$1:J1099,J1099)</f>
        <v>4</v>
      </c>
      <c r="L1099" t="str">
        <f t="shared" ca="1" si="233"/>
        <v>17_1_Claims</v>
      </c>
      <c r="M1099">
        <f ca="1">COUNTIF(L$1:L1099,L1099)</f>
        <v>1</v>
      </c>
      <c r="N1099" t="str">
        <f t="shared" ca="1" si="234"/>
        <v>Lapse</v>
      </c>
      <c r="O1099" t="str">
        <f t="shared" ca="1" si="235"/>
        <v>17_1_Lapse</v>
      </c>
      <c r="P1099" s="1">
        <f t="shared" ca="1" si="236"/>
        <v>43168.176548574513</v>
      </c>
      <c r="Q1099" s="1">
        <f ca="1">VLOOKUP(J1099,Sheet2!$F:$I,4,FALSE)</f>
        <v>43168.176548574513</v>
      </c>
      <c r="R1099" t="str">
        <f t="shared" ca="1" si="237"/>
        <v>Lapse</v>
      </c>
      <c r="S1099" t="str">
        <f t="shared" ca="1" si="238"/>
        <v>17_1_Lapse</v>
      </c>
      <c r="T1099">
        <f ca="1">COUNTIF(S$1:S1099,S1099)</f>
        <v>1</v>
      </c>
    </row>
    <row r="1100" spans="1:20">
      <c r="A1100">
        <f t="shared" si="229"/>
        <v>1099</v>
      </c>
      <c r="B1100" s="1">
        <f t="shared" ca="1" si="230"/>
        <v>43168.559026178846</v>
      </c>
      <c r="C1100">
        <f t="shared" ca="1" si="239"/>
        <v>95</v>
      </c>
      <c r="D1100">
        <f t="shared" ca="1" si="240"/>
        <v>1</v>
      </c>
      <c r="E1100" t="str">
        <f ca="1">IF(COUNTIF(J$1:J1100,J1100)=1,"Premium",IF(I1100&lt;6,"Premium","Claims"))</f>
        <v>Premium</v>
      </c>
      <c r="F1100" t="str">
        <f ca="1">VLOOKUP(MOD(C1100,D1100),Sheet2!$A$2:$B$6,2,FALSE)</f>
        <v>Kidney Failure</v>
      </c>
      <c r="G1100">
        <f ca="1">VLOOKUP(J1100,Sheet2!$F:$H,IF(E1100="Premium",2,3),FALSE)</f>
        <v>4000</v>
      </c>
      <c r="H1100">
        <f t="shared" ca="1" si="231"/>
        <v>1739000</v>
      </c>
      <c r="I1100">
        <f t="shared" ca="1" si="241"/>
        <v>1</v>
      </c>
      <c r="J1100" t="str">
        <f t="shared" ca="1" si="232"/>
        <v>95_1</v>
      </c>
      <c r="K1100">
        <f ca="1">COUNTIF(J$1:J1100,J1100)</f>
        <v>2</v>
      </c>
      <c r="L1100" t="str">
        <f t="shared" ca="1" si="233"/>
        <v>95_1_Premium</v>
      </c>
      <c r="M1100">
        <f ca="1">COUNTIF(L$1:L1100,L1100)</f>
        <v>2</v>
      </c>
      <c r="N1100" t="str">
        <f t="shared" ca="1" si="234"/>
        <v>Inforce</v>
      </c>
      <c r="O1100" t="str">
        <f t="shared" ca="1" si="235"/>
        <v>95_1_Inforce</v>
      </c>
      <c r="P1100" s="1">
        <f t="shared" ca="1" si="236"/>
        <v>43168.559026178846</v>
      </c>
      <c r="Q1100" s="1" t="e">
        <f ca="1">VLOOKUP(J1100,Sheet2!$F:$I,4,FALSE)</f>
        <v>#N/A</v>
      </c>
      <c r="R1100" t="str">
        <f t="shared" ca="1" si="237"/>
        <v>Inforce</v>
      </c>
      <c r="S1100" t="str">
        <f t="shared" ca="1" si="238"/>
        <v>95_1_Inforce</v>
      </c>
      <c r="T1100">
        <f ca="1">COUNTIF(S$1:S1100,S1100)</f>
        <v>2</v>
      </c>
    </row>
    <row r="1101" spans="1:20">
      <c r="A1101">
        <f t="shared" si="229"/>
        <v>1100</v>
      </c>
      <c r="B1101" s="1">
        <f t="shared" ca="1" si="230"/>
        <v>43169.297439228736</v>
      </c>
      <c r="C1101">
        <f t="shared" ca="1" si="239"/>
        <v>121</v>
      </c>
      <c r="D1101">
        <f t="shared" ca="1" si="240"/>
        <v>4</v>
      </c>
      <c r="E1101" t="str">
        <f ca="1">IF(COUNTIF(J$1:J1101,J1101)=1,"Premium",IF(I1101&lt;6,"Premium","Claims"))</f>
        <v>Premium</v>
      </c>
      <c r="F1101" t="str">
        <f ca="1">VLOOKUP(MOD(C1101,D1101),Sheet2!$A$2:$B$6,2,FALSE)</f>
        <v>Cancer</v>
      </c>
      <c r="G1101">
        <f ca="1">VLOOKUP(J1101,Sheet2!$F:$H,IF(E1101="Premium",2,3),FALSE)</f>
        <v>1000</v>
      </c>
      <c r="H1101">
        <f t="shared" ca="1" si="231"/>
        <v>1740000</v>
      </c>
      <c r="I1101">
        <f t="shared" ca="1" si="241"/>
        <v>1</v>
      </c>
      <c r="J1101" t="str">
        <f t="shared" ca="1" si="232"/>
        <v>121_4</v>
      </c>
      <c r="K1101">
        <f ca="1">COUNTIF(J$1:J1101,J1101)</f>
        <v>3</v>
      </c>
      <c r="L1101" t="str">
        <f t="shared" ca="1" si="233"/>
        <v>121_4_Premium</v>
      </c>
      <c r="M1101">
        <f ca="1">COUNTIF(L$1:L1101,L1101)</f>
        <v>3</v>
      </c>
      <c r="N1101" t="str">
        <f t="shared" ca="1" si="234"/>
        <v>Inforce</v>
      </c>
      <c r="O1101" t="str">
        <f t="shared" ca="1" si="235"/>
        <v>121_4_Inforce</v>
      </c>
      <c r="P1101" s="1">
        <f t="shared" ca="1" si="236"/>
        <v>43169.297439228736</v>
      </c>
      <c r="Q1101" s="1" t="e">
        <f ca="1">VLOOKUP(J1101,Sheet2!$F:$I,4,FALSE)</f>
        <v>#N/A</v>
      </c>
      <c r="R1101" t="str">
        <f t="shared" ca="1" si="237"/>
        <v>Inforce</v>
      </c>
      <c r="S1101" t="str">
        <f t="shared" ca="1" si="238"/>
        <v>121_4_Inforce</v>
      </c>
      <c r="T1101">
        <f ca="1">COUNTIF(S$1:S1101,S1101)</f>
        <v>3</v>
      </c>
    </row>
    <row r="1102" spans="1:20">
      <c r="A1102">
        <f t="shared" si="229"/>
        <v>1101</v>
      </c>
      <c r="B1102" s="1">
        <f t="shared" ca="1" si="230"/>
        <v>43169.738945585355</v>
      </c>
      <c r="C1102">
        <f t="shared" ca="1" si="239"/>
        <v>71</v>
      </c>
      <c r="D1102">
        <f t="shared" ca="1" si="240"/>
        <v>3</v>
      </c>
      <c r="E1102" t="str">
        <f ca="1">IF(COUNTIF(J$1:J1102,J1102)=1,"Premium",IF(I1102&lt;6,"Premium","Claims"))</f>
        <v>Premium</v>
      </c>
      <c r="F1102" t="str">
        <f ca="1">VLOOKUP(MOD(C1102,D1102),Sheet2!$A$2:$B$6,2,FALSE)</f>
        <v>Stroke</v>
      </c>
      <c r="G1102">
        <f ca="1">VLOOKUP(J1102,Sheet2!$F:$H,IF(E1102="Premium",2,3),FALSE)</f>
        <v>5000</v>
      </c>
      <c r="H1102">
        <f t="shared" ca="1" si="231"/>
        <v>1745000</v>
      </c>
      <c r="I1102">
        <f t="shared" ca="1" si="241"/>
        <v>5</v>
      </c>
      <c r="J1102" t="str">
        <f t="shared" ca="1" si="232"/>
        <v>71_3</v>
      </c>
      <c r="K1102">
        <f ca="1">COUNTIF(J$1:J1102,J1102)</f>
        <v>1</v>
      </c>
      <c r="L1102" t="str">
        <f t="shared" ca="1" si="233"/>
        <v>71_3_Premium</v>
      </c>
      <c r="M1102">
        <f ca="1">COUNTIF(L$1:L1102,L1102)</f>
        <v>1</v>
      </c>
      <c r="N1102" t="str">
        <f t="shared" ca="1" si="234"/>
        <v>Inforce</v>
      </c>
      <c r="O1102" t="str">
        <f t="shared" ca="1" si="235"/>
        <v>71_3_Inforce</v>
      </c>
      <c r="P1102" s="1">
        <f t="shared" ca="1" si="236"/>
        <v>43169.738945585355</v>
      </c>
      <c r="Q1102" s="1" t="e">
        <f ca="1">VLOOKUP(J1102,Sheet2!$F:$I,4,FALSE)</f>
        <v>#N/A</v>
      </c>
      <c r="R1102" t="str">
        <f t="shared" ca="1" si="237"/>
        <v>Inforce</v>
      </c>
      <c r="S1102" t="str">
        <f t="shared" ca="1" si="238"/>
        <v>71_3_Inforce</v>
      </c>
      <c r="T1102">
        <f ca="1">COUNTIF(S$1:S1102,S1102)</f>
        <v>1</v>
      </c>
    </row>
    <row r="1103" spans="1:20">
      <c r="A1103">
        <f t="shared" si="229"/>
        <v>1102</v>
      </c>
      <c r="B1103" s="1">
        <f t="shared" ca="1" si="230"/>
        <v>43170.048753080839</v>
      </c>
      <c r="C1103">
        <f t="shared" ca="1" si="239"/>
        <v>23</v>
      </c>
      <c r="D1103">
        <f t="shared" ca="1" si="240"/>
        <v>2</v>
      </c>
      <c r="E1103" t="str">
        <f ca="1">IF(COUNTIF(J$1:J1103,J1103)=1,"Premium",IF(I1103&lt;6,"Premium","Claims"))</f>
        <v>Premium</v>
      </c>
      <c r="F1103" t="str">
        <f ca="1">VLOOKUP(MOD(C1103,D1103),Sheet2!$A$2:$B$6,2,FALSE)</f>
        <v>Cancer</v>
      </c>
      <c r="G1103">
        <f ca="1">VLOOKUP(J1103,Sheet2!$F:$H,IF(E1103="Premium",2,3),FALSE)</f>
        <v>3000</v>
      </c>
      <c r="H1103">
        <f t="shared" ca="1" si="231"/>
        <v>1748000</v>
      </c>
      <c r="I1103">
        <f t="shared" ca="1" si="241"/>
        <v>1</v>
      </c>
      <c r="J1103" t="str">
        <f t="shared" ca="1" si="232"/>
        <v>23_2</v>
      </c>
      <c r="K1103">
        <f ca="1">COUNTIF(J$1:J1103,J1103)</f>
        <v>4</v>
      </c>
      <c r="L1103" t="str">
        <f t="shared" ca="1" si="233"/>
        <v>23_2_Premium</v>
      </c>
      <c r="M1103">
        <f ca="1">COUNTIF(L$1:L1103,L1103)</f>
        <v>4</v>
      </c>
      <c r="N1103" t="str">
        <f t="shared" ca="1" si="234"/>
        <v>Inforce</v>
      </c>
      <c r="O1103" t="str">
        <f t="shared" ca="1" si="235"/>
        <v>23_2_Inforce</v>
      </c>
      <c r="P1103" s="1">
        <f t="shared" ca="1" si="236"/>
        <v>43170.048753080839</v>
      </c>
      <c r="Q1103" s="1" t="e">
        <f ca="1">VLOOKUP(J1103,Sheet2!$F:$I,4,FALSE)</f>
        <v>#N/A</v>
      </c>
      <c r="R1103" t="str">
        <f t="shared" ca="1" si="237"/>
        <v>Inforce</v>
      </c>
      <c r="S1103" t="str">
        <f t="shared" ca="1" si="238"/>
        <v>23_2_Inforce</v>
      </c>
      <c r="T1103">
        <f ca="1">COUNTIF(S$1:S1103,S1103)</f>
        <v>4</v>
      </c>
    </row>
    <row r="1104" spans="1:20">
      <c r="A1104">
        <f t="shared" si="229"/>
        <v>1103</v>
      </c>
      <c r="B1104" s="1">
        <f t="shared" ca="1" si="230"/>
        <v>43170.934257721565</v>
      </c>
      <c r="C1104">
        <f t="shared" ca="1" si="239"/>
        <v>139</v>
      </c>
      <c r="D1104">
        <f t="shared" ca="1" si="240"/>
        <v>2</v>
      </c>
      <c r="E1104" t="str">
        <f ca="1">IF(COUNTIF(J$1:J1104,J1104)=1,"Premium",IF(I1104&lt;6,"Premium","Claims"))</f>
        <v>Premium</v>
      </c>
      <c r="F1104" t="str">
        <f ca="1">VLOOKUP(MOD(C1104,D1104),Sheet2!$A$2:$B$6,2,FALSE)</f>
        <v>Cancer</v>
      </c>
      <c r="G1104">
        <f ca="1">VLOOKUP(J1104,Sheet2!$F:$H,IF(E1104="Premium",2,3),FALSE)</f>
        <v>2000</v>
      </c>
      <c r="H1104">
        <f t="shared" ca="1" si="231"/>
        <v>1750000</v>
      </c>
      <c r="I1104">
        <f t="shared" ca="1" si="241"/>
        <v>2</v>
      </c>
      <c r="J1104" t="str">
        <f t="shared" ca="1" si="232"/>
        <v>139_2</v>
      </c>
      <c r="K1104">
        <f ca="1">COUNTIF(J$1:J1104,J1104)</f>
        <v>2</v>
      </c>
      <c r="L1104" t="str">
        <f t="shared" ca="1" si="233"/>
        <v>139_2_Premium</v>
      </c>
      <c r="M1104">
        <f ca="1">COUNTIF(L$1:L1104,L1104)</f>
        <v>2</v>
      </c>
      <c r="N1104" t="str">
        <f t="shared" ca="1" si="234"/>
        <v>Inforce</v>
      </c>
      <c r="O1104" t="str">
        <f t="shared" ca="1" si="235"/>
        <v>139_2_Inforce</v>
      </c>
      <c r="P1104" s="1">
        <f t="shared" ca="1" si="236"/>
        <v>43170.934257721565</v>
      </c>
      <c r="Q1104" s="1" t="e">
        <f ca="1">VLOOKUP(J1104,Sheet2!$F:$I,4,FALSE)</f>
        <v>#N/A</v>
      </c>
      <c r="R1104" t="str">
        <f t="shared" ca="1" si="237"/>
        <v>Inforce</v>
      </c>
      <c r="S1104" t="str">
        <f t="shared" ca="1" si="238"/>
        <v>139_2_Inforce</v>
      </c>
      <c r="T1104">
        <f ca="1">COUNTIF(S$1:S1104,S1104)</f>
        <v>2</v>
      </c>
    </row>
    <row r="1105" spans="1:20">
      <c r="A1105">
        <f t="shared" si="229"/>
        <v>1104</v>
      </c>
      <c r="B1105" s="1">
        <f t="shared" ca="1" si="230"/>
        <v>43171.750801739283</v>
      </c>
      <c r="C1105">
        <f t="shared" ca="1" si="239"/>
        <v>78</v>
      </c>
      <c r="D1105">
        <f t="shared" ca="1" si="240"/>
        <v>3</v>
      </c>
      <c r="E1105" t="str">
        <f ca="1">IF(COUNTIF(J$1:J1105,J1105)=1,"Premium",IF(I1105&lt;6,"Premium","Claims"))</f>
        <v>Premium</v>
      </c>
      <c r="F1105" t="str">
        <f ca="1">VLOOKUP(MOD(C1105,D1105),Sheet2!$A$2:$B$6,2,FALSE)</f>
        <v>Kidney Failure</v>
      </c>
      <c r="G1105">
        <f ca="1">VLOOKUP(J1105,Sheet2!$F:$H,IF(E1105="Premium",2,3),FALSE)</f>
        <v>5000</v>
      </c>
      <c r="H1105">
        <f t="shared" ca="1" si="231"/>
        <v>1755000</v>
      </c>
      <c r="I1105">
        <f t="shared" ca="1" si="241"/>
        <v>5</v>
      </c>
      <c r="J1105" t="str">
        <f t="shared" ca="1" si="232"/>
        <v>78_3</v>
      </c>
      <c r="K1105">
        <f ca="1">COUNTIF(J$1:J1105,J1105)</f>
        <v>2</v>
      </c>
      <c r="L1105" t="str">
        <f t="shared" ca="1" si="233"/>
        <v>78_3_Premium</v>
      </c>
      <c r="M1105">
        <f ca="1">COUNTIF(L$1:L1105,L1105)</f>
        <v>2</v>
      </c>
      <c r="N1105" t="str">
        <f t="shared" ca="1" si="234"/>
        <v>Inforce</v>
      </c>
      <c r="O1105" t="str">
        <f t="shared" ca="1" si="235"/>
        <v>78_3_Inforce</v>
      </c>
      <c r="P1105" s="1">
        <f t="shared" ca="1" si="236"/>
        <v>43171.750801739283</v>
      </c>
      <c r="Q1105" s="1" t="e">
        <f ca="1">VLOOKUP(J1105,Sheet2!$F:$I,4,FALSE)</f>
        <v>#N/A</v>
      </c>
      <c r="R1105" t="str">
        <f t="shared" ca="1" si="237"/>
        <v>Inforce</v>
      </c>
      <c r="S1105" t="str">
        <f t="shared" ca="1" si="238"/>
        <v>78_3_Inforce</v>
      </c>
      <c r="T1105">
        <f ca="1">COUNTIF(S$1:S1105,S1105)</f>
        <v>2</v>
      </c>
    </row>
    <row r="1106" spans="1:20">
      <c r="A1106">
        <f t="shared" si="229"/>
        <v>1105</v>
      </c>
      <c r="B1106" s="1">
        <f t="shared" ca="1" si="230"/>
        <v>43171.761664828337</v>
      </c>
      <c r="C1106">
        <f t="shared" ca="1" si="239"/>
        <v>24</v>
      </c>
      <c r="D1106">
        <f t="shared" ca="1" si="240"/>
        <v>3</v>
      </c>
      <c r="E1106" t="str">
        <f ca="1">IF(COUNTIF(J$1:J1106,J1106)=1,"Premium",IF(I1106&lt;6,"Premium","Claims"))</f>
        <v>Premium</v>
      </c>
      <c r="F1106" t="str">
        <f ca="1">VLOOKUP(MOD(C1106,D1106),Sheet2!$A$2:$B$6,2,FALSE)</f>
        <v>Kidney Failure</v>
      </c>
      <c r="G1106">
        <f ca="1">VLOOKUP(J1106,Sheet2!$F:$H,IF(E1106="Premium",2,3),FALSE)</f>
        <v>1000</v>
      </c>
      <c r="H1106">
        <f t="shared" ca="1" si="231"/>
        <v>1756000</v>
      </c>
      <c r="I1106">
        <f t="shared" ca="1" si="241"/>
        <v>2</v>
      </c>
      <c r="J1106" t="str">
        <f t="shared" ca="1" si="232"/>
        <v>24_3</v>
      </c>
      <c r="K1106">
        <f ca="1">COUNTIF(J$1:J1106,J1106)</f>
        <v>2</v>
      </c>
      <c r="L1106" t="str">
        <f t="shared" ca="1" si="233"/>
        <v>24_3_Premium</v>
      </c>
      <c r="M1106">
        <f ca="1">COUNTIF(L$1:L1106,L1106)</f>
        <v>2</v>
      </c>
      <c r="N1106" t="str">
        <f t="shared" ca="1" si="234"/>
        <v>Inforce</v>
      </c>
      <c r="O1106" t="str">
        <f t="shared" ca="1" si="235"/>
        <v>24_3_Inforce</v>
      </c>
      <c r="P1106" s="1">
        <f t="shared" ca="1" si="236"/>
        <v>43171.761664828337</v>
      </c>
      <c r="Q1106" s="1" t="e">
        <f ca="1">VLOOKUP(J1106,Sheet2!$F:$I,4,FALSE)</f>
        <v>#N/A</v>
      </c>
      <c r="R1106" t="str">
        <f t="shared" ca="1" si="237"/>
        <v>Inforce</v>
      </c>
      <c r="S1106" t="str">
        <f t="shared" ca="1" si="238"/>
        <v>24_3_Inforce</v>
      </c>
      <c r="T1106">
        <f ca="1">COUNTIF(S$1:S1106,S1106)</f>
        <v>2</v>
      </c>
    </row>
    <row r="1107" spans="1:20">
      <c r="A1107">
        <f t="shared" si="229"/>
        <v>1106</v>
      </c>
      <c r="B1107" s="1">
        <f t="shared" ca="1" si="230"/>
        <v>43172.729107002451</v>
      </c>
      <c r="C1107">
        <f t="shared" ca="1" si="239"/>
        <v>127</v>
      </c>
      <c r="D1107">
        <f t="shared" ca="1" si="240"/>
        <v>4</v>
      </c>
      <c r="E1107" t="str">
        <f ca="1">IF(COUNTIF(J$1:J1107,J1107)=1,"Premium",IF(I1107&lt;6,"Premium","Claims"))</f>
        <v>Premium</v>
      </c>
      <c r="F1107" t="str">
        <f ca="1">VLOOKUP(MOD(C1107,D1107),Sheet2!$A$2:$B$6,2,FALSE)</f>
        <v>Heart Attack</v>
      </c>
      <c r="G1107">
        <f ca="1">VLOOKUP(J1107,Sheet2!$F:$H,IF(E1107="Premium",2,3),FALSE)</f>
        <v>5000</v>
      </c>
      <c r="H1107">
        <f t="shared" ca="1" si="231"/>
        <v>1761000</v>
      </c>
      <c r="I1107">
        <f t="shared" ca="1" si="241"/>
        <v>4</v>
      </c>
      <c r="J1107" t="str">
        <f t="shared" ca="1" si="232"/>
        <v>127_4</v>
      </c>
      <c r="K1107">
        <f ca="1">COUNTIF(J$1:J1107,J1107)</f>
        <v>5</v>
      </c>
      <c r="L1107" t="str">
        <f t="shared" ca="1" si="233"/>
        <v>127_4_Premium</v>
      </c>
      <c r="M1107">
        <f ca="1">COUNTIF(L$1:L1107,L1107)</f>
        <v>5</v>
      </c>
      <c r="N1107" t="str">
        <f t="shared" ca="1" si="234"/>
        <v>Inforce</v>
      </c>
      <c r="O1107" t="str">
        <f t="shared" ca="1" si="235"/>
        <v>127_4_Inforce</v>
      </c>
      <c r="P1107" s="1">
        <f t="shared" ca="1" si="236"/>
        <v>43172.729107002451</v>
      </c>
      <c r="Q1107" s="1" t="e">
        <f ca="1">VLOOKUP(J1107,Sheet2!$F:$I,4,FALSE)</f>
        <v>#N/A</v>
      </c>
      <c r="R1107" t="str">
        <f t="shared" ca="1" si="237"/>
        <v>Inforce</v>
      </c>
      <c r="S1107" t="str">
        <f t="shared" ca="1" si="238"/>
        <v>127_4_Inforce</v>
      </c>
      <c r="T1107">
        <f ca="1">COUNTIF(S$1:S1107,S1107)</f>
        <v>5</v>
      </c>
    </row>
    <row r="1108" spans="1:20">
      <c r="A1108">
        <f t="shared" ref="A1108:A1171" si="242">A1107+1</f>
        <v>1107</v>
      </c>
      <c r="B1108" s="1">
        <f t="shared" ref="B1108:B1171" ca="1" si="243">B1107+RAND()</f>
        <v>43173.491343989612</v>
      </c>
      <c r="C1108">
        <f t="shared" ca="1" si="239"/>
        <v>41</v>
      </c>
      <c r="D1108">
        <f t="shared" ca="1" si="240"/>
        <v>2</v>
      </c>
      <c r="E1108" t="str">
        <f ca="1">IF(COUNTIF(J$1:J1108,J1108)=1,"Premium",IF(I1108&lt;6,"Premium","Claims"))</f>
        <v>Premium</v>
      </c>
      <c r="F1108" t="str">
        <f ca="1">VLOOKUP(MOD(C1108,D1108),Sheet2!$A$2:$B$6,2,FALSE)</f>
        <v>Cancer</v>
      </c>
      <c r="G1108">
        <f ca="1">VLOOKUP(J1108,Sheet2!$F:$H,IF(E1108="Premium",2,3),FALSE)</f>
        <v>4000</v>
      </c>
      <c r="H1108">
        <f t="shared" ca="1" si="231"/>
        <v>1765000</v>
      </c>
      <c r="I1108">
        <f t="shared" ca="1" si="241"/>
        <v>4</v>
      </c>
      <c r="J1108" t="str">
        <f t="shared" ca="1" si="232"/>
        <v>41_2</v>
      </c>
      <c r="K1108">
        <f ca="1">COUNTIF(J$1:J1108,J1108)</f>
        <v>2</v>
      </c>
      <c r="L1108" t="str">
        <f t="shared" ca="1" si="233"/>
        <v>41_2_Premium</v>
      </c>
      <c r="M1108">
        <f ca="1">COUNTIF(L$1:L1108,L1108)</f>
        <v>2</v>
      </c>
      <c r="N1108" t="str">
        <f t="shared" ca="1" si="234"/>
        <v>Inforce</v>
      </c>
      <c r="O1108" t="str">
        <f t="shared" ca="1" si="235"/>
        <v>41_2_Inforce</v>
      </c>
      <c r="P1108" s="1">
        <f t="shared" ca="1" si="236"/>
        <v>43173.491343989612</v>
      </c>
      <c r="Q1108" s="1" t="e">
        <f ca="1">VLOOKUP(J1108,Sheet2!$F:$I,4,FALSE)</f>
        <v>#N/A</v>
      </c>
      <c r="R1108" t="str">
        <f t="shared" ca="1" si="237"/>
        <v>Inforce</v>
      </c>
      <c r="S1108" t="str">
        <f t="shared" ca="1" si="238"/>
        <v>41_2_Inforce</v>
      </c>
      <c r="T1108">
        <f ca="1">COUNTIF(S$1:S1108,S1108)</f>
        <v>2</v>
      </c>
    </row>
    <row r="1109" spans="1:20">
      <c r="A1109">
        <f t="shared" si="242"/>
        <v>1108</v>
      </c>
      <c r="B1109" s="1">
        <f t="shared" ca="1" si="243"/>
        <v>43174.388098874144</v>
      </c>
      <c r="C1109">
        <f t="shared" ca="1" si="239"/>
        <v>43</v>
      </c>
      <c r="D1109">
        <f t="shared" ca="1" si="240"/>
        <v>1</v>
      </c>
      <c r="E1109" t="str">
        <f ca="1">IF(COUNTIF(J$1:J1109,J1109)=1,"Premium",IF(I1109&lt;6,"Premium","Claims"))</f>
        <v>Premium</v>
      </c>
      <c r="F1109" t="str">
        <f ca="1">VLOOKUP(MOD(C1109,D1109),Sheet2!$A$2:$B$6,2,FALSE)</f>
        <v>Kidney Failure</v>
      </c>
      <c r="G1109">
        <f ca="1">VLOOKUP(J1109,Sheet2!$F:$H,IF(E1109="Premium",2,3),FALSE)</f>
        <v>1000</v>
      </c>
      <c r="H1109">
        <f t="shared" ref="H1109:H1172" ca="1" si="244">IF(E1109="Premium",IFERROR(H1108+G1109,G1109),IFERROR(H1108-G1109,-G1109))</f>
        <v>1766000</v>
      </c>
      <c r="I1109">
        <f t="shared" ca="1" si="241"/>
        <v>1</v>
      </c>
      <c r="J1109" t="str">
        <f t="shared" ref="J1109:J1172" ca="1" si="245">C1109&amp;"_"&amp;D1109</f>
        <v>43_1</v>
      </c>
      <c r="K1109">
        <f ca="1">COUNTIF(J$1:J1109,J1109)</f>
        <v>2</v>
      </c>
      <c r="L1109" t="str">
        <f t="shared" ref="L1109:L1172" ca="1" si="246">J1109&amp;"_"&amp;E1109</f>
        <v>43_1_Premium</v>
      </c>
      <c r="M1109">
        <f ca="1">COUNTIF(L$1:L1109,L1109)</f>
        <v>2</v>
      </c>
      <c r="N1109" t="str">
        <f t="shared" ref="N1109:N1172" ca="1" si="247">IF(E1109="Claims","Lapse","Inforce")</f>
        <v>Inforce</v>
      </c>
      <c r="O1109" t="str">
        <f t="shared" ref="O1109:O1172" ca="1" si="248">J1109&amp;"_"&amp;N1109</f>
        <v>43_1_Inforce</v>
      </c>
      <c r="P1109" s="1">
        <f t="shared" ref="P1109:P1172" ca="1" si="249">B1109</f>
        <v>43174.388098874144</v>
      </c>
      <c r="Q1109" s="1" t="e">
        <f ca="1">VLOOKUP(J1109,Sheet2!$F:$I,4,FALSE)</f>
        <v>#N/A</v>
      </c>
      <c r="R1109" t="str">
        <f t="shared" ref="R1109:R1172" ca="1" si="250">IF(ISERROR(Q1109),"Inforce",IF(Q1109-P1109&gt;0,"Inforce","Lapse"))</f>
        <v>Inforce</v>
      </c>
      <c r="S1109" t="str">
        <f t="shared" ref="S1109:S1172" ca="1" si="251">J1109&amp;"_"&amp;R1109</f>
        <v>43_1_Inforce</v>
      </c>
      <c r="T1109">
        <f ca="1">COUNTIF(S$1:S1109,S1109)</f>
        <v>2</v>
      </c>
    </row>
    <row r="1110" spans="1:20">
      <c r="A1110">
        <f t="shared" si="242"/>
        <v>1109</v>
      </c>
      <c r="B1110" s="1">
        <f t="shared" ca="1" si="243"/>
        <v>43175.035131978453</v>
      </c>
      <c r="C1110">
        <f t="shared" ca="1" si="239"/>
        <v>7</v>
      </c>
      <c r="D1110">
        <f t="shared" ca="1" si="240"/>
        <v>4</v>
      </c>
      <c r="E1110" t="str">
        <f ca="1">IF(COUNTIF(J$1:J1110,J1110)=1,"Premium",IF(I1110&lt;6,"Premium","Claims"))</f>
        <v>Premium</v>
      </c>
      <c r="F1110" t="str">
        <f ca="1">VLOOKUP(MOD(C1110,D1110),Sheet2!$A$2:$B$6,2,FALSE)</f>
        <v>Heart Attack</v>
      </c>
      <c r="G1110">
        <f ca="1">VLOOKUP(J1110,Sheet2!$F:$H,IF(E1110="Premium",2,3),FALSE)</f>
        <v>2000</v>
      </c>
      <c r="H1110">
        <f t="shared" ca="1" si="244"/>
        <v>1768000</v>
      </c>
      <c r="I1110">
        <f t="shared" ca="1" si="241"/>
        <v>1</v>
      </c>
      <c r="J1110" t="str">
        <f t="shared" ca="1" si="245"/>
        <v>7_4</v>
      </c>
      <c r="K1110">
        <f ca="1">COUNTIF(J$1:J1110,J1110)</f>
        <v>3</v>
      </c>
      <c r="L1110" t="str">
        <f t="shared" ca="1" si="246"/>
        <v>7_4_Premium</v>
      </c>
      <c r="M1110">
        <f ca="1">COUNTIF(L$1:L1110,L1110)</f>
        <v>3</v>
      </c>
      <c r="N1110" t="str">
        <f t="shared" ca="1" si="247"/>
        <v>Inforce</v>
      </c>
      <c r="O1110" t="str">
        <f t="shared" ca="1" si="248"/>
        <v>7_4_Inforce</v>
      </c>
      <c r="P1110" s="1">
        <f t="shared" ca="1" si="249"/>
        <v>43175.035131978453</v>
      </c>
      <c r="Q1110" s="1" t="e">
        <f ca="1">VLOOKUP(J1110,Sheet2!$F:$I,4,FALSE)</f>
        <v>#N/A</v>
      </c>
      <c r="R1110" t="str">
        <f t="shared" ca="1" si="250"/>
        <v>Inforce</v>
      </c>
      <c r="S1110" t="str">
        <f t="shared" ca="1" si="251"/>
        <v>7_4_Inforce</v>
      </c>
      <c r="T1110">
        <f ca="1">COUNTIF(S$1:S1110,S1110)</f>
        <v>3</v>
      </c>
    </row>
    <row r="1111" spans="1:20">
      <c r="A1111">
        <f t="shared" si="242"/>
        <v>1110</v>
      </c>
      <c r="B1111" s="1">
        <f t="shared" ca="1" si="243"/>
        <v>43175.192758623845</v>
      </c>
      <c r="C1111">
        <f t="shared" ca="1" si="239"/>
        <v>37</v>
      </c>
      <c r="D1111">
        <f t="shared" ca="1" si="240"/>
        <v>3</v>
      </c>
      <c r="E1111" t="str">
        <f ca="1">IF(COUNTIF(J$1:J1111,J1111)=1,"Premium",IF(I1111&lt;6,"Premium","Claims"))</f>
        <v>Premium</v>
      </c>
      <c r="F1111" t="str">
        <f ca="1">VLOOKUP(MOD(C1111,D1111),Sheet2!$A$2:$B$6,2,FALSE)</f>
        <v>Cancer</v>
      </c>
      <c r="G1111">
        <f ca="1">VLOOKUP(J1111,Sheet2!$F:$H,IF(E1111="Premium",2,3),FALSE)</f>
        <v>3000</v>
      </c>
      <c r="H1111">
        <f t="shared" ca="1" si="244"/>
        <v>1771000</v>
      </c>
      <c r="I1111">
        <f t="shared" ca="1" si="241"/>
        <v>1</v>
      </c>
      <c r="J1111" t="str">
        <f t="shared" ca="1" si="245"/>
        <v>37_3</v>
      </c>
      <c r="K1111">
        <f ca="1">COUNTIF(J$1:J1111,J1111)</f>
        <v>2</v>
      </c>
      <c r="L1111" t="str">
        <f t="shared" ca="1" si="246"/>
        <v>37_3_Premium</v>
      </c>
      <c r="M1111">
        <f ca="1">COUNTIF(L$1:L1111,L1111)</f>
        <v>2</v>
      </c>
      <c r="N1111" t="str">
        <f t="shared" ca="1" si="247"/>
        <v>Inforce</v>
      </c>
      <c r="O1111" t="str">
        <f t="shared" ca="1" si="248"/>
        <v>37_3_Inforce</v>
      </c>
      <c r="P1111" s="1">
        <f t="shared" ca="1" si="249"/>
        <v>43175.192758623845</v>
      </c>
      <c r="Q1111" s="1" t="e">
        <f ca="1">VLOOKUP(J1111,Sheet2!$F:$I,4,FALSE)</f>
        <v>#N/A</v>
      </c>
      <c r="R1111" t="str">
        <f t="shared" ca="1" si="250"/>
        <v>Inforce</v>
      </c>
      <c r="S1111" t="str">
        <f t="shared" ca="1" si="251"/>
        <v>37_3_Inforce</v>
      </c>
      <c r="T1111">
        <f ca="1">COUNTIF(S$1:S1111,S1111)</f>
        <v>2</v>
      </c>
    </row>
    <row r="1112" spans="1:20">
      <c r="A1112">
        <f t="shared" si="242"/>
        <v>1111</v>
      </c>
      <c r="B1112" s="1">
        <f t="shared" ca="1" si="243"/>
        <v>43175.737232980282</v>
      </c>
      <c r="C1112">
        <f t="shared" ca="1" si="239"/>
        <v>82</v>
      </c>
      <c r="D1112">
        <f t="shared" ca="1" si="240"/>
        <v>3</v>
      </c>
      <c r="E1112" t="str">
        <f ca="1">IF(COUNTIF(J$1:J1112,J1112)=1,"Premium",IF(I1112&lt;6,"Premium","Claims"))</f>
        <v>Claims</v>
      </c>
      <c r="F1112" t="str">
        <f ca="1">VLOOKUP(MOD(C1112,D1112),Sheet2!$A$2:$B$6,2,FALSE)</f>
        <v>Cancer</v>
      </c>
      <c r="G1112">
        <f ca="1">VLOOKUP(J1112,Sheet2!$F:$H,IF(E1112="Premium",2,3),FALSE)</f>
        <v>16000</v>
      </c>
      <c r="H1112">
        <f t="shared" ca="1" si="244"/>
        <v>1755000</v>
      </c>
      <c r="I1112">
        <f t="shared" ca="1" si="241"/>
        <v>6</v>
      </c>
      <c r="J1112" t="str">
        <f t="shared" ca="1" si="245"/>
        <v>82_3</v>
      </c>
      <c r="K1112">
        <f ca="1">COUNTIF(J$1:J1112,J1112)</f>
        <v>2</v>
      </c>
      <c r="L1112" t="str">
        <f t="shared" ca="1" si="246"/>
        <v>82_3_Claims</v>
      </c>
      <c r="M1112">
        <f ca="1">COUNTIF(L$1:L1112,L1112)</f>
        <v>1</v>
      </c>
      <c r="N1112" t="str">
        <f t="shared" ca="1" si="247"/>
        <v>Lapse</v>
      </c>
      <c r="O1112" t="str">
        <f t="shared" ca="1" si="248"/>
        <v>82_3_Lapse</v>
      </c>
      <c r="P1112" s="1">
        <f t="shared" ca="1" si="249"/>
        <v>43175.737232980282</v>
      </c>
      <c r="Q1112" s="1">
        <f ca="1">VLOOKUP(J1112,Sheet2!$F:$I,4,FALSE)</f>
        <v>43175.737232980282</v>
      </c>
      <c r="R1112" t="str">
        <f t="shared" ca="1" si="250"/>
        <v>Lapse</v>
      </c>
      <c r="S1112" t="str">
        <f t="shared" ca="1" si="251"/>
        <v>82_3_Lapse</v>
      </c>
      <c r="T1112">
        <f ca="1">COUNTIF(S$1:S1112,S1112)</f>
        <v>1</v>
      </c>
    </row>
    <row r="1113" spans="1:20">
      <c r="A1113">
        <f t="shared" si="242"/>
        <v>1112</v>
      </c>
      <c r="B1113" s="1">
        <f t="shared" ca="1" si="243"/>
        <v>43176.523887992153</v>
      </c>
      <c r="C1113">
        <f t="shared" ca="1" si="239"/>
        <v>6</v>
      </c>
      <c r="D1113">
        <f t="shared" ca="1" si="240"/>
        <v>1</v>
      </c>
      <c r="E1113" t="str">
        <f ca="1">IF(COUNTIF(J$1:J1113,J1113)=1,"Premium",IF(I1113&lt;6,"Premium","Claims"))</f>
        <v>Claims</v>
      </c>
      <c r="F1113" t="str">
        <f ca="1">VLOOKUP(MOD(C1113,D1113),Sheet2!$A$2:$B$6,2,FALSE)</f>
        <v>Kidney Failure</v>
      </c>
      <c r="G1113">
        <f ca="1">VLOOKUP(J1113,Sheet2!$F:$H,IF(E1113="Premium",2,3),FALSE)</f>
        <v>20000</v>
      </c>
      <c r="H1113">
        <f t="shared" ca="1" si="244"/>
        <v>1735000</v>
      </c>
      <c r="I1113">
        <f t="shared" ca="1" si="241"/>
        <v>6</v>
      </c>
      <c r="J1113" t="str">
        <f t="shared" ca="1" si="245"/>
        <v>6_1</v>
      </c>
      <c r="K1113">
        <f ca="1">COUNTIF(J$1:J1113,J1113)</f>
        <v>3</v>
      </c>
      <c r="L1113" t="str">
        <f t="shared" ca="1" si="246"/>
        <v>6_1_Claims</v>
      </c>
      <c r="M1113">
        <f ca="1">COUNTIF(L$1:L1113,L1113)</f>
        <v>1</v>
      </c>
      <c r="N1113" t="str">
        <f t="shared" ca="1" si="247"/>
        <v>Lapse</v>
      </c>
      <c r="O1113" t="str">
        <f t="shared" ca="1" si="248"/>
        <v>6_1_Lapse</v>
      </c>
      <c r="P1113" s="1">
        <f t="shared" ca="1" si="249"/>
        <v>43176.523887992153</v>
      </c>
      <c r="Q1113" s="1">
        <f ca="1">VLOOKUP(J1113,Sheet2!$F:$I,4,FALSE)</f>
        <v>43176.523887992153</v>
      </c>
      <c r="R1113" t="str">
        <f t="shared" ca="1" si="250"/>
        <v>Lapse</v>
      </c>
      <c r="S1113" t="str">
        <f t="shared" ca="1" si="251"/>
        <v>6_1_Lapse</v>
      </c>
      <c r="T1113">
        <f ca="1">COUNTIF(S$1:S1113,S1113)</f>
        <v>1</v>
      </c>
    </row>
    <row r="1114" spans="1:20">
      <c r="A1114">
        <f t="shared" si="242"/>
        <v>1113</v>
      </c>
      <c r="B1114" s="1">
        <f t="shared" ca="1" si="243"/>
        <v>43176.786013629491</v>
      </c>
      <c r="C1114">
        <f t="shared" ca="1" si="239"/>
        <v>1</v>
      </c>
      <c r="D1114">
        <f t="shared" ca="1" si="240"/>
        <v>3</v>
      </c>
      <c r="E1114" t="str">
        <f ca="1">IF(COUNTIF(J$1:J1114,J1114)=1,"Premium",IF(I1114&lt;6,"Premium","Claims"))</f>
        <v>Premium</v>
      </c>
      <c r="F1114" t="str">
        <f ca="1">VLOOKUP(MOD(C1114,D1114),Sheet2!$A$2:$B$6,2,FALSE)</f>
        <v>Cancer</v>
      </c>
      <c r="G1114">
        <f ca="1">VLOOKUP(J1114,Sheet2!$F:$H,IF(E1114="Premium",2,3),FALSE)</f>
        <v>1000</v>
      </c>
      <c r="H1114">
        <f t="shared" ca="1" si="244"/>
        <v>1736000</v>
      </c>
      <c r="I1114">
        <f t="shared" ca="1" si="241"/>
        <v>3</v>
      </c>
      <c r="J1114" t="str">
        <f t="shared" ca="1" si="245"/>
        <v>1_3</v>
      </c>
      <c r="K1114">
        <f ca="1">COUNTIF(J$1:J1114,J1114)</f>
        <v>1</v>
      </c>
      <c r="L1114" t="str">
        <f t="shared" ca="1" si="246"/>
        <v>1_3_Premium</v>
      </c>
      <c r="M1114">
        <f ca="1">COUNTIF(L$1:L1114,L1114)</f>
        <v>1</v>
      </c>
      <c r="N1114" t="str">
        <f t="shared" ca="1" si="247"/>
        <v>Inforce</v>
      </c>
      <c r="O1114" t="str">
        <f t="shared" ca="1" si="248"/>
        <v>1_3_Inforce</v>
      </c>
      <c r="P1114" s="1">
        <f t="shared" ca="1" si="249"/>
        <v>43176.786013629491</v>
      </c>
      <c r="Q1114" s="1" t="e">
        <f ca="1">VLOOKUP(J1114,Sheet2!$F:$I,4,FALSE)</f>
        <v>#N/A</v>
      </c>
      <c r="R1114" t="str">
        <f t="shared" ca="1" si="250"/>
        <v>Inforce</v>
      </c>
      <c r="S1114" t="str">
        <f t="shared" ca="1" si="251"/>
        <v>1_3_Inforce</v>
      </c>
      <c r="T1114">
        <f ca="1">COUNTIF(S$1:S1114,S1114)</f>
        <v>1</v>
      </c>
    </row>
    <row r="1115" spans="1:20">
      <c r="A1115">
        <f t="shared" si="242"/>
        <v>1114</v>
      </c>
      <c r="B1115" s="1">
        <f t="shared" ca="1" si="243"/>
        <v>43177.075549456407</v>
      </c>
      <c r="C1115">
        <f t="shared" ca="1" si="239"/>
        <v>106</v>
      </c>
      <c r="D1115">
        <f t="shared" ca="1" si="240"/>
        <v>4</v>
      </c>
      <c r="E1115" t="str">
        <f ca="1">IF(COUNTIF(J$1:J1115,J1115)=1,"Premium",IF(I1115&lt;6,"Premium","Claims"))</f>
        <v>Premium</v>
      </c>
      <c r="F1115" t="str">
        <f ca="1">VLOOKUP(MOD(C1115,D1115),Sheet2!$A$2:$B$6,2,FALSE)</f>
        <v>Stroke</v>
      </c>
      <c r="G1115">
        <f ca="1">VLOOKUP(J1115,Sheet2!$F:$H,IF(E1115="Premium",2,3),FALSE)</f>
        <v>2000</v>
      </c>
      <c r="H1115">
        <f t="shared" ca="1" si="244"/>
        <v>1738000</v>
      </c>
      <c r="I1115">
        <f t="shared" ca="1" si="241"/>
        <v>5</v>
      </c>
      <c r="J1115" t="str">
        <f t="shared" ca="1" si="245"/>
        <v>106_4</v>
      </c>
      <c r="K1115">
        <f ca="1">COUNTIF(J$1:J1115,J1115)</f>
        <v>3</v>
      </c>
      <c r="L1115" t="str">
        <f t="shared" ca="1" si="246"/>
        <v>106_4_Premium</v>
      </c>
      <c r="M1115">
        <f ca="1">COUNTIF(L$1:L1115,L1115)</f>
        <v>3</v>
      </c>
      <c r="N1115" t="str">
        <f t="shared" ca="1" si="247"/>
        <v>Inforce</v>
      </c>
      <c r="O1115" t="str">
        <f t="shared" ca="1" si="248"/>
        <v>106_4_Inforce</v>
      </c>
      <c r="P1115" s="1">
        <f t="shared" ca="1" si="249"/>
        <v>43177.075549456407</v>
      </c>
      <c r="Q1115" s="1" t="e">
        <f ca="1">VLOOKUP(J1115,Sheet2!$F:$I,4,FALSE)</f>
        <v>#N/A</v>
      </c>
      <c r="R1115" t="str">
        <f t="shared" ca="1" si="250"/>
        <v>Inforce</v>
      </c>
      <c r="S1115" t="str">
        <f t="shared" ca="1" si="251"/>
        <v>106_4_Inforce</v>
      </c>
      <c r="T1115">
        <f ca="1">COUNTIF(S$1:S1115,S1115)</f>
        <v>3</v>
      </c>
    </row>
    <row r="1116" spans="1:20">
      <c r="A1116">
        <f t="shared" si="242"/>
        <v>1115</v>
      </c>
      <c r="B1116" s="1">
        <f t="shared" ca="1" si="243"/>
        <v>43177.252754045709</v>
      </c>
      <c r="C1116">
        <f t="shared" ca="1" si="239"/>
        <v>33</v>
      </c>
      <c r="D1116">
        <f t="shared" ca="1" si="240"/>
        <v>3</v>
      </c>
      <c r="E1116" t="str">
        <f ca="1">IF(COUNTIF(J$1:J1116,J1116)=1,"Premium",IF(I1116&lt;6,"Premium","Claims"))</f>
        <v>Premium</v>
      </c>
      <c r="F1116" t="str">
        <f ca="1">VLOOKUP(MOD(C1116,D1116),Sheet2!$A$2:$B$6,2,FALSE)</f>
        <v>Kidney Failure</v>
      </c>
      <c r="G1116">
        <f ca="1">VLOOKUP(J1116,Sheet2!$F:$H,IF(E1116="Premium",2,3),FALSE)</f>
        <v>1000</v>
      </c>
      <c r="H1116">
        <f t="shared" ca="1" si="244"/>
        <v>1739000</v>
      </c>
      <c r="I1116">
        <f t="shared" ca="1" si="241"/>
        <v>3</v>
      </c>
      <c r="J1116" t="str">
        <f t="shared" ca="1" si="245"/>
        <v>33_3</v>
      </c>
      <c r="K1116">
        <f ca="1">COUNTIF(J$1:J1116,J1116)</f>
        <v>2</v>
      </c>
      <c r="L1116" t="str">
        <f t="shared" ca="1" si="246"/>
        <v>33_3_Premium</v>
      </c>
      <c r="M1116">
        <f ca="1">COUNTIF(L$1:L1116,L1116)</f>
        <v>2</v>
      </c>
      <c r="N1116" t="str">
        <f t="shared" ca="1" si="247"/>
        <v>Inforce</v>
      </c>
      <c r="O1116" t="str">
        <f t="shared" ca="1" si="248"/>
        <v>33_3_Inforce</v>
      </c>
      <c r="P1116" s="1">
        <f t="shared" ca="1" si="249"/>
        <v>43177.252754045709</v>
      </c>
      <c r="Q1116" s="1" t="e">
        <f ca="1">VLOOKUP(J1116,Sheet2!$F:$I,4,FALSE)</f>
        <v>#N/A</v>
      </c>
      <c r="R1116" t="str">
        <f t="shared" ca="1" si="250"/>
        <v>Inforce</v>
      </c>
      <c r="S1116" t="str">
        <f t="shared" ca="1" si="251"/>
        <v>33_3_Inforce</v>
      </c>
      <c r="T1116">
        <f ca="1">COUNTIF(S$1:S1116,S1116)</f>
        <v>2</v>
      </c>
    </row>
    <row r="1117" spans="1:20">
      <c r="A1117">
        <f t="shared" si="242"/>
        <v>1116</v>
      </c>
      <c r="B1117" s="1">
        <f t="shared" ca="1" si="243"/>
        <v>43177.945761399627</v>
      </c>
      <c r="C1117">
        <f t="shared" ca="1" si="239"/>
        <v>82</v>
      </c>
      <c r="D1117">
        <f t="shared" ca="1" si="240"/>
        <v>3</v>
      </c>
      <c r="E1117" t="str">
        <f ca="1">IF(COUNTIF(J$1:J1117,J1117)=1,"Premium",IF(I1117&lt;6,"Premium","Claims"))</f>
        <v>Premium</v>
      </c>
      <c r="F1117" t="str">
        <f ca="1">VLOOKUP(MOD(C1117,D1117),Sheet2!$A$2:$B$6,2,FALSE)</f>
        <v>Cancer</v>
      </c>
      <c r="G1117">
        <f ca="1">VLOOKUP(J1117,Sheet2!$F:$H,IF(E1117="Premium",2,3),FALSE)</f>
        <v>4000</v>
      </c>
      <c r="H1117">
        <f t="shared" ca="1" si="244"/>
        <v>1743000</v>
      </c>
      <c r="I1117">
        <f t="shared" ca="1" si="241"/>
        <v>5</v>
      </c>
      <c r="J1117" t="str">
        <f t="shared" ca="1" si="245"/>
        <v>82_3</v>
      </c>
      <c r="K1117">
        <f ca="1">COUNTIF(J$1:J1117,J1117)</f>
        <v>3</v>
      </c>
      <c r="L1117" t="str">
        <f t="shared" ca="1" si="246"/>
        <v>82_3_Premium</v>
      </c>
      <c r="M1117">
        <f ca="1">COUNTIF(L$1:L1117,L1117)</f>
        <v>2</v>
      </c>
      <c r="N1117" t="str">
        <f t="shared" ca="1" si="247"/>
        <v>Inforce</v>
      </c>
      <c r="O1117" t="str">
        <f t="shared" ca="1" si="248"/>
        <v>82_3_Inforce</v>
      </c>
      <c r="P1117" s="1">
        <f t="shared" ca="1" si="249"/>
        <v>43177.945761399627</v>
      </c>
      <c r="Q1117" s="1">
        <f ca="1">VLOOKUP(J1117,Sheet2!$F:$I,4,FALSE)</f>
        <v>43175.737232980282</v>
      </c>
      <c r="R1117" t="str">
        <f t="shared" ca="1" si="250"/>
        <v>Lapse</v>
      </c>
      <c r="S1117" t="str">
        <f t="shared" ca="1" si="251"/>
        <v>82_3_Lapse</v>
      </c>
      <c r="T1117">
        <f ca="1">COUNTIF(S$1:S1117,S1117)</f>
        <v>2</v>
      </c>
    </row>
    <row r="1118" spans="1:20">
      <c r="A1118">
        <f t="shared" si="242"/>
        <v>1117</v>
      </c>
      <c r="B1118" s="1">
        <f t="shared" ca="1" si="243"/>
        <v>43178.323128181983</v>
      </c>
      <c r="C1118">
        <f t="shared" ca="1" si="239"/>
        <v>64</v>
      </c>
      <c r="D1118">
        <f t="shared" ca="1" si="240"/>
        <v>4</v>
      </c>
      <c r="E1118" t="str">
        <f ca="1">IF(COUNTIF(J$1:J1118,J1118)=1,"Premium",IF(I1118&lt;6,"Premium","Claims"))</f>
        <v>Claims</v>
      </c>
      <c r="F1118" t="str">
        <f ca="1">VLOOKUP(MOD(C1118,D1118),Sheet2!$A$2:$B$6,2,FALSE)</f>
        <v>Kidney Failure</v>
      </c>
      <c r="G1118">
        <f ca="1">VLOOKUP(J1118,Sheet2!$F:$H,IF(E1118="Premium",2,3),FALSE)</f>
        <v>16000</v>
      </c>
      <c r="H1118">
        <f t="shared" ca="1" si="244"/>
        <v>1727000</v>
      </c>
      <c r="I1118">
        <f t="shared" ca="1" si="241"/>
        <v>6</v>
      </c>
      <c r="J1118" t="str">
        <f t="shared" ca="1" si="245"/>
        <v>64_4</v>
      </c>
      <c r="K1118">
        <f ca="1">COUNTIF(J$1:J1118,J1118)</f>
        <v>2</v>
      </c>
      <c r="L1118" t="str">
        <f t="shared" ca="1" si="246"/>
        <v>64_4_Claims</v>
      </c>
      <c r="M1118">
        <f ca="1">COUNTIF(L$1:L1118,L1118)</f>
        <v>1</v>
      </c>
      <c r="N1118" t="str">
        <f t="shared" ca="1" si="247"/>
        <v>Lapse</v>
      </c>
      <c r="O1118" t="str">
        <f t="shared" ca="1" si="248"/>
        <v>64_4_Lapse</v>
      </c>
      <c r="P1118" s="1">
        <f t="shared" ca="1" si="249"/>
        <v>43178.323128181983</v>
      </c>
      <c r="Q1118" s="1">
        <f ca="1">VLOOKUP(J1118,Sheet2!$F:$I,4,FALSE)</f>
        <v>43178.323128181983</v>
      </c>
      <c r="R1118" t="str">
        <f t="shared" ca="1" si="250"/>
        <v>Lapse</v>
      </c>
      <c r="S1118" t="str">
        <f t="shared" ca="1" si="251"/>
        <v>64_4_Lapse</v>
      </c>
      <c r="T1118">
        <f ca="1">COUNTIF(S$1:S1118,S1118)</f>
        <v>1</v>
      </c>
    </row>
    <row r="1119" spans="1:20">
      <c r="A1119">
        <f t="shared" si="242"/>
        <v>1118</v>
      </c>
      <c r="B1119" s="1">
        <f t="shared" ca="1" si="243"/>
        <v>43178.630288693734</v>
      </c>
      <c r="C1119">
        <f t="shared" ca="1" si="239"/>
        <v>56</v>
      </c>
      <c r="D1119">
        <f t="shared" ca="1" si="240"/>
        <v>4</v>
      </c>
      <c r="E1119" t="str">
        <f ca="1">IF(COUNTIF(J$1:J1119,J1119)=1,"Premium",IF(I1119&lt;6,"Premium","Claims"))</f>
        <v>Claims</v>
      </c>
      <c r="F1119" t="str">
        <f ca="1">VLOOKUP(MOD(C1119,D1119),Sheet2!$A$2:$B$6,2,FALSE)</f>
        <v>Kidney Failure</v>
      </c>
      <c r="G1119">
        <f ca="1">VLOOKUP(J1119,Sheet2!$F:$H,IF(E1119="Premium",2,3),FALSE)</f>
        <v>8000</v>
      </c>
      <c r="H1119">
        <f t="shared" ca="1" si="244"/>
        <v>1719000</v>
      </c>
      <c r="I1119">
        <f t="shared" ca="1" si="241"/>
        <v>6</v>
      </c>
      <c r="J1119" t="str">
        <f t="shared" ca="1" si="245"/>
        <v>56_4</v>
      </c>
      <c r="K1119">
        <f ca="1">COUNTIF(J$1:J1119,J1119)</f>
        <v>3</v>
      </c>
      <c r="L1119" t="str">
        <f t="shared" ca="1" si="246"/>
        <v>56_4_Claims</v>
      </c>
      <c r="M1119">
        <f ca="1">COUNTIF(L$1:L1119,L1119)</f>
        <v>1</v>
      </c>
      <c r="N1119" t="str">
        <f t="shared" ca="1" si="247"/>
        <v>Lapse</v>
      </c>
      <c r="O1119" t="str">
        <f t="shared" ca="1" si="248"/>
        <v>56_4_Lapse</v>
      </c>
      <c r="P1119" s="1">
        <f t="shared" ca="1" si="249"/>
        <v>43178.630288693734</v>
      </c>
      <c r="Q1119" s="1">
        <f ca="1">VLOOKUP(J1119,Sheet2!$F:$I,4,FALSE)</f>
        <v>43178.630288693734</v>
      </c>
      <c r="R1119" t="str">
        <f t="shared" ca="1" si="250"/>
        <v>Lapse</v>
      </c>
      <c r="S1119" t="str">
        <f t="shared" ca="1" si="251"/>
        <v>56_4_Lapse</v>
      </c>
      <c r="T1119">
        <f ca="1">COUNTIF(S$1:S1119,S1119)</f>
        <v>1</v>
      </c>
    </row>
    <row r="1120" spans="1:20">
      <c r="A1120">
        <f t="shared" si="242"/>
        <v>1119</v>
      </c>
      <c r="B1120" s="1">
        <f t="shared" ca="1" si="243"/>
        <v>43178.751089112215</v>
      </c>
      <c r="C1120">
        <f t="shared" ca="1" si="239"/>
        <v>29</v>
      </c>
      <c r="D1120">
        <f t="shared" ca="1" si="240"/>
        <v>2</v>
      </c>
      <c r="E1120" t="str">
        <f ca="1">IF(COUNTIF(J$1:J1120,J1120)=1,"Premium",IF(I1120&lt;6,"Premium","Claims"))</f>
        <v>Premium</v>
      </c>
      <c r="F1120" t="str">
        <f ca="1">VLOOKUP(MOD(C1120,D1120),Sheet2!$A$2:$B$6,2,FALSE)</f>
        <v>Cancer</v>
      </c>
      <c r="G1120">
        <f ca="1">VLOOKUP(J1120,Sheet2!$F:$H,IF(E1120="Premium",2,3),FALSE)</f>
        <v>5000</v>
      </c>
      <c r="H1120">
        <f t="shared" ca="1" si="244"/>
        <v>1724000</v>
      </c>
      <c r="I1120">
        <f t="shared" ca="1" si="241"/>
        <v>1</v>
      </c>
      <c r="J1120" t="str">
        <f t="shared" ca="1" si="245"/>
        <v>29_2</v>
      </c>
      <c r="K1120">
        <f ca="1">COUNTIF(J$1:J1120,J1120)</f>
        <v>1</v>
      </c>
      <c r="L1120" t="str">
        <f t="shared" ca="1" si="246"/>
        <v>29_2_Premium</v>
      </c>
      <c r="M1120">
        <f ca="1">COUNTIF(L$1:L1120,L1120)</f>
        <v>1</v>
      </c>
      <c r="N1120" t="str">
        <f t="shared" ca="1" si="247"/>
        <v>Inforce</v>
      </c>
      <c r="O1120" t="str">
        <f t="shared" ca="1" si="248"/>
        <v>29_2_Inforce</v>
      </c>
      <c r="P1120" s="1">
        <f t="shared" ca="1" si="249"/>
        <v>43178.751089112215</v>
      </c>
      <c r="Q1120" s="1" t="e">
        <f ca="1">VLOOKUP(J1120,Sheet2!$F:$I,4,FALSE)</f>
        <v>#N/A</v>
      </c>
      <c r="R1120" t="str">
        <f t="shared" ca="1" si="250"/>
        <v>Inforce</v>
      </c>
      <c r="S1120" t="str">
        <f t="shared" ca="1" si="251"/>
        <v>29_2_Inforce</v>
      </c>
      <c r="T1120">
        <f ca="1">COUNTIF(S$1:S1120,S1120)</f>
        <v>1</v>
      </c>
    </row>
    <row r="1121" spans="1:20">
      <c r="A1121">
        <f t="shared" si="242"/>
        <v>1120</v>
      </c>
      <c r="B1121" s="1">
        <f t="shared" ca="1" si="243"/>
        <v>43179.38499101605</v>
      </c>
      <c r="C1121">
        <f t="shared" ca="1" si="239"/>
        <v>5</v>
      </c>
      <c r="D1121">
        <f t="shared" ca="1" si="240"/>
        <v>3</v>
      </c>
      <c r="E1121" t="str">
        <f ca="1">IF(COUNTIF(J$1:J1121,J1121)=1,"Premium",IF(I1121&lt;6,"Premium","Claims"))</f>
        <v>Premium</v>
      </c>
      <c r="F1121" t="str">
        <f ca="1">VLOOKUP(MOD(C1121,D1121),Sheet2!$A$2:$B$6,2,FALSE)</f>
        <v>Stroke</v>
      </c>
      <c r="G1121">
        <f ca="1">VLOOKUP(J1121,Sheet2!$F:$H,IF(E1121="Premium",2,3),FALSE)</f>
        <v>1000</v>
      </c>
      <c r="H1121">
        <f t="shared" ca="1" si="244"/>
        <v>1725000</v>
      </c>
      <c r="I1121">
        <f t="shared" ca="1" si="241"/>
        <v>1</v>
      </c>
      <c r="J1121" t="str">
        <f t="shared" ca="1" si="245"/>
        <v>5_3</v>
      </c>
      <c r="K1121">
        <f ca="1">COUNTIF(J$1:J1121,J1121)</f>
        <v>6</v>
      </c>
      <c r="L1121" t="str">
        <f t="shared" ca="1" si="246"/>
        <v>5_3_Premium</v>
      </c>
      <c r="M1121">
        <f ca="1">COUNTIF(L$1:L1121,L1121)</f>
        <v>6</v>
      </c>
      <c r="N1121" t="str">
        <f t="shared" ca="1" si="247"/>
        <v>Inforce</v>
      </c>
      <c r="O1121" t="str">
        <f t="shared" ca="1" si="248"/>
        <v>5_3_Inforce</v>
      </c>
      <c r="P1121" s="1">
        <f t="shared" ca="1" si="249"/>
        <v>43179.38499101605</v>
      </c>
      <c r="Q1121" s="1" t="e">
        <f ca="1">VLOOKUP(J1121,Sheet2!$F:$I,4,FALSE)</f>
        <v>#N/A</v>
      </c>
      <c r="R1121" t="str">
        <f t="shared" ca="1" si="250"/>
        <v>Inforce</v>
      </c>
      <c r="S1121" t="str">
        <f t="shared" ca="1" si="251"/>
        <v>5_3_Inforce</v>
      </c>
      <c r="T1121">
        <f ca="1">COUNTIF(S$1:S1121,S1121)</f>
        <v>6</v>
      </c>
    </row>
    <row r="1122" spans="1:20">
      <c r="A1122">
        <f t="shared" si="242"/>
        <v>1121</v>
      </c>
      <c r="B1122" s="1">
        <f t="shared" ca="1" si="243"/>
        <v>43179.446203208368</v>
      </c>
      <c r="C1122">
        <f t="shared" ca="1" si="239"/>
        <v>16</v>
      </c>
      <c r="D1122">
        <f t="shared" ca="1" si="240"/>
        <v>3</v>
      </c>
      <c r="E1122" t="str">
        <f ca="1">IF(COUNTIF(J$1:J1122,J1122)=1,"Premium",IF(I1122&lt;6,"Premium","Claims"))</f>
        <v>Premium</v>
      </c>
      <c r="F1122" t="str">
        <f ca="1">VLOOKUP(MOD(C1122,D1122),Sheet2!$A$2:$B$6,2,FALSE)</f>
        <v>Cancer</v>
      </c>
      <c r="G1122">
        <f ca="1">VLOOKUP(J1122,Sheet2!$F:$H,IF(E1122="Premium",2,3),FALSE)</f>
        <v>1000</v>
      </c>
      <c r="H1122">
        <f t="shared" ca="1" si="244"/>
        <v>1726000</v>
      </c>
      <c r="I1122">
        <f t="shared" ca="1" si="241"/>
        <v>4</v>
      </c>
      <c r="J1122" t="str">
        <f t="shared" ca="1" si="245"/>
        <v>16_3</v>
      </c>
      <c r="K1122">
        <f ca="1">COUNTIF(J$1:J1122,J1122)</f>
        <v>4</v>
      </c>
      <c r="L1122" t="str">
        <f t="shared" ca="1" si="246"/>
        <v>16_3_Premium</v>
      </c>
      <c r="M1122">
        <f ca="1">COUNTIF(L$1:L1122,L1122)</f>
        <v>3</v>
      </c>
      <c r="N1122" t="str">
        <f t="shared" ca="1" si="247"/>
        <v>Inforce</v>
      </c>
      <c r="O1122" t="str">
        <f t="shared" ca="1" si="248"/>
        <v>16_3_Inforce</v>
      </c>
      <c r="P1122" s="1">
        <f t="shared" ca="1" si="249"/>
        <v>43179.446203208368</v>
      </c>
      <c r="Q1122" s="1">
        <f ca="1">VLOOKUP(J1122,Sheet2!$F:$I,4,FALSE)</f>
        <v>42952.333934212416</v>
      </c>
      <c r="R1122" t="str">
        <f t="shared" ca="1" si="250"/>
        <v>Lapse</v>
      </c>
      <c r="S1122" t="str">
        <f t="shared" ca="1" si="251"/>
        <v>16_3_Lapse</v>
      </c>
      <c r="T1122">
        <f ca="1">COUNTIF(S$1:S1122,S1122)</f>
        <v>3</v>
      </c>
    </row>
    <row r="1123" spans="1:20">
      <c r="A1123">
        <f t="shared" si="242"/>
        <v>1122</v>
      </c>
      <c r="B1123" s="1">
        <f t="shared" ca="1" si="243"/>
        <v>43179.601645243936</v>
      </c>
      <c r="C1123">
        <f t="shared" ca="1" si="239"/>
        <v>21</v>
      </c>
      <c r="D1123">
        <f t="shared" ca="1" si="240"/>
        <v>4</v>
      </c>
      <c r="E1123" t="str">
        <f ca="1">IF(COUNTIF(J$1:J1123,J1123)=1,"Premium",IF(I1123&lt;6,"Premium","Claims"))</f>
        <v>Premium</v>
      </c>
      <c r="F1123" t="str">
        <f ca="1">VLOOKUP(MOD(C1123,D1123),Sheet2!$A$2:$B$6,2,FALSE)</f>
        <v>Cancer</v>
      </c>
      <c r="G1123">
        <f ca="1">VLOOKUP(J1123,Sheet2!$F:$H,IF(E1123="Premium",2,3),FALSE)</f>
        <v>5000</v>
      </c>
      <c r="H1123">
        <f t="shared" ca="1" si="244"/>
        <v>1731000</v>
      </c>
      <c r="I1123">
        <f t="shared" ca="1" si="241"/>
        <v>5</v>
      </c>
      <c r="J1123" t="str">
        <f t="shared" ca="1" si="245"/>
        <v>21_4</v>
      </c>
      <c r="K1123">
        <f ca="1">COUNTIF(J$1:J1123,J1123)</f>
        <v>1</v>
      </c>
      <c r="L1123" t="str">
        <f t="shared" ca="1" si="246"/>
        <v>21_4_Premium</v>
      </c>
      <c r="M1123">
        <f ca="1">COUNTIF(L$1:L1123,L1123)</f>
        <v>1</v>
      </c>
      <c r="N1123" t="str">
        <f t="shared" ca="1" si="247"/>
        <v>Inforce</v>
      </c>
      <c r="O1123" t="str">
        <f t="shared" ca="1" si="248"/>
        <v>21_4_Inforce</v>
      </c>
      <c r="P1123" s="1">
        <f t="shared" ca="1" si="249"/>
        <v>43179.601645243936</v>
      </c>
      <c r="Q1123" s="1" t="e">
        <f ca="1">VLOOKUP(J1123,Sheet2!$F:$I,4,FALSE)</f>
        <v>#N/A</v>
      </c>
      <c r="R1123" t="str">
        <f t="shared" ca="1" si="250"/>
        <v>Inforce</v>
      </c>
      <c r="S1123" t="str">
        <f t="shared" ca="1" si="251"/>
        <v>21_4_Inforce</v>
      </c>
      <c r="T1123">
        <f ca="1">COUNTIF(S$1:S1123,S1123)</f>
        <v>1</v>
      </c>
    </row>
    <row r="1124" spans="1:20">
      <c r="A1124">
        <f t="shared" si="242"/>
        <v>1123</v>
      </c>
      <c r="B1124" s="1">
        <f t="shared" ca="1" si="243"/>
        <v>43180.206495502302</v>
      </c>
      <c r="C1124">
        <f t="shared" ca="1" si="239"/>
        <v>56</v>
      </c>
      <c r="D1124">
        <f t="shared" ca="1" si="240"/>
        <v>3</v>
      </c>
      <c r="E1124" t="str">
        <f ca="1">IF(COUNTIF(J$1:J1124,J1124)=1,"Premium",IF(I1124&lt;6,"Premium","Claims"))</f>
        <v>Claims</v>
      </c>
      <c r="F1124" t="str">
        <f ca="1">VLOOKUP(MOD(C1124,D1124),Sheet2!$A$2:$B$6,2,FALSE)</f>
        <v>Stroke</v>
      </c>
      <c r="G1124">
        <f ca="1">VLOOKUP(J1124,Sheet2!$F:$H,IF(E1124="Premium",2,3),FALSE)</f>
        <v>16000</v>
      </c>
      <c r="H1124">
        <f t="shared" ca="1" si="244"/>
        <v>1715000</v>
      </c>
      <c r="I1124">
        <f t="shared" ca="1" si="241"/>
        <v>6</v>
      </c>
      <c r="J1124" t="str">
        <f t="shared" ca="1" si="245"/>
        <v>56_3</v>
      </c>
      <c r="K1124">
        <f ca="1">COUNTIF(J$1:J1124,J1124)</f>
        <v>4</v>
      </c>
      <c r="L1124" t="str">
        <f t="shared" ca="1" si="246"/>
        <v>56_3_Claims</v>
      </c>
      <c r="M1124">
        <f ca="1">COUNTIF(L$1:L1124,L1124)</f>
        <v>1</v>
      </c>
      <c r="N1124" t="str">
        <f t="shared" ca="1" si="247"/>
        <v>Lapse</v>
      </c>
      <c r="O1124" t="str">
        <f t="shared" ca="1" si="248"/>
        <v>56_3_Lapse</v>
      </c>
      <c r="P1124" s="1">
        <f t="shared" ca="1" si="249"/>
        <v>43180.206495502302</v>
      </c>
      <c r="Q1124" s="1">
        <f ca="1">VLOOKUP(J1124,Sheet2!$F:$I,4,FALSE)</f>
        <v>43180.206495502302</v>
      </c>
      <c r="R1124" t="str">
        <f t="shared" ca="1" si="250"/>
        <v>Lapse</v>
      </c>
      <c r="S1124" t="str">
        <f t="shared" ca="1" si="251"/>
        <v>56_3_Lapse</v>
      </c>
      <c r="T1124">
        <f ca="1">COUNTIF(S$1:S1124,S1124)</f>
        <v>1</v>
      </c>
    </row>
    <row r="1125" spans="1:20">
      <c r="A1125">
        <f t="shared" si="242"/>
        <v>1124</v>
      </c>
      <c r="B1125" s="1">
        <f t="shared" ca="1" si="243"/>
        <v>43180.598726815282</v>
      </c>
      <c r="C1125">
        <f t="shared" ca="1" si="239"/>
        <v>26</v>
      </c>
      <c r="D1125">
        <f t="shared" ca="1" si="240"/>
        <v>2</v>
      </c>
      <c r="E1125" t="str">
        <f ca="1">IF(COUNTIF(J$1:J1125,J1125)=1,"Premium",IF(I1125&lt;6,"Premium","Claims"))</f>
        <v>Claims</v>
      </c>
      <c r="F1125" t="str">
        <f ca="1">VLOOKUP(MOD(C1125,D1125),Sheet2!$A$2:$B$6,2,FALSE)</f>
        <v>Kidney Failure</v>
      </c>
      <c r="G1125">
        <f ca="1">VLOOKUP(J1125,Sheet2!$F:$H,IF(E1125="Premium",2,3),FALSE)</f>
        <v>20000</v>
      </c>
      <c r="H1125">
        <f t="shared" ca="1" si="244"/>
        <v>1695000</v>
      </c>
      <c r="I1125">
        <f t="shared" ca="1" si="241"/>
        <v>6</v>
      </c>
      <c r="J1125" t="str">
        <f t="shared" ca="1" si="245"/>
        <v>26_2</v>
      </c>
      <c r="K1125">
        <f ca="1">COUNTIF(J$1:J1125,J1125)</f>
        <v>3</v>
      </c>
      <c r="L1125" t="str">
        <f t="shared" ca="1" si="246"/>
        <v>26_2_Claims</v>
      </c>
      <c r="M1125">
        <f ca="1">COUNTIF(L$1:L1125,L1125)</f>
        <v>1</v>
      </c>
      <c r="N1125" t="str">
        <f t="shared" ca="1" si="247"/>
        <v>Lapse</v>
      </c>
      <c r="O1125" t="str">
        <f t="shared" ca="1" si="248"/>
        <v>26_2_Lapse</v>
      </c>
      <c r="P1125" s="1">
        <f t="shared" ca="1" si="249"/>
        <v>43180.598726815282</v>
      </c>
      <c r="Q1125" s="1">
        <f ca="1">VLOOKUP(J1125,Sheet2!$F:$I,4,FALSE)</f>
        <v>43180.598726815282</v>
      </c>
      <c r="R1125" t="str">
        <f t="shared" ca="1" si="250"/>
        <v>Lapse</v>
      </c>
      <c r="S1125" t="str">
        <f t="shared" ca="1" si="251"/>
        <v>26_2_Lapse</v>
      </c>
      <c r="T1125">
        <f ca="1">COUNTIF(S$1:S1125,S1125)</f>
        <v>1</v>
      </c>
    </row>
    <row r="1126" spans="1:20">
      <c r="A1126">
        <f t="shared" si="242"/>
        <v>1125</v>
      </c>
      <c r="B1126" s="1">
        <f t="shared" ca="1" si="243"/>
        <v>43181.382073518631</v>
      </c>
      <c r="C1126">
        <f t="shared" ca="1" si="239"/>
        <v>112</v>
      </c>
      <c r="D1126">
        <f t="shared" ca="1" si="240"/>
        <v>3</v>
      </c>
      <c r="E1126" t="str">
        <f ca="1">IF(COUNTIF(J$1:J1126,J1126)=1,"Premium",IF(I1126&lt;6,"Premium","Claims"))</f>
        <v>Premium</v>
      </c>
      <c r="F1126" t="str">
        <f ca="1">VLOOKUP(MOD(C1126,D1126),Sheet2!$A$2:$B$6,2,FALSE)</f>
        <v>Cancer</v>
      </c>
      <c r="G1126">
        <f ca="1">VLOOKUP(J1126,Sheet2!$F:$H,IF(E1126="Premium",2,3),FALSE)</f>
        <v>4000</v>
      </c>
      <c r="H1126">
        <f t="shared" ca="1" si="244"/>
        <v>1699000</v>
      </c>
      <c r="I1126">
        <f t="shared" ca="1" si="241"/>
        <v>3</v>
      </c>
      <c r="J1126" t="str">
        <f t="shared" ca="1" si="245"/>
        <v>112_3</v>
      </c>
      <c r="K1126">
        <f ca="1">COUNTIF(J$1:J1126,J1126)</f>
        <v>2</v>
      </c>
      <c r="L1126" t="str">
        <f t="shared" ca="1" si="246"/>
        <v>112_3_Premium</v>
      </c>
      <c r="M1126">
        <f ca="1">COUNTIF(L$1:L1126,L1126)</f>
        <v>2</v>
      </c>
      <c r="N1126" t="str">
        <f t="shared" ca="1" si="247"/>
        <v>Inforce</v>
      </c>
      <c r="O1126" t="str">
        <f t="shared" ca="1" si="248"/>
        <v>112_3_Inforce</v>
      </c>
      <c r="P1126" s="1">
        <f t="shared" ca="1" si="249"/>
        <v>43181.382073518631</v>
      </c>
      <c r="Q1126" s="1" t="e">
        <f ca="1">VLOOKUP(J1126,Sheet2!$F:$I,4,FALSE)</f>
        <v>#N/A</v>
      </c>
      <c r="R1126" t="str">
        <f t="shared" ca="1" si="250"/>
        <v>Inforce</v>
      </c>
      <c r="S1126" t="str">
        <f t="shared" ca="1" si="251"/>
        <v>112_3_Inforce</v>
      </c>
      <c r="T1126">
        <f ca="1">COUNTIF(S$1:S1126,S1126)</f>
        <v>2</v>
      </c>
    </row>
    <row r="1127" spans="1:20">
      <c r="A1127">
        <f t="shared" si="242"/>
        <v>1126</v>
      </c>
      <c r="B1127" s="1">
        <f t="shared" ca="1" si="243"/>
        <v>43181.963716856539</v>
      </c>
      <c r="C1127">
        <f t="shared" ca="1" si="239"/>
        <v>87</v>
      </c>
      <c r="D1127">
        <f t="shared" ca="1" si="240"/>
        <v>3</v>
      </c>
      <c r="E1127" t="str">
        <f ca="1">IF(COUNTIF(J$1:J1127,J1127)=1,"Premium",IF(I1127&lt;6,"Premium","Claims"))</f>
        <v>Premium</v>
      </c>
      <c r="F1127" t="str">
        <f ca="1">VLOOKUP(MOD(C1127,D1127),Sheet2!$A$2:$B$6,2,FALSE)</f>
        <v>Kidney Failure</v>
      </c>
      <c r="G1127">
        <f ca="1">VLOOKUP(J1127,Sheet2!$F:$H,IF(E1127="Premium",2,3),FALSE)</f>
        <v>1000</v>
      </c>
      <c r="H1127">
        <f t="shared" ca="1" si="244"/>
        <v>1700000</v>
      </c>
      <c r="I1127">
        <f t="shared" ca="1" si="241"/>
        <v>4</v>
      </c>
      <c r="J1127" t="str">
        <f t="shared" ca="1" si="245"/>
        <v>87_3</v>
      </c>
      <c r="K1127">
        <f ca="1">COUNTIF(J$1:J1127,J1127)</f>
        <v>2</v>
      </c>
      <c r="L1127" t="str">
        <f t="shared" ca="1" si="246"/>
        <v>87_3_Premium</v>
      </c>
      <c r="M1127">
        <f ca="1">COUNTIF(L$1:L1127,L1127)</f>
        <v>2</v>
      </c>
      <c r="N1127" t="str">
        <f t="shared" ca="1" si="247"/>
        <v>Inforce</v>
      </c>
      <c r="O1127" t="str">
        <f t="shared" ca="1" si="248"/>
        <v>87_3_Inforce</v>
      </c>
      <c r="P1127" s="1">
        <f t="shared" ca="1" si="249"/>
        <v>43181.963716856539</v>
      </c>
      <c r="Q1127" s="1" t="e">
        <f ca="1">VLOOKUP(J1127,Sheet2!$F:$I,4,FALSE)</f>
        <v>#N/A</v>
      </c>
      <c r="R1127" t="str">
        <f t="shared" ca="1" si="250"/>
        <v>Inforce</v>
      </c>
      <c r="S1127" t="str">
        <f t="shared" ca="1" si="251"/>
        <v>87_3_Inforce</v>
      </c>
      <c r="T1127">
        <f ca="1">COUNTIF(S$1:S1127,S1127)</f>
        <v>2</v>
      </c>
    </row>
    <row r="1128" spans="1:20">
      <c r="A1128">
        <f t="shared" si="242"/>
        <v>1127</v>
      </c>
      <c r="B1128" s="1">
        <f t="shared" ca="1" si="243"/>
        <v>43182.75662510324</v>
      </c>
      <c r="C1128">
        <f t="shared" ca="1" si="239"/>
        <v>66</v>
      </c>
      <c r="D1128">
        <f t="shared" ca="1" si="240"/>
        <v>2</v>
      </c>
      <c r="E1128" t="str">
        <f ca="1">IF(COUNTIF(J$1:J1128,J1128)=1,"Premium",IF(I1128&lt;6,"Premium","Claims"))</f>
        <v>Premium</v>
      </c>
      <c r="F1128" t="str">
        <f ca="1">VLOOKUP(MOD(C1128,D1128),Sheet2!$A$2:$B$6,2,FALSE)</f>
        <v>Kidney Failure</v>
      </c>
      <c r="G1128">
        <f ca="1">VLOOKUP(J1128,Sheet2!$F:$H,IF(E1128="Premium",2,3),FALSE)</f>
        <v>2000</v>
      </c>
      <c r="H1128">
        <f t="shared" ca="1" si="244"/>
        <v>1702000</v>
      </c>
      <c r="I1128">
        <f t="shared" ca="1" si="241"/>
        <v>2</v>
      </c>
      <c r="J1128" t="str">
        <f t="shared" ca="1" si="245"/>
        <v>66_2</v>
      </c>
      <c r="K1128">
        <f ca="1">COUNTIF(J$1:J1128,J1128)</f>
        <v>1</v>
      </c>
      <c r="L1128" t="str">
        <f t="shared" ca="1" si="246"/>
        <v>66_2_Premium</v>
      </c>
      <c r="M1128">
        <f ca="1">COUNTIF(L$1:L1128,L1128)</f>
        <v>1</v>
      </c>
      <c r="N1128" t="str">
        <f t="shared" ca="1" si="247"/>
        <v>Inforce</v>
      </c>
      <c r="O1128" t="str">
        <f t="shared" ca="1" si="248"/>
        <v>66_2_Inforce</v>
      </c>
      <c r="P1128" s="1">
        <f t="shared" ca="1" si="249"/>
        <v>43182.75662510324</v>
      </c>
      <c r="Q1128" s="1" t="e">
        <f ca="1">VLOOKUP(J1128,Sheet2!$F:$I,4,FALSE)</f>
        <v>#N/A</v>
      </c>
      <c r="R1128" t="str">
        <f t="shared" ca="1" si="250"/>
        <v>Inforce</v>
      </c>
      <c r="S1128" t="str">
        <f t="shared" ca="1" si="251"/>
        <v>66_2_Inforce</v>
      </c>
      <c r="T1128">
        <f ca="1">COUNTIF(S$1:S1128,S1128)</f>
        <v>1</v>
      </c>
    </row>
    <row r="1129" spans="1:20">
      <c r="A1129">
        <f t="shared" si="242"/>
        <v>1128</v>
      </c>
      <c r="B1129" s="1">
        <f t="shared" ca="1" si="243"/>
        <v>43183.10268597411</v>
      </c>
      <c r="C1129">
        <f t="shared" ca="1" si="239"/>
        <v>120</v>
      </c>
      <c r="D1129">
        <f t="shared" ca="1" si="240"/>
        <v>1</v>
      </c>
      <c r="E1129" t="str">
        <f ca="1">IF(COUNTIF(J$1:J1129,J1129)=1,"Premium",IF(I1129&lt;6,"Premium","Claims"))</f>
        <v>Premium</v>
      </c>
      <c r="F1129" t="str">
        <f ca="1">VLOOKUP(MOD(C1129,D1129),Sheet2!$A$2:$B$6,2,FALSE)</f>
        <v>Kidney Failure</v>
      </c>
      <c r="G1129">
        <f ca="1">VLOOKUP(J1129,Sheet2!$F:$H,IF(E1129="Premium",2,3),FALSE)</f>
        <v>3000</v>
      </c>
      <c r="H1129">
        <f t="shared" ca="1" si="244"/>
        <v>1705000</v>
      </c>
      <c r="I1129">
        <f t="shared" ca="1" si="241"/>
        <v>5</v>
      </c>
      <c r="J1129" t="str">
        <f t="shared" ca="1" si="245"/>
        <v>120_1</v>
      </c>
      <c r="K1129">
        <f ca="1">COUNTIF(J$1:J1129,J1129)</f>
        <v>1</v>
      </c>
      <c r="L1129" t="str">
        <f t="shared" ca="1" si="246"/>
        <v>120_1_Premium</v>
      </c>
      <c r="M1129">
        <f ca="1">COUNTIF(L$1:L1129,L1129)</f>
        <v>1</v>
      </c>
      <c r="N1129" t="str">
        <f t="shared" ca="1" si="247"/>
        <v>Inforce</v>
      </c>
      <c r="O1129" t="str">
        <f t="shared" ca="1" si="248"/>
        <v>120_1_Inforce</v>
      </c>
      <c r="P1129" s="1">
        <f t="shared" ca="1" si="249"/>
        <v>43183.10268597411</v>
      </c>
      <c r="Q1129" s="1" t="e">
        <f ca="1">VLOOKUP(J1129,Sheet2!$F:$I,4,FALSE)</f>
        <v>#N/A</v>
      </c>
      <c r="R1129" t="str">
        <f t="shared" ca="1" si="250"/>
        <v>Inforce</v>
      </c>
      <c r="S1129" t="str">
        <f t="shared" ca="1" si="251"/>
        <v>120_1_Inforce</v>
      </c>
      <c r="T1129">
        <f ca="1">COUNTIF(S$1:S1129,S1129)</f>
        <v>1</v>
      </c>
    </row>
    <row r="1130" spans="1:20">
      <c r="A1130">
        <f t="shared" si="242"/>
        <v>1129</v>
      </c>
      <c r="B1130" s="1">
        <f t="shared" ca="1" si="243"/>
        <v>43183.258345138944</v>
      </c>
      <c r="C1130">
        <f t="shared" ca="1" si="239"/>
        <v>116</v>
      </c>
      <c r="D1130">
        <f t="shared" ca="1" si="240"/>
        <v>4</v>
      </c>
      <c r="E1130" t="str">
        <f ca="1">IF(COUNTIF(J$1:J1130,J1130)=1,"Premium",IF(I1130&lt;6,"Premium","Claims"))</f>
        <v>Premium</v>
      </c>
      <c r="F1130" t="str">
        <f ca="1">VLOOKUP(MOD(C1130,D1130),Sheet2!$A$2:$B$6,2,FALSE)</f>
        <v>Kidney Failure</v>
      </c>
      <c r="G1130">
        <f ca="1">VLOOKUP(J1130,Sheet2!$F:$H,IF(E1130="Premium",2,3),FALSE)</f>
        <v>5000</v>
      </c>
      <c r="H1130">
        <f t="shared" ca="1" si="244"/>
        <v>1710000</v>
      </c>
      <c r="I1130">
        <f t="shared" ca="1" si="241"/>
        <v>1</v>
      </c>
      <c r="J1130" t="str">
        <f t="shared" ca="1" si="245"/>
        <v>116_4</v>
      </c>
      <c r="K1130">
        <f ca="1">COUNTIF(J$1:J1130,J1130)</f>
        <v>4</v>
      </c>
      <c r="L1130" t="str">
        <f t="shared" ca="1" si="246"/>
        <v>116_4_Premium</v>
      </c>
      <c r="M1130">
        <f ca="1">COUNTIF(L$1:L1130,L1130)</f>
        <v>3</v>
      </c>
      <c r="N1130" t="str">
        <f t="shared" ca="1" si="247"/>
        <v>Inforce</v>
      </c>
      <c r="O1130" t="str">
        <f t="shared" ca="1" si="248"/>
        <v>116_4_Inforce</v>
      </c>
      <c r="P1130" s="1">
        <f t="shared" ca="1" si="249"/>
        <v>43183.258345138944</v>
      </c>
      <c r="Q1130" s="1">
        <f ca="1">VLOOKUP(J1130,Sheet2!$F:$I,4,FALSE)</f>
        <v>43153.538053296419</v>
      </c>
      <c r="R1130" t="str">
        <f t="shared" ca="1" si="250"/>
        <v>Lapse</v>
      </c>
      <c r="S1130" t="str">
        <f t="shared" ca="1" si="251"/>
        <v>116_4_Lapse</v>
      </c>
      <c r="T1130">
        <f ca="1">COUNTIF(S$1:S1130,S1130)</f>
        <v>2</v>
      </c>
    </row>
    <row r="1131" spans="1:20">
      <c r="A1131">
        <f t="shared" si="242"/>
        <v>1130</v>
      </c>
      <c r="B1131" s="1">
        <f t="shared" ca="1" si="243"/>
        <v>43183.898919296553</v>
      </c>
      <c r="C1131">
        <f t="shared" ca="1" si="239"/>
        <v>96</v>
      </c>
      <c r="D1131">
        <f t="shared" ca="1" si="240"/>
        <v>3</v>
      </c>
      <c r="E1131" t="str">
        <f ca="1">IF(COUNTIF(J$1:J1131,J1131)=1,"Premium",IF(I1131&lt;6,"Premium","Claims"))</f>
        <v>Premium</v>
      </c>
      <c r="F1131" t="str">
        <f ca="1">VLOOKUP(MOD(C1131,D1131),Sheet2!$A$2:$B$6,2,FALSE)</f>
        <v>Kidney Failure</v>
      </c>
      <c r="G1131">
        <f ca="1">VLOOKUP(J1131,Sheet2!$F:$H,IF(E1131="Premium",2,3),FALSE)</f>
        <v>1000</v>
      </c>
      <c r="H1131">
        <f t="shared" ca="1" si="244"/>
        <v>1711000</v>
      </c>
      <c r="I1131">
        <f t="shared" ca="1" si="241"/>
        <v>3</v>
      </c>
      <c r="J1131" t="str">
        <f t="shared" ca="1" si="245"/>
        <v>96_3</v>
      </c>
      <c r="K1131">
        <f ca="1">COUNTIF(J$1:J1131,J1131)</f>
        <v>2</v>
      </c>
      <c r="L1131" t="str">
        <f t="shared" ca="1" si="246"/>
        <v>96_3_Premium</v>
      </c>
      <c r="M1131">
        <f ca="1">COUNTIF(L$1:L1131,L1131)</f>
        <v>2</v>
      </c>
      <c r="N1131" t="str">
        <f t="shared" ca="1" si="247"/>
        <v>Inforce</v>
      </c>
      <c r="O1131" t="str">
        <f t="shared" ca="1" si="248"/>
        <v>96_3_Inforce</v>
      </c>
      <c r="P1131" s="1">
        <f t="shared" ca="1" si="249"/>
        <v>43183.898919296553</v>
      </c>
      <c r="Q1131" s="1" t="e">
        <f ca="1">VLOOKUP(J1131,Sheet2!$F:$I,4,FALSE)</f>
        <v>#N/A</v>
      </c>
      <c r="R1131" t="str">
        <f t="shared" ca="1" si="250"/>
        <v>Inforce</v>
      </c>
      <c r="S1131" t="str">
        <f t="shared" ca="1" si="251"/>
        <v>96_3_Inforce</v>
      </c>
      <c r="T1131">
        <f ca="1">COUNTIF(S$1:S1131,S1131)</f>
        <v>2</v>
      </c>
    </row>
    <row r="1132" spans="1:20">
      <c r="A1132">
        <f t="shared" si="242"/>
        <v>1131</v>
      </c>
      <c r="B1132" s="1">
        <f t="shared" ca="1" si="243"/>
        <v>43184.262649554214</v>
      </c>
      <c r="C1132">
        <f t="shared" ca="1" si="239"/>
        <v>3</v>
      </c>
      <c r="D1132">
        <f t="shared" ca="1" si="240"/>
        <v>2</v>
      </c>
      <c r="E1132" t="str">
        <f ca="1">IF(COUNTIF(J$1:J1132,J1132)=1,"Premium",IF(I1132&lt;6,"Premium","Claims"))</f>
        <v>Claims</v>
      </c>
      <c r="F1132" t="str">
        <f ca="1">VLOOKUP(MOD(C1132,D1132),Sheet2!$A$2:$B$6,2,FALSE)</f>
        <v>Cancer</v>
      </c>
      <c r="G1132">
        <f ca="1">VLOOKUP(J1132,Sheet2!$F:$H,IF(E1132="Premium",2,3),FALSE)</f>
        <v>20000</v>
      </c>
      <c r="H1132">
        <f t="shared" ca="1" si="244"/>
        <v>1691000</v>
      </c>
      <c r="I1132">
        <f t="shared" ca="1" si="241"/>
        <v>6</v>
      </c>
      <c r="J1132" t="str">
        <f t="shared" ca="1" si="245"/>
        <v>3_2</v>
      </c>
      <c r="K1132">
        <f ca="1">COUNTIF(J$1:J1132,J1132)</f>
        <v>3</v>
      </c>
      <c r="L1132" t="str">
        <f t="shared" ca="1" si="246"/>
        <v>3_2_Claims</v>
      </c>
      <c r="M1132">
        <f ca="1">COUNTIF(L$1:L1132,L1132)</f>
        <v>2</v>
      </c>
      <c r="N1132" t="str">
        <f t="shared" ca="1" si="247"/>
        <v>Lapse</v>
      </c>
      <c r="O1132" t="str">
        <f t="shared" ca="1" si="248"/>
        <v>3_2_Lapse</v>
      </c>
      <c r="P1132" s="1">
        <f t="shared" ca="1" si="249"/>
        <v>43184.262649554214</v>
      </c>
      <c r="Q1132" s="1">
        <f ca="1">VLOOKUP(J1132,Sheet2!$F:$I,4,FALSE)</f>
        <v>42717.917338822401</v>
      </c>
      <c r="R1132" t="str">
        <f t="shared" ca="1" si="250"/>
        <v>Lapse</v>
      </c>
      <c r="S1132" t="str">
        <f t="shared" ca="1" si="251"/>
        <v>3_2_Lapse</v>
      </c>
      <c r="T1132">
        <f ca="1">COUNTIF(S$1:S1132,S1132)</f>
        <v>2</v>
      </c>
    </row>
    <row r="1133" spans="1:20">
      <c r="A1133">
        <f t="shared" si="242"/>
        <v>1132</v>
      </c>
      <c r="B1133" s="1">
        <f t="shared" ca="1" si="243"/>
        <v>43184.481699766075</v>
      </c>
      <c r="C1133">
        <f t="shared" ca="1" si="239"/>
        <v>9</v>
      </c>
      <c r="D1133">
        <f t="shared" ca="1" si="240"/>
        <v>2</v>
      </c>
      <c r="E1133" t="str">
        <f ca="1">IF(COUNTIF(J$1:J1133,J1133)=1,"Premium",IF(I1133&lt;6,"Premium","Claims"))</f>
        <v>Premium</v>
      </c>
      <c r="F1133" t="str">
        <f ca="1">VLOOKUP(MOD(C1133,D1133),Sheet2!$A$2:$B$6,2,FALSE)</f>
        <v>Cancer</v>
      </c>
      <c r="G1133">
        <f ca="1">VLOOKUP(J1133,Sheet2!$F:$H,IF(E1133="Premium",2,3),FALSE)</f>
        <v>3000</v>
      </c>
      <c r="H1133">
        <f t="shared" ca="1" si="244"/>
        <v>1694000</v>
      </c>
      <c r="I1133">
        <f t="shared" ca="1" si="241"/>
        <v>5</v>
      </c>
      <c r="J1133" t="str">
        <f t="shared" ca="1" si="245"/>
        <v>9_2</v>
      </c>
      <c r="K1133">
        <f ca="1">COUNTIF(J$1:J1133,J1133)</f>
        <v>3</v>
      </c>
      <c r="L1133" t="str">
        <f t="shared" ca="1" si="246"/>
        <v>9_2_Premium</v>
      </c>
      <c r="M1133">
        <f ca="1">COUNTIF(L$1:L1133,L1133)</f>
        <v>2</v>
      </c>
      <c r="N1133" t="str">
        <f t="shared" ca="1" si="247"/>
        <v>Inforce</v>
      </c>
      <c r="O1133" t="str">
        <f t="shared" ca="1" si="248"/>
        <v>9_2_Inforce</v>
      </c>
      <c r="P1133" s="1">
        <f t="shared" ca="1" si="249"/>
        <v>43184.481699766075</v>
      </c>
      <c r="Q1133" s="1">
        <f ca="1">VLOOKUP(J1133,Sheet2!$F:$I,4,FALSE)</f>
        <v>42962.94351101006</v>
      </c>
      <c r="R1133" t="str">
        <f t="shared" ca="1" si="250"/>
        <v>Lapse</v>
      </c>
      <c r="S1133" t="str">
        <f t="shared" ca="1" si="251"/>
        <v>9_2_Lapse</v>
      </c>
      <c r="T1133">
        <f ca="1">COUNTIF(S$1:S1133,S1133)</f>
        <v>2</v>
      </c>
    </row>
    <row r="1134" spans="1:20">
      <c r="A1134">
        <f t="shared" si="242"/>
        <v>1133</v>
      </c>
      <c r="B1134" s="1">
        <f t="shared" ca="1" si="243"/>
        <v>43185.222985211542</v>
      </c>
      <c r="C1134">
        <f t="shared" ca="1" si="239"/>
        <v>86</v>
      </c>
      <c r="D1134">
        <f t="shared" ca="1" si="240"/>
        <v>4</v>
      </c>
      <c r="E1134" t="str">
        <f ca="1">IF(COUNTIF(J$1:J1134,J1134)=1,"Premium",IF(I1134&lt;6,"Premium","Claims"))</f>
        <v>Premium</v>
      </c>
      <c r="F1134" t="str">
        <f ca="1">VLOOKUP(MOD(C1134,D1134),Sheet2!$A$2:$B$6,2,FALSE)</f>
        <v>Stroke</v>
      </c>
      <c r="G1134">
        <f ca="1">VLOOKUP(J1134,Sheet2!$F:$H,IF(E1134="Premium",2,3),FALSE)</f>
        <v>3000</v>
      </c>
      <c r="H1134">
        <f t="shared" ca="1" si="244"/>
        <v>1697000</v>
      </c>
      <c r="I1134">
        <f t="shared" ca="1" si="241"/>
        <v>4</v>
      </c>
      <c r="J1134" t="str">
        <f t="shared" ca="1" si="245"/>
        <v>86_4</v>
      </c>
      <c r="K1134">
        <f ca="1">COUNTIF(J$1:J1134,J1134)</f>
        <v>3</v>
      </c>
      <c r="L1134" t="str">
        <f t="shared" ca="1" si="246"/>
        <v>86_4_Premium</v>
      </c>
      <c r="M1134">
        <f ca="1">COUNTIF(L$1:L1134,L1134)</f>
        <v>2</v>
      </c>
      <c r="N1134" t="str">
        <f t="shared" ca="1" si="247"/>
        <v>Inforce</v>
      </c>
      <c r="O1134" t="str">
        <f t="shared" ca="1" si="248"/>
        <v>86_4_Inforce</v>
      </c>
      <c r="P1134" s="1">
        <f t="shared" ca="1" si="249"/>
        <v>43185.222985211542</v>
      </c>
      <c r="Q1134" s="1">
        <f ca="1">VLOOKUP(J1134,Sheet2!$F:$I,4,FALSE)</f>
        <v>42840.464515678221</v>
      </c>
      <c r="R1134" t="str">
        <f t="shared" ca="1" si="250"/>
        <v>Lapse</v>
      </c>
      <c r="S1134" t="str">
        <f t="shared" ca="1" si="251"/>
        <v>86_4_Lapse</v>
      </c>
      <c r="T1134">
        <f ca="1">COUNTIF(S$1:S1134,S1134)</f>
        <v>2</v>
      </c>
    </row>
    <row r="1135" spans="1:20">
      <c r="A1135">
        <f t="shared" si="242"/>
        <v>1134</v>
      </c>
      <c r="B1135" s="1">
        <f t="shared" ca="1" si="243"/>
        <v>43185.371355986928</v>
      </c>
      <c r="C1135">
        <f t="shared" ca="1" si="239"/>
        <v>129</v>
      </c>
      <c r="D1135">
        <f t="shared" ca="1" si="240"/>
        <v>1</v>
      </c>
      <c r="E1135" t="str">
        <f ca="1">IF(COUNTIF(J$1:J1135,J1135)=1,"Premium",IF(I1135&lt;6,"Premium","Claims"))</f>
        <v>Premium</v>
      </c>
      <c r="F1135" t="str">
        <f ca="1">VLOOKUP(MOD(C1135,D1135),Sheet2!$A$2:$B$6,2,FALSE)</f>
        <v>Kidney Failure</v>
      </c>
      <c r="G1135">
        <f ca="1">VLOOKUP(J1135,Sheet2!$F:$H,IF(E1135="Premium",2,3),FALSE)</f>
        <v>2000</v>
      </c>
      <c r="H1135">
        <f t="shared" ca="1" si="244"/>
        <v>1699000</v>
      </c>
      <c r="I1135">
        <f t="shared" ca="1" si="241"/>
        <v>5</v>
      </c>
      <c r="J1135" t="str">
        <f t="shared" ca="1" si="245"/>
        <v>129_1</v>
      </c>
      <c r="K1135">
        <f ca="1">COUNTIF(J$1:J1135,J1135)</f>
        <v>1</v>
      </c>
      <c r="L1135" t="str">
        <f t="shared" ca="1" si="246"/>
        <v>129_1_Premium</v>
      </c>
      <c r="M1135">
        <f ca="1">COUNTIF(L$1:L1135,L1135)</f>
        <v>1</v>
      </c>
      <c r="N1135" t="str">
        <f t="shared" ca="1" si="247"/>
        <v>Inforce</v>
      </c>
      <c r="O1135" t="str">
        <f t="shared" ca="1" si="248"/>
        <v>129_1_Inforce</v>
      </c>
      <c r="P1135" s="1">
        <f t="shared" ca="1" si="249"/>
        <v>43185.371355986928</v>
      </c>
      <c r="Q1135" s="1">
        <f ca="1">VLOOKUP(J1135,Sheet2!$F:$I,4,FALSE)</f>
        <v>43204.208895032098</v>
      </c>
      <c r="R1135" t="str">
        <f t="shared" ca="1" si="250"/>
        <v>Inforce</v>
      </c>
      <c r="S1135" t="str">
        <f t="shared" ca="1" si="251"/>
        <v>129_1_Inforce</v>
      </c>
      <c r="T1135">
        <f ca="1">COUNTIF(S$1:S1135,S1135)</f>
        <v>1</v>
      </c>
    </row>
    <row r="1136" spans="1:20">
      <c r="A1136">
        <f t="shared" si="242"/>
        <v>1135</v>
      </c>
      <c r="B1136" s="1">
        <f t="shared" ca="1" si="243"/>
        <v>43185.997436530597</v>
      </c>
      <c r="C1136">
        <f t="shared" ca="1" si="239"/>
        <v>77</v>
      </c>
      <c r="D1136">
        <f t="shared" ca="1" si="240"/>
        <v>3</v>
      </c>
      <c r="E1136" t="str">
        <f ca="1">IF(COUNTIF(J$1:J1136,J1136)=1,"Premium",IF(I1136&lt;6,"Premium","Claims"))</f>
        <v>Premium</v>
      </c>
      <c r="F1136" t="str">
        <f ca="1">VLOOKUP(MOD(C1136,D1136),Sheet2!$A$2:$B$6,2,FALSE)</f>
        <v>Stroke</v>
      </c>
      <c r="G1136">
        <f ca="1">VLOOKUP(J1136,Sheet2!$F:$H,IF(E1136="Premium",2,3),FALSE)</f>
        <v>1000</v>
      </c>
      <c r="H1136">
        <f t="shared" ca="1" si="244"/>
        <v>1700000</v>
      </c>
      <c r="I1136">
        <f t="shared" ca="1" si="241"/>
        <v>1</v>
      </c>
      <c r="J1136" t="str">
        <f t="shared" ca="1" si="245"/>
        <v>77_3</v>
      </c>
      <c r="K1136">
        <f ca="1">COUNTIF(J$1:J1136,J1136)</f>
        <v>2</v>
      </c>
      <c r="L1136" t="str">
        <f t="shared" ca="1" si="246"/>
        <v>77_3_Premium</v>
      </c>
      <c r="M1136">
        <f ca="1">COUNTIF(L$1:L1136,L1136)</f>
        <v>2</v>
      </c>
      <c r="N1136" t="str">
        <f t="shared" ca="1" si="247"/>
        <v>Inforce</v>
      </c>
      <c r="O1136" t="str">
        <f t="shared" ca="1" si="248"/>
        <v>77_3_Inforce</v>
      </c>
      <c r="P1136" s="1">
        <f t="shared" ca="1" si="249"/>
        <v>43185.997436530597</v>
      </c>
      <c r="Q1136" s="1" t="e">
        <f ca="1">VLOOKUP(J1136,Sheet2!$F:$I,4,FALSE)</f>
        <v>#N/A</v>
      </c>
      <c r="R1136" t="str">
        <f t="shared" ca="1" si="250"/>
        <v>Inforce</v>
      </c>
      <c r="S1136" t="str">
        <f t="shared" ca="1" si="251"/>
        <v>77_3_Inforce</v>
      </c>
      <c r="T1136">
        <f ca="1">COUNTIF(S$1:S1136,S1136)</f>
        <v>2</v>
      </c>
    </row>
    <row r="1137" spans="1:20">
      <c r="A1137">
        <f t="shared" si="242"/>
        <v>1136</v>
      </c>
      <c r="B1137" s="1">
        <f t="shared" ca="1" si="243"/>
        <v>43186.106560495689</v>
      </c>
      <c r="C1137">
        <f t="shared" ca="1" si="239"/>
        <v>20</v>
      </c>
      <c r="D1137">
        <f t="shared" ca="1" si="240"/>
        <v>2</v>
      </c>
      <c r="E1137" t="str">
        <f ca="1">IF(COUNTIF(J$1:J1137,J1137)=1,"Premium",IF(I1137&lt;6,"Premium","Claims"))</f>
        <v>Premium</v>
      </c>
      <c r="F1137" t="str">
        <f ca="1">VLOOKUP(MOD(C1137,D1137),Sheet2!$A$2:$B$6,2,FALSE)</f>
        <v>Kidney Failure</v>
      </c>
      <c r="G1137">
        <f ca="1">VLOOKUP(J1137,Sheet2!$F:$H,IF(E1137="Premium",2,3),FALSE)</f>
        <v>1000</v>
      </c>
      <c r="H1137">
        <f t="shared" ca="1" si="244"/>
        <v>1701000</v>
      </c>
      <c r="I1137">
        <f t="shared" ca="1" si="241"/>
        <v>5</v>
      </c>
      <c r="J1137" t="str">
        <f t="shared" ca="1" si="245"/>
        <v>20_2</v>
      </c>
      <c r="K1137">
        <f ca="1">COUNTIF(J$1:J1137,J1137)</f>
        <v>4</v>
      </c>
      <c r="L1137" t="str">
        <f t="shared" ca="1" si="246"/>
        <v>20_2_Premium</v>
      </c>
      <c r="M1137">
        <f ca="1">COUNTIF(L$1:L1137,L1137)</f>
        <v>4</v>
      </c>
      <c r="N1137" t="str">
        <f t="shared" ca="1" si="247"/>
        <v>Inforce</v>
      </c>
      <c r="O1137" t="str">
        <f t="shared" ca="1" si="248"/>
        <v>20_2_Inforce</v>
      </c>
      <c r="P1137" s="1">
        <f t="shared" ca="1" si="249"/>
        <v>43186.106560495689</v>
      </c>
      <c r="Q1137" s="1" t="e">
        <f ca="1">VLOOKUP(J1137,Sheet2!$F:$I,4,FALSE)</f>
        <v>#N/A</v>
      </c>
      <c r="R1137" t="str">
        <f t="shared" ca="1" si="250"/>
        <v>Inforce</v>
      </c>
      <c r="S1137" t="str">
        <f t="shared" ca="1" si="251"/>
        <v>20_2_Inforce</v>
      </c>
      <c r="T1137">
        <f ca="1">COUNTIF(S$1:S1137,S1137)</f>
        <v>4</v>
      </c>
    </row>
    <row r="1138" spans="1:20">
      <c r="A1138">
        <f t="shared" si="242"/>
        <v>1137</v>
      </c>
      <c r="B1138" s="1">
        <f t="shared" ca="1" si="243"/>
        <v>43186.68851603278</v>
      </c>
      <c r="C1138">
        <f t="shared" ca="1" si="239"/>
        <v>99</v>
      </c>
      <c r="D1138">
        <f t="shared" ca="1" si="240"/>
        <v>2</v>
      </c>
      <c r="E1138" t="str">
        <f ca="1">IF(COUNTIF(J$1:J1138,J1138)=1,"Premium",IF(I1138&lt;6,"Premium","Claims"))</f>
        <v>Premium</v>
      </c>
      <c r="F1138" t="str">
        <f ca="1">VLOOKUP(MOD(C1138,D1138),Sheet2!$A$2:$B$6,2,FALSE)</f>
        <v>Cancer</v>
      </c>
      <c r="G1138">
        <f ca="1">VLOOKUP(J1138,Sheet2!$F:$H,IF(E1138="Premium",2,3),FALSE)</f>
        <v>1000</v>
      </c>
      <c r="H1138">
        <f t="shared" ca="1" si="244"/>
        <v>1702000</v>
      </c>
      <c r="I1138">
        <f t="shared" ca="1" si="241"/>
        <v>1</v>
      </c>
      <c r="J1138" t="str">
        <f t="shared" ca="1" si="245"/>
        <v>99_2</v>
      </c>
      <c r="K1138">
        <f ca="1">COUNTIF(J$1:J1138,J1138)</f>
        <v>1</v>
      </c>
      <c r="L1138" t="str">
        <f t="shared" ca="1" si="246"/>
        <v>99_2_Premium</v>
      </c>
      <c r="M1138">
        <f ca="1">COUNTIF(L$1:L1138,L1138)</f>
        <v>1</v>
      </c>
      <c r="N1138" t="str">
        <f t="shared" ca="1" si="247"/>
        <v>Inforce</v>
      </c>
      <c r="O1138" t="str">
        <f t="shared" ca="1" si="248"/>
        <v>99_2_Inforce</v>
      </c>
      <c r="P1138" s="1">
        <f t="shared" ca="1" si="249"/>
        <v>43186.68851603278</v>
      </c>
      <c r="Q1138" s="1" t="e">
        <f ca="1">VLOOKUP(J1138,Sheet2!$F:$I,4,FALSE)</f>
        <v>#N/A</v>
      </c>
      <c r="R1138" t="str">
        <f t="shared" ca="1" si="250"/>
        <v>Inforce</v>
      </c>
      <c r="S1138" t="str">
        <f t="shared" ca="1" si="251"/>
        <v>99_2_Inforce</v>
      </c>
      <c r="T1138">
        <f ca="1">COUNTIF(S$1:S1138,S1138)</f>
        <v>1</v>
      </c>
    </row>
    <row r="1139" spans="1:20">
      <c r="A1139">
        <f t="shared" si="242"/>
        <v>1138</v>
      </c>
      <c r="B1139" s="1">
        <f t="shared" ca="1" si="243"/>
        <v>43187.214258979307</v>
      </c>
      <c r="C1139">
        <f t="shared" ca="1" si="239"/>
        <v>118</v>
      </c>
      <c r="D1139">
        <f t="shared" ca="1" si="240"/>
        <v>1</v>
      </c>
      <c r="E1139" t="str">
        <f ca="1">IF(COUNTIF(J$1:J1139,J1139)=1,"Premium",IF(I1139&lt;6,"Premium","Claims"))</f>
        <v>Premium</v>
      </c>
      <c r="F1139" t="str">
        <f ca="1">VLOOKUP(MOD(C1139,D1139),Sheet2!$A$2:$B$6,2,FALSE)</f>
        <v>Kidney Failure</v>
      </c>
      <c r="G1139">
        <f ca="1">VLOOKUP(J1139,Sheet2!$F:$H,IF(E1139="Premium",2,3),FALSE)</f>
        <v>4000</v>
      </c>
      <c r="H1139">
        <f t="shared" ca="1" si="244"/>
        <v>1706000</v>
      </c>
      <c r="I1139">
        <f t="shared" ca="1" si="241"/>
        <v>1</v>
      </c>
      <c r="J1139" t="str">
        <f t="shared" ca="1" si="245"/>
        <v>118_1</v>
      </c>
      <c r="K1139">
        <f ca="1">COUNTIF(J$1:J1139,J1139)</f>
        <v>1</v>
      </c>
      <c r="L1139" t="str">
        <f t="shared" ca="1" si="246"/>
        <v>118_1_Premium</v>
      </c>
      <c r="M1139">
        <f ca="1">COUNTIF(L$1:L1139,L1139)</f>
        <v>1</v>
      </c>
      <c r="N1139" t="str">
        <f t="shared" ca="1" si="247"/>
        <v>Inforce</v>
      </c>
      <c r="O1139" t="str">
        <f t="shared" ca="1" si="248"/>
        <v>118_1_Inforce</v>
      </c>
      <c r="P1139" s="1">
        <f t="shared" ca="1" si="249"/>
        <v>43187.214258979307</v>
      </c>
      <c r="Q1139" s="1" t="e">
        <f ca="1">VLOOKUP(J1139,Sheet2!$F:$I,4,FALSE)</f>
        <v>#N/A</v>
      </c>
      <c r="R1139" t="str">
        <f t="shared" ca="1" si="250"/>
        <v>Inforce</v>
      </c>
      <c r="S1139" t="str">
        <f t="shared" ca="1" si="251"/>
        <v>118_1_Inforce</v>
      </c>
      <c r="T1139">
        <f ca="1">COUNTIF(S$1:S1139,S1139)</f>
        <v>1</v>
      </c>
    </row>
    <row r="1140" spans="1:20">
      <c r="A1140">
        <f t="shared" si="242"/>
        <v>1139</v>
      </c>
      <c r="B1140" s="1">
        <f t="shared" ca="1" si="243"/>
        <v>43187.524515314857</v>
      </c>
      <c r="C1140">
        <f t="shared" ca="1" si="239"/>
        <v>72</v>
      </c>
      <c r="D1140">
        <f t="shared" ca="1" si="240"/>
        <v>1</v>
      </c>
      <c r="E1140" t="str">
        <f ca="1">IF(COUNTIF(J$1:J1140,J1140)=1,"Premium",IF(I1140&lt;6,"Premium","Claims"))</f>
        <v>Premium</v>
      </c>
      <c r="F1140" t="str">
        <f ca="1">VLOOKUP(MOD(C1140,D1140),Sheet2!$A$2:$B$6,2,FALSE)</f>
        <v>Kidney Failure</v>
      </c>
      <c r="G1140">
        <f ca="1">VLOOKUP(J1140,Sheet2!$F:$H,IF(E1140="Premium",2,3),FALSE)</f>
        <v>4000</v>
      </c>
      <c r="H1140">
        <f t="shared" ca="1" si="244"/>
        <v>1710000</v>
      </c>
      <c r="I1140">
        <f t="shared" ca="1" si="241"/>
        <v>3</v>
      </c>
      <c r="J1140" t="str">
        <f t="shared" ca="1" si="245"/>
        <v>72_1</v>
      </c>
      <c r="K1140">
        <f ca="1">COUNTIF(J$1:J1140,J1140)</f>
        <v>4</v>
      </c>
      <c r="L1140" t="str">
        <f t="shared" ca="1" si="246"/>
        <v>72_1_Premium</v>
      </c>
      <c r="M1140">
        <f ca="1">COUNTIF(L$1:L1140,L1140)</f>
        <v>4</v>
      </c>
      <c r="N1140" t="str">
        <f t="shared" ca="1" si="247"/>
        <v>Inforce</v>
      </c>
      <c r="O1140" t="str">
        <f t="shared" ca="1" si="248"/>
        <v>72_1_Inforce</v>
      </c>
      <c r="P1140" s="1">
        <f t="shared" ca="1" si="249"/>
        <v>43187.524515314857</v>
      </c>
      <c r="Q1140" s="1" t="e">
        <f ca="1">VLOOKUP(J1140,Sheet2!$F:$I,4,FALSE)</f>
        <v>#N/A</v>
      </c>
      <c r="R1140" t="str">
        <f t="shared" ca="1" si="250"/>
        <v>Inforce</v>
      </c>
      <c r="S1140" t="str">
        <f t="shared" ca="1" si="251"/>
        <v>72_1_Inforce</v>
      </c>
      <c r="T1140">
        <f ca="1">COUNTIF(S$1:S1140,S1140)</f>
        <v>4</v>
      </c>
    </row>
    <row r="1141" spans="1:20">
      <c r="A1141">
        <f t="shared" si="242"/>
        <v>1140</v>
      </c>
      <c r="B1141" s="1">
        <f t="shared" ca="1" si="243"/>
        <v>43188.287074519532</v>
      </c>
      <c r="C1141">
        <f t="shared" ca="1" si="239"/>
        <v>59</v>
      </c>
      <c r="D1141">
        <f t="shared" ca="1" si="240"/>
        <v>4</v>
      </c>
      <c r="E1141" t="str">
        <f ca="1">IF(COUNTIF(J$1:J1141,J1141)=1,"Premium",IF(I1141&lt;6,"Premium","Claims"))</f>
        <v>Premium</v>
      </c>
      <c r="F1141" t="str">
        <f ca="1">VLOOKUP(MOD(C1141,D1141),Sheet2!$A$2:$B$6,2,FALSE)</f>
        <v>Heart Attack</v>
      </c>
      <c r="G1141">
        <f ca="1">VLOOKUP(J1141,Sheet2!$F:$H,IF(E1141="Premium",2,3),FALSE)</f>
        <v>2000</v>
      </c>
      <c r="H1141">
        <f t="shared" ca="1" si="244"/>
        <v>1712000</v>
      </c>
      <c r="I1141">
        <f t="shared" ca="1" si="241"/>
        <v>5</v>
      </c>
      <c r="J1141" t="str">
        <f t="shared" ca="1" si="245"/>
        <v>59_4</v>
      </c>
      <c r="K1141">
        <f ca="1">COUNTIF(J$1:J1141,J1141)</f>
        <v>1</v>
      </c>
      <c r="L1141" t="str">
        <f t="shared" ca="1" si="246"/>
        <v>59_4_Premium</v>
      </c>
      <c r="M1141">
        <f ca="1">COUNTIF(L$1:L1141,L1141)</f>
        <v>1</v>
      </c>
      <c r="N1141" t="str">
        <f t="shared" ca="1" si="247"/>
        <v>Inforce</v>
      </c>
      <c r="O1141" t="str">
        <f t="shared" ca="1" si="248"/>
        <v>59_4_Inforce</v>
      </c>
      <c r="P1141" s="1">
        <f t="shared" ca="1" si="249"/>
        <v>43188.287074519532</v>
      </c>
      <c r="Q1141" s="1" t="e">
        <f ca="1">VLOOKUP(J1141,Sheet2!$F:$I,4,FALSE)</f>
        <v>#N/A</v>
      </c>
      <c r="R1141" t="str">
        <f t="shared" ca="1" si="250"/>
        <v>Inforce</v>
      </c>
      <c r="S1141" t="str">
        <f t="shared" ca="1" si="251"/>
        <v>59_4_Inforce</v>
      </c>
      <c r="T1141">
        <f ca="1">COUNTIF(S$1:S1141,S1141)</f>
        <v>1</v>
      </c>
    </row>
    <row r="1142" spans="1:20">
      <c r="A1142">
        <f t="shared" si="242"/>
        <v>1141</v>
      </c>
      <c r="B1142" s="1">
        <f t="shared" ca="1" si="243"/>
        <v>43189.142287051189</v>
      </c>
      <c r="C1142">
        <f t="shared" ca="1" si="239"/>
        <v>44</v>
      </c>
      <c r="D1142">
        <f t="shared" ca="1" si="240"/>
        <v>4</v>
      </c>
      <c r="E1142" t="str">
        <f ca="1">IF(COUNTIF(J$1:J1142,J1142)=1,"Premium",IF(I1142&lt;6,"Premium","Claims"))</f>
        <v>Premium</v>
      </c>
      <c r="F1142" t="str">
        <f ca="1">VLOOKUP(MOD(C1142,D1142),Sheet2!$A$2:$B$6,2,FALSE)</f>
        <v>Kidney Failure</v>
      </c>
      <c r="G1142">
        <f ca="1">VLOOKUP(J1142,Sheet2!$F:$H,IF(E1142="Premium",2,3),FALSE)</f>
        <v>5000</v>
      </c>
      <c r="H1142">
        <f t="shared" ca="1" si="244"/>
        <v>1717000</v>
      </c>
      <c r="I1142">
        <f t="shared" ca="1" si="241"/>
        <v>1</v>
      </c>
      <c r="J1142" t="str">
        <f t="shared" ca="1" si="245"/>
        <v>44_4</v>
      </c>
      <c r="K1142">
        <f ca="1">COUNTIF(J$1:J1142,J1142)</f>
        <v>3</v>
      </c>
      <c r="L1142" t="str">
        <f t="shared" ca="1" si="246"/>
        <v>44_4_Premium</v>
      </c>
      <c r="M1142">
        <f ca="1">COUNTIF(L$1:L1142,L1142)</f>
        <v>3</v>
      </c>
      <c r="N1142" t="str">
        <f t="shared" ca="1" si="247"/>
        <v>Inforce</v>
      </c>
      <c r="O1142" t="str">
        <f t="shared" ca="1" si="248"/>
        <v>44_4_Inforce</v>
      </c>
      <c r="P1142" s="1">
        <f t="shared" ca="1" si="249"/>
        <v>43189.142287051189</v>
      </c>
      <c r="Q1142" s="1" t="e">
        <f ca="1">VLOOKUP(J1142,Sheet2!$F:$I,4,FALSE)</f>
        <v>#N/A</v>
      </c>
      <c r="R1142" t="str">
        <f t="shared" ca="1" si="250"/>
        <v>Inforce</v>
      </c>
      <c r="S1142" t="str">
        <f t="shared" ca="1" si="251"/>
        <v>44_4_Inforce</v>
      </c>
      <c r="T1142">
        <f ca="1">COUNTIF(S$1:S1142,S1142)</f>
        <v>3</v>
      </c>
    </row>
    <row r="1143" spans="1:20">
      <c r="A1143">
        <f t="shared" si="242"/>
        <v>1142</v>
      </c>
      <c r="B1143" s="1">
        <f t="shared" ca="1" si="243"/>
        <v>43189.488411989354</v>
      </c>
      <c r="C1143">
        <f t="shared" ca="1" si="239"/>
        <v>1</v>
      </c>
      <c r="D1143">
        <f t="shared" ca="1" si="240"/>
        <v>4</v>
      </c>
      <c r="E1143" t="str">
        <f ca="1">IF(COUNTIF(J$1:J1143,J1143)=1,"Premium",IF(I1143&lt;6,"Premium","Claims"))</f>
        <v>Premium</v>
      </c>
      <c r="F1143" t="str">
        <f ca="1">VLOOKUP(MOD(C1143,D1143),Sheet2!$A$2:$B$6,2,FALSE)</f>
        <v>Cancer</v>
      </c>
      <c r="G1143">
        <f ca="1">VLOOKUP(J1143,Sheet2!$F:$H,IF(E1143="Premium",2,3),FALSE)</f>
        <v>1000</v>
      </c>
      <c r="H1143">
        <f t="shared" ca="1" si="244"/>
        <v>1718000</v>
      </c>
      <c r="I1143">
        <f t="shared" ca="1" si="241"/>
        <v>2</v>
      </c>
      <c r="J1143" t="str">
        <f t="shared" ca="1" si="245"/>
        <v>1_4</v>
      </c>
      <c r="K1143">
        <f ca="1">COUNTIF(J$1:J1143,J1143)</f>
        <v>3</v>
      </c>
      <c r="L1143" t="str">
        <f t="shared" ca="1" si="246"/>
        <v>1_4_Premium</v>
      </c>
      <c r="M1143">
        <f ca="1">COUNTIF(L$1:L1143,L1143)</f>
        <v>2</v>
      </c>
      <c r="N1143" t="str">
        <f t="shared" ca="1" si="247"/>
        <v>Inforce</v>
      </c>
      <c r="O1143" t="str">
        <f t="shared" ca="1" si="248"/>
        <v>1_4_Inforce</v>
      </c>
      <c r="P1143" s="1">
        <f t="shared" ca="1" si="249"/>
        <v>43189.488411989354</v>
      </c>
      <c r="Q1143" s="1">
        <f ca="1">VLOOKUP(J1143,Sheet2!$F:$I,4,FALSE)</f>
        <v>42926.829962952994</v>
      </c>
      <c r="R1143" t="str">
        <f t="shared" ca="1" si="250"/>
        <v>Lapse</v>
      </c>
      <c r="S1143" t="str">
        <f t="shared" ca="1" si="251"/>
        <v>1_4_Lapse</v>
      </c>
      <c r="T1143">
        <f ca="1">COUNTIF(S$1:S1143,S1143)</f>
        <v>2</v>
      </c>
    </row>
    <row r="1144" spans="1:20">
      <c r="A1144">
        <f t="shared" si="242"/>
        <v>1143</v>
      </c>
      <c r="B1144" s="1">
        <f t="shared" ca="1" si="243"/>
        <v>43190.220776455542</v>
      </c>
      <c r="C1144">
        <f t="shared" ca="1" si="239"/>
        <v>21</v>
      </c>
      <c r="D1144">
        <f t="shared" ca="1" si="240"/>
        <v>1</v>
      </c>
      <c r="E1144" t="str">
        <f ca="1">IF(COUNTIF(J$1:J1144,J1144)=1,"Premium",IF(I1144&lt;6,"Premium","Claims"))</f>
        <v>Premium</v>
      </c>
      <c r="F1144" t="str">
        <f ca="1">VLOOKUP(MOD(C1144,D1144),Sheet2!$A$2:$B$6,2,FALSE)</f>
        <v>Kidney Failure</v>
      </c>
      <c r="G1144">
        <f ca="1">VLOOKUP(J1144,Sheet2!$F:$H,IF(E1144="Premium",2,3),FALSE)</f>
        <v>4000</v>
      </c>
      <c r="H1144">
        <f t="shared" ca="1" si="244"/>
        <v>1722000</v>
      </c>
      <c r="I1144">
        <f t="shared" ca="1" si="241"/>
        <v>3</v>
      </c>
      <c r="J1144" t="str">
        <f t="shared" ca="1" si="245"/>
        <v>21_1</v>
      </c>
      <c r="K1144">
        <f ca="1">COUNTIF(J$1:J1144,J1144)</f>
        <v>4</v>
      </c>
      <c r="L1144" t="str">
        <f t="shared" ca="1" si="246"/>
        <v>21_1_Premium</v>
      </c>
      <c r="M1144">
        <f ca="1">COUNTIF(L$1:L1144,L1144)</f>
        <v>4</v>
      </c>
      <c r="N1144" t="str">
        <f t="shared" ca="1" si="247"/>
        <v>Inforce</v>
      </c>
      <c r="O1144" t="str">
        <f t="shared" ca="1" si="248"/>
        <v>21_1_Inforce</v>
      </c>
      <c r="P1144" s="1">
        <f t="shared" ca="1" si="249"/>
        <v>43190.220776455542</v>
      </c>
      <c r="Q1144" s="1" t="e">
        <f ca="1">VLOOKUP(J1144,Sheet2!$F:$I,4,FALSE)</f>
        <v>#N/A</v>
      </c>
      <c r="R1144" t="str">
        <f t="shared" ca="1" si="250"/>
        <v>Inforce</v>
      </c>
      <c r="S1144" t="str">
        <f t="shared" ca="1" si="251"/>
        <v>21_1_Inforce</v>
      </c>
      <c r="T1144">
        <f ca="1">COUNTIF(S$1:S1144,S1144)</f>
        <v>4</v>
      </c>
    </row>
    <row r="1145" spans="1:20">
      <c r="A1145">
        <f t="shared" si="242"/>
        <v>1144</v>
      </c>
      <c r="B1145" s="1">
        <f t="shared" ca="1" si="243"/>
        <v>43191.027619456137</v>
      </c>
      <c r="C1145">
        <f t="shared" ca="1" si="239"/>
        <v>88</v>
      </c>
      <c r="D1145">
        <f t="shared" ca="1" si="240"/>
        <v>2</v>
      </c>
      <c r="E1145" t="str">
        <f ca="1">IF(COUNTIF(J$1:J1145,J1145)=1,"Premium",IF(I1145&lt;6,"Premium","Claims"))</f>
        <v>Premium</v>
      </c>
      <c r="F1145" t="str">
        <f ca="1">VLOOKUP(MOD(C1145,D1145),Sheet2!$A$2:$B$6,2,FALSE)</f>
        <v>Kidney Failure</v>
      </c>
      <c r="G1145">
        <f ca="1">VLOOKUP(J1145,Sheet2!$F:$H,IF(E1145="Premium",2,3),FALSE)</f>
        <v>4000</v>
      </c>
      <c r="H1145">
        <f t="shared" ca="1" si="244"/>
        <v>1726000</v>
      </c>
      <c r="I1145">
        <f t="shared" ca="1" si="241"/>
        <v>5</v>
      </c>
      <c r="J1145" t="str">
        <f t="shared" ca="1" si="245"/>
        <v>88_2</v>
      </c>
      <c r="K1145">
        <f ca="1">COUNTIF(J$1:J1145,J1145)</f>
        <v>3</v>
      </c>
      <c r="L1145" t="str">
        <f t="shared" ca="1" si="246"/>
        <v>88_2_Premium</v>
      </c>
      <c r="M1145">
        <f ca="1">COUNTIF(L$1:L1145,L1145)</f>
        <v>3</v>
      </c>
      <c r="N1145" t="str">
        <f t="shared" ca="1" si="247"/>
        <v>Inforce</v>
      </c>
      <c r="O1145" t="str">
        <f t="shared" ca="1" si="248"/>
        <v>88_2_Inforce</v>
      </c>
      <c r="P1145" s="1">
        <f t="shared" ca="1" si="249"/>
        <v>43191.027619456137</v>
      </c>
      <c r="Q1145" s="1" t="e">
        <f ca="1">VLOOKUP(J1145,Sheet2!$F:$I,4,FALSE)</f>
        <v>#N/A</v>
      </c>
      <c r="R1145" t="str">
        <f t="shared" ca="1" si="250"/>
        <v>Inforce</v>
      </c>
      <c r="S1145" t="str">
        <f t="shared" ca="1" si="251"/>
        <v>88_2_Inforce</v>
      </c>
      <c r="T1145">
        <f ca="1">COUNTIF(S$1:S1145,S1145)</f>
        <v>3</v>
      </c>
    </row>
    <row r="1146" spans="1:20">
      <c r="A1146">
        <f t="shared" si="242"/>
        <v>1145</v>
      </c>
      <c r="B1146" s="1">
        <f t="shared" ca="1" si="243"/>
        <v>43191.278252516437</v>
      </c>
      <c r="C1146">
        <f t="shared" ca="1" si="239"/>
        <v>3</v>
      </c>
      <c r="D1146">
        <f t="shared" ca="1" si="240"/>
        <v>2</v>
      </c>
      <c r="E1146" t="str">
        <f ca="1">IF(COUNTIF(J$1:J1146,J1146)=1,"Premium",IF(I1146&lt;6,"Premium","Claims"))</f>
        <v>Premium</v>
      </c>
      <c r="F1146" t="str">
        <f ca="1">VLOOKUP(MOD(C1146,D1146),Sheet2!$A$2:$B$6,2,FALSE)</f>
        <v>Cancer</v>
      </c>
      <c r="G1146">
        <f ca="1">VLOOKUP(J1146,Sheet2!$F:$H,IF(E1146="Premium",2,3),FALSE)</f>
        <v>5000</v>
      </c>
      <c r="H1146">
        <f t="shared" ca="1" si="244"/>
        <v>1731000</v>
      </c>
      <c r="I1146">
        <f t="shared" ca="1" si="241"/>
        <v>1</v>
      </c>
      <c r="J1146" t="str">
        <f t="shared" ca="1" si="245"/>
        <v>3_2</v>
      </c>
      <c r="K1146">
        <f ca="1">COUNTIF(J$1:J1146,J1146)</f>
        <v>4</v>
      </c>
      <c r="L1146" t="str">
        <f t="shared" ca="1" si="246"/>
        <v>3_2_Premium</v>
      </c>
      <c r="M1146">
        <f ca="1">COUNTIF(L$1:L1146,L1146)</f>
        <v>2</v>
      </c>
      <c r="N1146" t="str">
        <f t="shared" ca="1" si="247"/>
        <v>Inforce</v>
      </c>
      <c r="O1146" t="str">
        <f t="shared" ca="1" si="248"/>
        <v>3_2_Inforce</v>
      </c>
      <c r="P1146" s="1">
        <f t="shared" ca="1" si="249"/>
        <v>43191.278252516437</v>
      </c>
      <c r="Q1146" s="1">
        <f ca="1">VLOOKUP(J1146,Sheet2!$F:$I,4,FALSE)</f>
        <v>42717.917338822401</v>
      </c>
      <c r="R1146" t="str">
        <f t="shared" ca="1" si="250"/>
        <v>Lapse</v>
      </c>
      <c r="S1146" t="str">
        <f t="shared" ca="1" si="251"/>
        <v>3_2_Lapse</v>
      </c>
      <c r="T1146">
        <f ca="1">COUNTIF(S$1:S1146,S1146)</f>
        <v>3</v>
      </c>
    </row>
    <row r="1147" spans="1:20">
      <c r="A1147">
        <f t="shared" si="242"/>
        <v>1146</v>
      </c>
      <c r="B1147" s="1">
        <f t="shared" ca="1" si="243"/>
        <v>43191.545701727409</v>
      </c>
      <c r="C1147">
        <f t="shared" ca="1" si="239"/>
        <v>53</v>
      </c>
      <c r="D1147">
        <f t="shared" ca="1" si="240"/>
        <v>1</v>
      </c>
      <c r="E1147" t="str">
        <f ca="1">IF(COUNTIF(J$1:J1147,J1147)=1,"Premium",IF(I1147&lt;6,"Premium","Claims"))</f>
        <v>Premium</v>
      </c>
      <c r="F1147" t="str">
        <f ca="1">VLOOKUP(MOD(C1147,D1147),Sheet2!$A$2:$B$6,2,FALSE)</f>
        <v>Kidney Failure</v>
      </c>
      <c r="G1147">
        <f ca="1">VLOOKUP(J1147,Sheet2!$F:$H,IF(E1147="Premium",2,3),FALSE)</f>
        <v>5000</v>
      </c>
      <c r="H1147">
        <f t="shared" ca="1" si="244"/>
        <v>1736000</v>
      </c>
      <c r="I1147">
        <f t="shared" ca="1" si="241"/>
        <v>1</v>
      </c>
      <c r="J1147" t="str">
        <f t="shared" ca="1" si="245"/>
        <v>53_1</v>
      </c>
      <c r="K1147">
        <f ca="1">COUNTIF(J$1:J1147,J1147)</f>
        <v>1</v>
      </c>
      <c r="L1147" t="str">
        <f t="shared" ca="1" si="246"/>
        <v>53_1_Premium</v>
      </c>
      <c r="M1147">
        <f ca="1">COUNTIF(L$1:L1147,L1147)</f>
        <v>1</v>
      </c>
      <c r="N1147" t="str">
        <f t="shared" ca="1" si="247"/>
        <v>Inforce</v>
      </c>
      <c r="O1147" t="str">
        <f t="shared" ca="1" si="248"/>
        <v>53_1_Inforce</v>
      </c>
      <c r="P1147" s="1">
        <f t="shared" ca="1" si="249"/>
        <v>43191.545701727409</v>
      </c>
      <c r="Q1147" s="1" t="e">
        <f ca="1">VLOOKUP(J1147,Sheet2!$F:$I,4,FALSE)</f>
        <v>#N/A</v>
      </c>
      <c r="R1147" t="str">
        <f t="shared" ca="1" si="250"/>
        <v>Inforce</v>
      </c>
      <c r="S1147" t="str">
        <f t="shared" ca="1" si="251"/>
        <v>53_1_Inforce</v>
      </c>
      <c r="T1147">
        <f ca="1">COUNTIF(S$1:S1147,S1147)</f>
        <v>1</v>
      </c>
    </row>
    <row r="1148" spans="1:20">
      <c r="A1148">
        <f t="shared" si="242"/>
        <v>1147</v>
      </c>
      <c r="B1148" s="1">
        <f t="shared" ca="1" si="243"/>
        <v>43191.793485191789</v>
      </c>
      <c r="C1148">
        <f t="shared" ca="1" si="239"/>
        <v>65</v>
      </c>
      <c r="D1148">
        <f t="shared" ca="1" si="240"/>
        <v>1</v>
      </c>
      <c r="E1148" t="str">
        <f ca="1">IF(COUNTIF(J$1:J1148,J1148)=1,"Premium",IF(I1148&lt;6,"Premium","Claims"))</f>
        <v>Premium</v>
      </c>
      <c r="F1148" t="str">
        <f ca="1">VLOOKUP(MOD(C1148,D1148),Sheet2!$A$2:$B$6,2,FALSE)</f>
        <v>Kidney Failure</v>
      </c>
      <c r="G1148">
        <f ca="1">VLOOKUP(J1148,Sheet2!$F:$H,IF(E1148="Premium",2,3),FALSE)</f>
        <v>5000</v>
      </c>
      <c r="H1148">
        <f t="shared" ca="1" si="244"/>
        <v>1741000</v>
      </c>
      <c r="I1148">
        <f t="shared" ca="1" si="241"/>
        <v>1</v>
      </c>
      <c r="J1148" t="str">
        <f t="shared" ca="1" si="245"/>
        <v>65_1</v>
      </c>
      <c r="K1148">
        <f ca="1">COUNTIF(J$1:J1148,J1148)</f>
        <v>2</v>
      </c>
      <c r="L1148" t="str">
        <f t="shared" ca="1" si="246"/>
        <v>65_1_Premium</v>
      </c>
      <c r="M1148">
        <f ca="1">COUNTIF(L$1:L1148,L1148)</f>
        <v>2</v>
      </c>
      <c r="N1148" t="str">
        <f t="shared" ca="1" si="247"/>
        <v>Inforce</v>
      </c>
      <c r="O1148" t="str">
        <f t="shared" ca="1" si="248"/>
        <v>65_1_Inforce</v>
      </c>
      <c r="P1148" s="1">
        <f t="shared" ca="1" si="249"/>
        <v>43191.793485191789</v>
      </c>
      <c r="Q1148" s="1" t="e">
        <f ca="1">VLOOKUP(J1148,Sheet2!$F:$I,4,FALSE)</f>
        <v>#N/A</v>
      </c>
      <c r="R1148" t="str">
        <f t="shared" ca="1" si="250"/>
        <v>Inforce</v>
      </c>
      <c r="S1148" t="str">
        <f t="shared" ca="1" si="251"/>
        <v>65_1_Inforce</v>
      </c>
      <c r="T1148">
        <f ca="1">COUNTIF(S$1:S1148,S1148)</f>
        <v>2</v>
      </c>
    </row>
    <row r="1149" spans="1:20">
      <c r="A1149">
        <f t="shared" si="242"/>
        <v>1148</v>
      </c>
      <c r="B1149" s="1">
        <f t="shared" ca="1" si="243"/>
        <v>43192.765557653343</v>
      </c>
      <c r="C1149">
        <f t="shared" ca="1" si="239"/>
        <v>7</v>
      </c>
      <c r="D1149">
        <f t="shared" ca="1" si="240"/>
        <v>1</v>
      </c>
      <c r="E1149" t="str">
        <f ca="1">IF(COUNTIF(J$1:J1149,J1149)=1,"Premium",IF(I1149&lt;6,"Premium","Claims"))</f>
        <v>Premium</v>
      </c>
      <c r="F1149" t="str">
        <f ca="1">VLOOKUP(MOD(C1149,D1149),Sheet2!$A$2:$B$6,2,FALSE)</f>
        <v>Kidney Failure</v>
      </c>
      <c r="G1149">
        <f ca="1">VLOOKUP(J1149,Sheet2!$F:$H,IF(E1149="Premium",2,3),FALSE)</f>
        <v>3000</v>
      </c>
      <c r="H1149">
        <f t="shared" ca="1" si="244"/>
        <v>1744000</v>
      </c>
      <c r="I1149">
        <f t="shared" ca="1" si="241"/>
        <v>4</v>
      </c>
      <c r="J1149" t="str">
        <f t="shared" ca="1" si="245"/>
        <v>7_1</v>
      </c>
      <c r="K1149">
        <f ca="1">COUNTIF(J$1:J1149,J1149)</f>
        <v>3</v>
      </c>
      <c r="L1149" t="str">
        <f t="shared" ca="1" si="246"/>
        <v>7_1_Premium</v>
      </c>
      <c r="M1149">
        <f ca="1">COUNTIF(L$1:L1149,L1149)</f>
        <v>3</v>
      </c>
      <c r="N1149" t="str">
        <f t="shared" ca="1" si="247"/>
        <v>Inforce</v>
      </c>
      <c r="O1149" t="str">
        <f t="shared" ca="1" si="248"/>
        <v>7_1_Inforce</v>
      </c>
      <c r="P1149" s="1">
        <f t="shared" ca="1" si="249"/>
        <v>43192.765557653343</v>
      </c>
      <c r="Q1149" s="1" t="e">
        <f ca="1">VLOOKUP(J1149,Sheet2!$F:$I,4,FALSE)</f>
        <v>#N/A</v>
      </c>
      <c r="R1149" t="str">
        <f t="shared" ca="1" si="250"/>
        <v>Inforce</v>
      </c>
      <c r="S1149" t="str">
        <f t="shared" ca="1" si="251"/>
        <v>7_1_Inforce</v>
      </c>
      <c r="T1149">
        <f ca="1">COUNTIF(S$1:S1149,S1149)</f>
        <v>3</v>
      </c>
    </row>
    <row r="1150" spans="1:20">
      <c r="A1150">
        <f t="shared" si="242"/>
        <v>1149</v>
      </c>
      <c r="B1150" s="1">
        <f t="shared" ca="1" si="243"/>
        <v>43193.280713922439</v>
      </c>
      <c r="C1150">
        <f t="shared" ca="1" si="239"/>
        <v>97</v>
      </c>
      <c r="D1150">
        <f t="shared" ca="1" si="240"/>
        <v>4</v>
      </c>
      <c r="E1150" t="str">
        <f ca="1">IF(COUNTIF(J$1:J1150,J1150)=1,"Premium",IF(I1150&lt;6,"Premium","Claims"))</f>
        <v>Premium</v>
      </c>
      <c r="F1150" t="str">
        <f ca="1">VLOOKUP(MOD(C1150,D1150),Sheet2!$A$2:$B$6,2,FALSE)</f>
        <v>Cancer</v>
      </c>
      <c r="G1150">
        <f ca="1">VLOOKUP(J1150,Sheet2!$F:$H,IF(E1150="Premium",2,3),FALSE)</f>
        <v>5000</v>
      </c>
      <c r="H1150">
        <f t="shared" ca="1" si="244"/>
        <v>1749000</v>
      </c>
      <c r="I1150">
        <f t="shared" ca="1" si="241"/>
        <v>3</v>
      </c>
      <c r="J1150" t="str">
        <f t="shared" ca="1" si="245"/>
        <v>97_4</v>
      </c>
      <c r="K1150">
        <f ca="1">COUNTIF(J$1:J1150,J1150)</f>
        <v>3</v>
      </c>
      <c r="L1150" t="str">
        <f t="shared" ca="1" si="246"/>
        <v>97_4_Premium</v>
      </c>
      <c r="M1150">
        <f ca="1">COUNTIF(L$1:L1150,L1150)</f>
        <v>3</v>
      </c>
      <c r="N1150" t="str">
        <f t="shared" ca="1" si="247"/>
        <v>Inforce</v>
      </c>
      <c r="O1150" t="str">
        <f t="shared" ca="1" si="248"/>
        <v>97_4_Inforce</v>
      </c>
      <c r="P1150" s="1">
        <f t="shared" ca="1" si="249"/>
        <v>43193.280713922439</v>
      </c>
      <c r="Q1150" s="1" t="e">
        <f ca="1">VLOOKUP(J1150,Sheet2!$F:$I,4,FALSE)</f>
        <v>#N/A</v>
      </c>
      <c r="R1150" t="str">
        <f t="shared" ca="1" si="250"/>
        <v>Inforce</v>
      </c>
      <c r="S1150" t="str">
        <f t="shared" ca="1" si="251"/>
        <v>97_4_Inforce</v>
      </c>
      <c r="T1150">
        <f ca="1">COUNTIF(S$1:S1150,S1150)</f>
        <v>3</v>
      </c>
    </row>
    <row r="1151" spans="1:20">
      <c r="A1151">
        <f t="shared" si="242"/>
        <v>1150</v>
      </c>
      <c r="B1151" s="1">
        <f t="shared" ca="1" si="243"/>
        <v>43194.166531070819</v>
      </c>
      <c r="C1151">
        <f t="shared" ca="1" si="239"/>
        <v>50</v>
      </c>
      <c r="D1151">
        <f t="shared" ca="1" si="240"/>
        <v>4</v>
      </c>
      <c r="E1151" t="str">
        <f ca="1">IF(COUNTIF(J$1:J1151,J1151)=1,"Premium",IF(I1151&lt;6,"Premium","Claims"))</f>
        <v>Claims</v>
      </c>
      <c r="F1151" t="str">
        <f ca="1">VLOOKUP(MOD(C1151,D1151),Sheet2!$A$2:$B$6,2,FALSE)</f>
        <v>Stroke</v>
      </c>
      <c r="G1151">
        <f ca="1">VLOOKUP(J1151,Sheet2!$F:$H,IF(E1151="Premium",2,3),FALSE)</f>
        <v>20000</v>
      </c>
      <c r="H1151">
        <f t="shared" ca="1" si="244"/>
        <v>1729000</v>
      </c>
      <c r="I1151">
        <f t="shared" ca="1" si="241"/>
        <v>6</v>
      </c>
      <c r="J1151" t="str">
        <f t="shared" ca="1" si="245"/>
        <v>50_4</v>
      </c>
      <c r="K1151">
        <f ca="1">COUNTIF(J$1:J1151,J1151)</f>
        <v>6</v>
      </c>
      <c r="L1151" t="str">
        <f t="shared" ca="1" si="246"/>
        <v>50_4_Claims</v>
      </c>
      <c r="M1151">
        <f ca="1">COUNTIF(L$1:L1151,L1151)</f>
        <v>1</v>
      </c>
      <c r="N1151" t="str">
        <f t="shared" ca="1" si="247"/>
        <v>Lapse</v>
      </c>
      <c r="O1151" t="str">
        <f t="shared" ca="1" si="248"/>
        <v>50_4_Lapse</v>
      </c>
      <c r="P1151" s="1">
        <f t="shared" ca="1" si="249"/>
        <v>43194.166531070819</v>
      </c>
      <c r="Q1151" s="1">
        <f ca="1">VLOOKUP(J1151,Sheet2!$F:$I,4,FALSE)</f>
        <v>43194.166531070819</v>
      </c>
      <c r="R1151" t="str">
        <f t="shared" ca="1" si="250"/>
        <v>Lapse</v>
      </c>
      <c r="S1151" t="str">
        <f t="shared" ca="1" si="251"/>
        <v>50_4_Lapse</v>
      </c>
      <c r="T1151">
        <f ca="1">COUNTIF(S$1:S1151,S1151)</f>
        <v>1</v>
      </c>
    </row>
    <row r="1152" spans="1:20">
      <c r="A1152">
        <f t="shared" si="242"/>
        <v>1151</v>
      </c>
      <c r="B1152" s="1">
        <f t="shared" ca="1" si="243"/>
        <v>43194.624734230325</v>
      </c>
      <c r="C1152">
        <f t="shared" ca="1" si="239"/>
        <v>123</v>
      </c>
      <c r="D1152">
        <f t="shared" ca="1" si="240"/>
        <v>3</v>
      </c>
      <c r="E1152" t="str">
        <f ca="1">IF(COUNTIF(J$1:J1152,J1152)=1,"Premium",IF(I1152&lt;6,"Premium","Claims"))</f>
        <v>Premium</v>
      </c>
      <c r="F1152" t="str">
        <f ca="1">VLOOKUP(MOD(C1152,D1152),Sheet2!$A$2:$B$6,2,FALSE)</f>
        <v>Kidney Failure</v>
      </c>
      <c r="G1152">
        <f ca="1">VLOOKUP(J1152,Sheet2!$F:$H,IF(E1152="Premium",2,3),FALSE)</f>
        <v>3000</v>
      </c>
      <c r="H1152">
        <f t="shared" ca="1" si="244"/>
        <v>1732000</v>
      </c>
      <c r="I1152">
        <f t="shared" ca="1" si="241"/>
        <v>1</v>
      </c>
      <c r="J1152" t="str">
        <f t="shared" ca="1" si="245"/>
        <v>123_3</v>
      </c>
      <c r="K1152">
        <f ca="1">COUNTIF(J$1:J1152,J1152)</f>
        <v>2</v>
      </c>
      <c r="L1152" t="str">
        <f t="shared" ca="1" si="246"/>
        <v>123_3_Premium</v>
      </c>
      <c r="M1152">
        <f ca="1">COUNTIF(L$1:L1152,L1152)</f>
        <v>2</v>
      </c>
      <c r="N1152" t="str">
        <f t="shared" ca="1" si="247"/>
        <v>Inforce</v>
      </c>
      <c r="O1152" t="str">
        <f t="shared" ca="1" si="248"/>
        <v>123_3_Inforce</v>
      </c>
      <c r="P1152" s="1">
        <f t="shared" ca="1" si="249"/>
        <v>43194.624734230325</v>
      </c>
      <c r="Q1152" s="1" t="e">
        <f ca="1">VLOOKUP(J1152,Sheet2!$F:$I,4,FALSE)</f>
        <v>#N/A</v>
      </c>
      <c r="R1152" t="str">
        <f t="shared" ca="1" si="250"/>
        <v>Inforce</v>
      </c>
      <c r="S1152" t="str">
        <f t="shared" ca="1" si="251"/>
        <v>123_3_Inforce</v>
      </c>
      <c r="T1152">
        <f ca="1">COUNTIF(S$1:S1152,S1152)</f>
        <v>2</v>
      </c>
    </row>
    <row r="1153" spans="1:20">
      <c r="A1153">
        <f t="shared" si="242"/>
        <v>1152</v>
      </c>
      <c r="B1153" s="1">
        <f t="shared" ca="1" si="243"/>
        <v>43194.877912100943</v>
      </c>
      <c r="C1153">
        <f t="shared" ca="1" si="239"/>
        <v>87</v>
      </c>
      <c r="D1153">
        <f t="shared" ca="1" si="240"/>
        <v>1</v>
      </c>
      <c r="E1153" t="str">
        <f ca="1">IF(COUNTIF(J$1:J1153,J1153)=1,"Premium",IF(I1153&lt;6,"Premium","Claims"))</f>
        <v>Premium</v>
      </c>
      <c r="F1153" t="str">
        <f ca="1">VLOOKUP(MOD(C1153,D1153),Sheet2!$A$2:$B$6,2,FALSE)</f>
        <v>Kidney Failure</v>
      </c>
      <c r="G1153">
        <f ca="1">VLOOKUP(J1153,Sheet2!$F:$H,IF(E1153="Premium",2,3),FALSE)</f>
        <v>5000</v>
      </c>
      <c r="H1153">
        <f t="shared" ca="1" si="244"/>
        <v>1737000</v>
      </c>
      <c r="I1153">
        <f t="shared" ca="1" si="241"/>
        <v>5</v>
      </c>
      <c r="J1153" t="str">
        <f t="shared" ca="1" si="245"/>
        <v>87_1</v>
      </c>
      <c r="K1153">
        <f ca="1">COUNTIF(J$1:J1153,J1153)</f>
        <v>3</v>
      </c>
      <c r="L1153" t="str">
        <f t="shared" ca="1" si="246"/>
        <v>87_1_Premium</v>
      </c>
      <c r="M1153">
        <f ca="1">COUNTIF(L$1:L1153,L1153)</f>
        <v>3</v>
      </c>
      <c r="N1153" t="str">
        <f t="shared" ca="1" si="247"/>
        <v>Inforce</v>
      </c>
      <c r="O1153" t="str">
        <f t="shared" ca="1" si="248"/>
        <v>87_1_Inforce</v>
      </c>
      <c r="P1153" s="1">
        <f t="shared" ca="1" si="249"/>
        <v>43194.877912100943</v>
      </c>
      <c r="Q1153" s="1" t="e">
        <f ca="1">VLOOKUP(J1153,Sheet2!$F:$I,4,FALSE)</f>
        <v>#N/A</v>
      </c>
      <c r="R1153" t="str">
        <f t="shared" ca="1" si="250"/>
        <v>Inforce</v>
      </c>
      <c r="S1153" t="str">
        <f t="shared" ca="1" si="251"/>
        <v>87_1_Inforce</v>
      </c>
      <c r="T1153">
        <f ca="1">COUNTIF(S$1:S1153,S1153)</f>
        <v>3</v>
      </c>
    </row>
    <row r="1154" spans="1:20">
      <c r="A1154">
        <f t="shared" si="242"/>
        <v>1153</v>
      </c>
      <c r="B1154" s="1">
        <f t="shared" ca="1" si="243"/>
        <v>43195.478571634929</v>
      </c>
      <c r="C1154">
        <f t="shared" ca="1" si="239"/>
        <v>120</v>
      </c>
      <c r="D1154">
        <f t="shared" ca="1" si="240"/>
        <v>2</v>
      </c>
      <c r="E1154" t="str">
        <f ca="1">IF(COUNTIF(J$1:J1154,J1154)=1,"Premium",IF(I1154&lt;6,"Premium","Claims"))</f>
        <v>Premium</v>
      </c>
      <c r="F1154" t="str">
        <f ca="1">VLOOKUP(MOD(C1154,D1154),Sheet2!$A$2:$B$6,2,FALSE)</f>
        <v>Kidney Failure</v>
      </c>
      <c r="G1154">
        <f ca="1">VLOOKUP(J1154,Sheet2!$F:$H,IF(E1154="Premium",2,3),FALSE)</f>
        <v>1000</v>
      </c>
      <c r="H1154">
        <f t="shared" ca="1" si="244"/>
        <v>1738000</v>
      </c>
      <c r="I1154">
        <f t="shared" ca="1" si="241"/>
        <v>3</v>
      </c>
      <c r="J1154" t="str">
        <f t="shared" ca="1" si="245"/>
        <v>120_2</v>
      </c>
      <c r="K1154">
        <f ca="1">COUNTIF(J$1:J1154,J1154)</f>
        <v>5</v>
      </c>
      <c r="L1154" t="str">
        <f t="shared" ca="1" si="246"/>
        <v>120_2_Premium</v>
      </c>
      <c r="M1154">
        <f ca="1">COUNTIF(L$1:L1154,L1154)</f>
        <v>5</v>
      </c>
      <c r="N1154" t="str">
        <f t="shared" ca="1" si="247"/>
        <v>Inforce</v>
      </c>
      <c r="O1154" t="str">
        <f t="shared" ca="1" si="248"/>
        <v>120_2_Inforce</v>
      </c>
      <c r="P1154" s="1">
        <f t="shared" ca="1" si="249"/>
        <v>43195.478571634929</v>
      </c>
      <c r="Q1154" s="1" t="e">
        <f ca="1">VLOOKUP(J1154,Sheet2!$F:$I,4,FALSE)</f>
        <v>#N/A</v>
      </c>
      <c r="R1154" t="str">
        <f t="shared" ca="1" si="250"/>
        <v>Inforce</v>
      </c>
      <c r="S1154" t="str">
        <f t="shared" ca="1" si="251"/>
        <v>120_2_Inforce</v>
      </c>
      <c r="T1154">
        <f ca="1">COUNTIF(S$1:S1154,S1154)</f>
        <v>5</v>
      </c>
    </row>
    <row r="1155" spans="1:20">
      <c r="A1155">
        <f t="shared" si="242"/>
        <v>1154</v>
      </c>
      <c r="B1155" s="1">
        <f t="shared" ca="1" si="243"/>
        <v>43195.711086747542</v>
      </c>
      <c r="C1155">
        <f t="shared" ref="C1155:C1218" ca="1" si="252">RANDBETWEEN(1,141)</f>
        <v>86</v>
      </c>
      <c r="D1155">
        <f t="shared" ref="D1155:D1218" ca="1" si="253">RANDBETWEEN(1,4)</f>
        <v>1</v>
      </c>
      <c r="E1155" t="str">
        <f ca="1">IF(COUNTIF(J$1:J1155,J1155)=1,"Premium",IF(I1155&lt;6,"Premium","Claims"))</f>
        <v>Claims</v>
      </c>
      <c r="F1155" t="str">
        <f ca="1">VLOOKUP(MOD(C1155,D1155),Sheet2!$A$2:$B$6,2,FALSE)</f>
        <v>Kidney Failure</v>
      </c>
      <c r="G1155">
        <f ca="1">VLOOKUP(J1155,Sheet2!$F:$H,IF(E1155="Premium",2,3),FALSE)</f>
        <v>8000</v>
      </c>
      <c r="H1155">
        <f t="shared" ca="1" si="244"/>
        <v>1730000</v>
      </c>
      <c r="I1155">
        <f t="shared" ref="I1155:I1218" ca="1" si="254">RANDBETWEEN(1,6)</f>
        <v>6</v>
      </c>
      <c r="J1155" t="str">
        <f t="shared" ca="1" si="245"/>
        <v>86_1</v>
      </c>
      <c r="K1155">
        <f ca="1">COUNTIF(J$1:J1155,J1155)</f>
        <v>3</v>
      </c>
      <c r="L1155" t="str">
        <f t="shared" ca="1" si="246"/>
        <v>86_1_Claims</v>
      </c>
      <c r="M1155">
        <f ca="1">COUNTIF(L$1:L1155,L1155)</f>
        <v>1</v>
      </c>
      <c r="N1155" t="str">
        <f t="shared" ca="1" si="247"/>
        <v>Lapse</v>
      </c>
      <c r="O1155" t="str">
        <f t="shared" ca="1" si="248"/>
        <v>86_1_Lapse</v>
      </c>
      <c r="P1155" s="1">
        <f t="shared" ca="1" si="249"/>
        <v>43195.711086747542</v>
      </c>
      <c r="Q1155" s="1">
        <f ca="1">VLOOKUP(J1155,Sheet2!$F:$I,4,FALSE)</f>
        <v>43195.711086747542</v>
      </c>
      <c r="R1155" t="str">
        <f t="shared" ca="1" si="250"/>
        <v>Lapse</v>
      </c>
      <c r="S1155" t="str">
        <f t="shared" ca="1" si="251"/>
        <v>86_1_Lapse</v>
      </c>
      <c r="T1155">
        <f ca="1">COUNTIF(S$1:S1155,S1155)</f>
        <v>1</v>
      </c>
    </row>
    <row r="1156" spans="1:20">
      <c r="A1156">
        <f t="shared" si="242"/>
        <v>1155</v>
      </c>
      <c r="B1156" s="1">
        <f t="shared" ca="1" si="243"/>
        <v>43196.211721186854</v>
      </c>
      <c r="C1156">
        <f t="shared" ca="1" si="252"/>
        <v>98</v>
      </c>
      <c r="D1156">
        <f t="shared" ca="1" si="253"/>
        <v>3</v>
      </c>
      <c r="E1156" t="str">
        <f ca="1">IF(COUNTIF(J$1:J1156,J1156)=1,"Premium",IF(I1156&lt;6,"Premium","Claims"))</f>
        <v>Premium</v>
      </c>
      <c r="F1156" t="str">
        <f ca="1">VLOOKUP(MOD(C1156,D1156),Sheet2!$A$2:$B$6,2,FALSE)</f>
        <v>Stroke</v>
      </c>
      <c r="G1156">
        <f ca="1">VLOOKUP(J1156,Sheet2!$F:$H,IF(E1156="Premium",2,3),FALSE)</f>
        <v>2000</v>
      </c>
      <c r="H1156">
        <f t="shared" ca="1" si="244"/>
        <v>1732000</v>
      </c>
      <c r="I1156">
        <f t="shared" ca="1" si="254"/>
        <v>5</v>
      </c>
      <c r="J1156" t="str">
        <f t="shared" ca="1" si="245"/>
        <v>98_3</v>
      </c>
      <c r="K1156">
        <f ca="1">COUNTIF(J$1:J1156,J1156)</f>
        <v>5</v>
      </c>
      <c r="L1156" t="str">
        <f t="shared" ca="1" si="246"/>
        <v>98_3_Premium</v>
      </c>
      <c r="M1156">
        <f ca="1">COUNTIF(L$1:L1156,L1156)</f>
        <v>5</v>
      </c>
      <c r="N1156" t="str">
        <f t="shared" ca="1" si="247"/>
        <v>Inforce</v>
      </c>
      <c r="O1156" t="str">
        <f t="shared" ca="1" si="248"/>
        <v>98_3_Inforce</v>
      </c>
      <c r="P1156" s="1">
        <f t="shared" ca="1" si="249"/>
        <v>43196.211721186854</v>
      </c>
      <c r="Q1156" s="1" t="e">
        <f ca="1">VLOOKUP(J1156,Sheet2!$F:$I,4,FALSE)</f>
        <v>#N/A</v>
      </c>
      <c r="R1156" t="str">
        <f t="shared" ca="1" si="250"/>
        <v>Inforce</v>
      </c>
      <c r="S1156" t="str">
        <f t="shared" ca="1" si="251"/>
        <v>98_3_Inforce</v>
      </c>
      <c r="T1156">
        <f ca="1">COUNTIF(S$1:S1156,S1156)</f>
        <v>5</v>
      </c>
    </row>
    <row r="1157" spans="1:20">
      <c r="A1157">
        <f t="shared" si="242"/>
        <v>1156</v>
      </c>
      <c r="B1157" s="1">
        <f t="shared" ca="1" si="243"/>
        <v>43196.77359906576</v>
      </c>
      <c r="C1157">
        <f t="shared" ca="1" si="252"/>
        <v>83</v>
      </c>
      <c r="D1157">
        <f t="shared" ca="1" si="253"/>
        <v>3</v>
      </c>
      <c r="E1157" t="str">
        <f ca="1">IF(COUNTIF(J$1:J1157,J1157)=1,"Premium",IF(I1157&lt;6,"Premium","Claims"))</f>
        <v>Premium</v>
      </c>
      <c r="F1157" t="str">
        <f ca="1">VLOOKUP(MOD(C1157,D1157),Sheet2!$A$2:$B$6,2,FALSE)</f>
        <v>Stroke</v>
      </c>
      <c r="G1157">
        <f ca="1">VLOOKUP(J1157,Sheet2!$F:$H,IF(E1157="Premium",2,3),FALSE)</f>
        <v>4000</v>
      </c>
      <c r="H1157">
        <f t="shared" ca="1" si="244"/>
        <v>1736000</v>
      </c>
      <c r="I1157">
        <f t="shared" ca="1" si="254"/>
        <v>2</v>
      </c>
      <c r="J1157" t="str">
        <f t="shared" ca="1" si="245"/>
        <v>83_3</v>
      </c>
      <c r="K1157">
        <f ca="1">COUNTIF(J$1:J1157,J1157)</f>
        <v>1</v>
      </c>
      <c r="L1157" t="str">
        <f t="shared" ca="1" si="246"/>
        <v>83_3_Premium</v>
      </c>
      <c r="M1157">
        <f ca="1">COUNTIF(L$1:L1157,L1157)</f>
        <v>1</v>
      </c>
      <c r="N1157" t="str">
        <f t="shared" ca="1" si="247"/>
        <v>Inforce</v>
      </c>
      <c r="O1157" t="str">
        <f t="shared" ca="1" si="248"/>
        <v>83_3_Inforce</v>
      </c>
      <c r="P1157" s="1">
        <f t="shared" ca="1" si="249"/>
        <v>43196.77359906576</v>
      </c>
      <c r="Q1157" s="1" t="e">
        <f ca="1">VLOOKUP(J1157,Sheet2!$F:$I,4,FALSE)</f>
        <v>#N/A</v>
      </c>
      <c r="R1157" t="str">
        <f t="shared" ca="1" si="250"/>
        <v>Inforce</v>
      </c>
      <c r="S1157" t="str">
        <f t="shared" ca="1" si="251"/>
        <v>83_3_Inforce</v>
      </c>
      <c r="T1157">
        <f ca="1">COUNTIF(S$1:S1157,S1157)</f>
        <v>1</v>
      </c>
    </row>
    <row r="1158" spans="1:20">
      <c r="A1158">
        <f t="shared" si="242"/>
        <v>1157</v>
      </c>
      <c r="B1158" s="1">
        <f t="shared" ca="1" si="243"/>
        <v>43197.212330499722</v>
      </c>
      <c r="C1158">
        <f t="shared" ca="1" si="252"/>
        <v>117</v>
      </c>
      <c r="D1158">
        <f t="shared" ca="1" si="253"/>
        <v>1</v>
      </c>
      <c r="E1158" t="str">
        <f ca="1">IF(COUNTIF(J$1:J1158,J1158)=1,"Premium",IF(I1158&lt;6,"Premium","Claims"))</f>
        <v>Premium</v>
      </c>
      <c r="F1158" t="str">
        <f ca="1">VLOOKUP(MOD(C1158,D1158),Sheet2!$A$2:$B$6,2,FALSE)</f>
        <v>Kidney Failure</v>
      </c>
      <c r="G1158">
        <f ca="1">VLOOKUP(J1158,Sheet2!$F:$H,IF(E1158="Premium",2,3),FALSE)</f>
        <v>3000</v>
      </c>
      <c r="H1158">
        <f t="shared" ca="1" si="244"/>
        <v>1739000</v>
      </c>
      <c r="I1158">
        <f t="shared" ca="1" si="254"/>
        <v>5</v>
      </c>
      <c r="J1158" t="str">
        <f t="shared" ca="1" si="245"/>
        <v>117_1</v>
      </c>
      <c r="K1158">
        <f ca="1">COUNTIF(J$1:J1158,J1158)</f>
        <v>4</v>
      </c>
      <c r="L1158" t="str">
        <f t="shared" ca="1" si="246"/>
        <v>117_1_Premium</v>
      </c>
      <c r="M1158">
        <f ca="1">COUNTIF(L$1:L1158,L1158)</f>
        <v>4</v>
      </c>
      <c r="N1158" t="str">
        <f t="shared" ca="1" si="247"/>
        <v>Inforce</v>
      </c>
      <c r="O1158" t="str">
        <f t="shared" ca="1" si="248"/>
        <v>117_1_Inforce</v>
      </c>
      <c r="P1158" s="1">
        <f t="shared" ca="1" si="249"/>
        <v>43197.212330499722</v>
      </c>
      <c r="Q1158" s="1" t="e">
        <f ca="1">VLOOKUP(J1158,Sheet2!$F:$I,4,FALSE)</f>
        <v>#N/A</v>
      </c>
      <c r="R1158" t="str">
        <f t="shared" ca="1" si="250"/>
        <v>Inforce</v>
      </c>
      <c r="S1158" t="str">
        <f t="shared" ca="1" si="251"/>
        <v>117_1_Inforce</v>
      </c>
      <c r="T1158">
        <f ca="1">COUNTIF(S$1:S1158,S1158)</f>
        <v>4</v>
      </c>
    </row>
    <row r="1159" spans="1:20">
      <c r="A1159">
        <f t="shared" si="242"/>
        <v>1158</v>
      </c>
      <c r="B1159" s="1">
        <f t="shared" ca="1" si="243"/>
        <v>43197.900992797724</v>
      </c>
      <c r="C1159">
        <f t="shared" ca="1" si="252"/>
        <v>110</v>
      </c>
      <c r="D1159">
        <f t="shared" ca="1" si="253"/>
        <v>4</v>
      </c>
      <c r="E1159" t="str">
        <f ca="1">IF(COUNTIF(J$1:J1159,J1159)=1,"Premium",IF(I1159&lt;6,"Premium","Claims"))</f>
        <v>Premium</v>
      </c>
      <c r="F1159" t="str">
        <f ca="1">VLOOKUP(MOD(C1159,D1159),Sheet2!$A$2:$B$6,2,FALSE)</f>
        <v>Stroke</v>
      </c>
      <c r="G1159">
        <f ca="1">VLOOKUP(J1159,Sheet2!$F:$H,IF(E1159="Premium",2,3),FALSE)</f>
        <v>4000</v>
      </c>
      <c r="H1159">
        <f t="shared" ca="1" si="244"/>
        <v>1743000</v>
      </c>
      <c r="I1159">
        <f t="shared" ca="1" si="254"/>
        <v>3</v>
      </c>
      <c r="J1159" t="str">
        <f t="shared" ca="1" si="245"/>
        <v>110_4</v>
      </c>
      <c r="K1159">
        <f ca="1">COUNTIF(J$1:J1159,J1159)</f>
        <v>2</v>
      </c>
      <c r="L1159" t="str">
        <f t="shared" ca="1" si="246"/>
        <v>110_4_Premium</v>
      </c>
      <c r="M1159">
        <f ca="1">COUNTIF(L$1:L1159,L1159)</f>
        <v>2</v>
      </c>
      <c r="N1159" t="str">
        <f t="shared" ca="1" si="247"/>
        <v>Inforce</v>
      </c>
      <c r="O1159" t="str">
        <f t="shared" ca="1" si="248"/>
        <v>110_4_Inforce</v>
      </c>
      <c r="P1159" s="1">
        <f t="shared" ca="1" si="249"/>
        <v>43197.900992797724</v>
      </c>
      <c r="Q1159" s="1" t="e">
        <f ca="1">VLOOKUP(J1159,Sheet2!$F:$I,4,FALSE)</f>
        <v>#N/A</v>
      </c>
      <c r="R1159" t="str">
        <f t="shared" ca="1" si="250"/>
        <v>Inforce</v>
      </c>
      <c r="S1159" t="str">
        <f t="shared" ca="1" si="251"/>
        <v>110_4_Inforce</v>
      </c>
      <c r="T1159">
        <f ca="1">COUNTIF(S$1:S1159,S1159)</f>
        <v>2</v>
      </c>
    </row>
    <row r="1160" spans="1:20">
      <c r="A1160">
        <f t="shared" si="242"/>
        <v>1159</v>
      </c>
      <c r="B1160" s="1">
        <f t="shared" ca="1" si="243"/>
        <v>43198.302277798801</v>
      </c>
      <c r="C1160">
        <f t="shared" ca="1" si="252"/>
        <v>104</v>
      </c>
      <c r="D1160">
        <f t="shared" ca="1" si="253"/>
        <v>4</v>
      </c>
      <c r="E1160" t="str">
        <f ca="1">IF(COUNTIF(J$1:J1160,J1160)=1,"Premium",IF(I1160&lt;6,"Premium","Claims"))</f>
        <v>Claims</v>
      </c>
      <c r="F1160" t="str">
        <f ca="1">VLOOKUP(MOD(C1160,D1160),Sheet2!$A$2:$B$6,2,FALSE)</f>
        <v>Kidney Failure</v>
      </c>
      <c r="G1160">
        <f ca="1">VLOOKUP(J1160,Sheet2!$F:$H,IF(E1160="Premium",2,3),FALSE)</f>
        <v>16000</v>
      </c>
      <c r="H1160">
        <f t="shared" ca="1" si="244"/>
        <v>1727000</v>
      </c>
      <c r="I1160">
        <f t="shared" ca="1" si="254"/>
        <v>6</v>
      </c>
      <c r="J1160" t="str">
        <f t="shared" ca="1" si="245"/>
        <v>104_4</v>
      </c>
      <c r="K1160">
        <f ca="1">COUNTIF(J$1:J1160,J1160)</f>
        <v>3</v>
      </c>
      <c r="L1160" t="str">
        <f t="shared" ca="1" si="246"/>
        <v>104_4_Claims</v>
      </c>
      <c r="M1160">
        <f ca="1">COUNTIF(L$1:L1160,L1160)</f>
        <v>1</v>
      </c>
      <c r="N1160" t="str">
        <f t="shared" ca="1" si="247"/>
        <v>Lapse</v>
      </c>
      <c r="O1160" t="str">
        <f t="shared" ca="1" si="248"/>
        <v>104_4_Lapse</v>
      </c>
      <c r="P1160" s="1">
        <f t="shared" ca="1" si="249"/>
        <v>43198.302277798801</v>
      </c>
      <c r="Q1160" s="1">
        <f ca="1">VLOOKUP(J1160,Sheet2!$F:$I,4,FALSE)</f>
        <v>43198.302277798801</v>
      </c>
      <c r="R1160" t="str">
        <f t="shared" ca="1" si="250"/>
        <v>Lapse</v>
      </c>
      <c r="S1160" t="str">
        <f t="shared" ca="1" si="251"/>
        <v>104_4_Lapse</v>
      </c>
      <c r="T1160">
        <f ca="1">COUNTIF(S$1:S1160,S1160)</f>
        <v>1</v>
      </c>
    </row>
    <row r="1161" spans="1:20">
      <c r="A1161">
        <f t="shared" si="242"/>
        <v>1160</v>
      </c>
      <c r="B1161" s="1">
        <f t="shared" ca="1" si="243"/>
        <v>43198.90422172445</v>
      </c>
      <c r="C1161">
        <f t="shared" ca="1" si="252"/>
        <v>13</v>
      </c>
      <c r="D1161">
        <f t="shared" ca="1" si="253"/>
        <v>4</v>
      </c>
      <c r="E1161" t="str">
        <f ca="1">IF(COUNTIF(J$1:J1161,J1161)=1,"Premium",IF(I1161&lt;6,"Premium","Claims"))</f>
        <v>Premium</v>
      </c>
      <c r="F1161" t="str">
        <f ca="1">VLOOKUP(MOD(C1161,D1161),Sheet2!$A$2:$B$6,2,FALSE)</f>
        <v>Cancer</v>
      </c>
      <c r="G1161">
        <f ca="1">VLOOKUP(J1161,Sheet2!$F:$H,IF(E1161="Premium",2,3),FALSE)</f>
        <v>3000</v>
      </c>
      <c r="H1161">
        <f t="shared" ca="1" si="244"/>
        <v>1730000</v>
      </c>
      <c r="I1161">
        <f t="shared" ca="1" si="254"/>
        <v>5</v>
      </c>
      <c r="J1161" t="str">
        <f t="shared" ca="1" si="245"/>
        <v>13_4</v>
      </c>
      <c r="K1161">
        <f ca="1">COUNTIF(J$1:J1161,J1161)</f>
        <v>2</v>
      </c>
      <c r="L1161" t="str">
        <f t="shared" ca="1" si="246"/>
        <v>13_4_Premium</v>
      </c>
      <c r="M1161">
        <f ca="1">COUNTIF(L$1:L1161,L1161)</f>
        <v>2</v>
      </c>
      <c r="N1161" t="str">
        <f t="shared" ca="1" si="247"/>
        <v>Inforce</v>
      </c>
      <c r="O1161" t="str">
        <f t="shared" ca="1" si="248"/>
        <v>13_4_Inforce</v>
      </c>
      <c r="P1161" s="1">
        <f t="shared" ca="1" si="249"/>
        <v>43198.90422172445</v>
      </c>
      <c r="Q1161" s="1" t="e">
        <f ca="1">VLOOKUP(J1161,Sheet2!$F:$I,4,FALSE)</f>
        <v>#N/A</v>
      </c>
      <c r="R1161" t="str">
        <f t="shared" ca="1" si="250"/>
        <v>Inforce</v>
      </c>
      <c r="S1161" t="str">
        <f t="shared" ca="1" si="251"/>
        <v>13_4_Inforce</v>
      </c>
      <c r="T1161">
        <f ca="1">COUNTIF(S$1:S1161,S1161)</f>
        <v>2</v>
      </c>
    </row>
    <row r="1162" spans="1:20">
      <c r="A1162">
        <f t="shared" si="242"/>
        <v>1161</v>
      </c>
      <c r="B1162" s="1">
        <f t="shared" ca="1" si="243"/>
        <v>43199.066103653713</v>
      </c>
      <c r="C1162">
        <f t="shared" ca="1" si="252"/>
        <v>54</v>
      </c>
      <c r="D1162">
        <f t="shared" ca="1" si="253"/>
        <v>1</v>
      </c>
      <c r="E1162" t="str">
        <f ca="1">IF(COUNTIF(J$1:J1162,J1162)=1,"Premium",IF(I1162&lt;6,"Premium","Claims"))</f>
        <v>Premium</v>
      </c>
      <c r="F1162" t="str">
        <f ca="1">VLOOKUP(MOD(C1162,D1162),Sheet2!$A$2:$B$6,2,FALSE)</f>
        <v>Kidney Failure</v>
      </c>
      <c r="G1162">
        <f ca="1">VLOOKUP(J1162,Sheet2!$F:$H,IF(E1162="Premium",2,3),FALSE)</f>
        <v>1000</v>
      </c>
      <c r="H1162">
        <f t="shared" ca="1" si="244"/>
        <v>1731000</v>
      </c>
      <c r="I1162">
        <f t="shared" ca="1" si="254"/>
        <v>4</v>
      </c>
      <c r="J1162" t="str">
        <f t="shared" ca="1" si="245"/>
        <v>54_1</v>
      </c>
      <c r="K1162">
        <f ca="1">COUNTIF(J$1:J1162,J1162)</f>
        <v>5</v>
      </c>
      <c r="L1162" t="str">
        <f t="shared" ca="1" si="246"/>
        <v>54_1_Premium</v>
      </c>
      <c r="M1162">
        <f ca="1">COUNTIF(L$1:L1162,L1162)</f>
        <v>4</v>
      </c>
      <c r="N1162" t="str">
        <f t="shared" ca="1" si="247"/>
        <v>Inforce</v>
      </c>
      <c r="O1162" t="str">
        <f t="shared" ca="1" si="248"/>
        <v>54_1_Inforce</v>
      </c>
      <c r="P1162" s="1">
        <f t="shared" ca="1" si="249"/>
        <v>43199.066103653713</v>
      </c>
      <c r="Q1162" s="1">
        <f ca="1">VLOOKUP(J1162,Sheet2!$F:$I,4,FALSE)</f>
        <v>43058.094523668107</v>
      </c>
      <c r="R1162" t="str">
        <f t="shared" ca="1" si="250"/>
        <v>Lapse</v>
      </c>
      <c r="S1162" t="str">
        <f t="shared" ca="1" si="251"/>
        <v>54_1_Lapse</v>
      </c>
      <c r="T1162">
        <f ca="1">COUNTIF(S$1:S1162,S1162)</f>
        <v>2</v>
      </c>
    </row>
    <row r="1163" spans="1:20">
      <c r="A1163">
        <f t="shared" si="242"/>
        <v>1162</v>
      </c>
      <c r="B1163" s="1">
        <f t="shared" ca="1" si="243"/>
        <v>43199.178787762343</v>
      </c>
      <c r="C1163">
        <f t="shared" ca="1" si="252"/>
        <v>118</v>
      </c>
      <c r="D1163">
        <f t="shared" ca="1" si="253"/>
        <v>4</v>
      </c>
      <c r="E1163" t="str">
        <f ca="1">IF(COUNTIF(J$1:J1163,J1163)=1,"Premium",IF(I1163&lt;6,"Premium","Claims"))</f>
        <v>Premium</v>
      </c>
      <c r="F1163" t="str">
        <f ca="1">VLOOKUP(MOD(C1163,D1163),Sheet2!$A$2:$B$6,2,FALSE)</f>
        <v>Stroke</v>
      </c>
      <c r="G1163">
        <f ca="1">VLOOKUP(J1163,Sheet2!$F:$H,IF(E1163="Premium",2,3),FALSE)</f>
        <v>1000</v>
      </c>
      <c r="H1163">
        <f t="shared" ca="1" si="244"/>
        <v>1732000</v>
      </c>
      <c r="I1163">
        <f t="shared" ca="1" si="254"/>
        <v>1</v>
      </c>
      <c r="J1163" t="str">
        <f t="shared" ca="1" si="245"/>
        <v>118_4</v>
      </c>
      <c r="K1163">
        <f ca="1">COUNTIF(J$1:J1163,J1163)</f>
        <v>1</v>
      </c>
      <c r="L1163" t="str">
        <f t="shared" ca="1" si="246"/>
        <v>118_4_Premium</v>
      </c>
      <c r="M1163">
        <f ca="1">COUNTIF(L$1:L1163,L1163)</f>
        <v>1</v>
      </c>
      <c r="N1163" t="str">
        <f t="shared" ca="1" si="247"/>
        <v>Inforce</v>
      </c>
      <c r="O1163" t="str">
        <f t="shared" ca="1" si="248"/>
        <v>118_4_Inforce</v>
      </c>
      <c r="P1163" s="1">
        <f t="shared" ca="1" si="249"/>
        <v>43199.178787762343</v>
      </c>
      <c r="Q1163" s="1" t="e">
        <f ca="1">VLOOKUP(J1163,Sheet2!$F:$I,4,FALSE)</f>
        <v>#N/A</v>
      </c>
      <c r="R1163" t="str">
        <f t="shared" ca="1" si="250"/>
        <v>Inforce</v>
      </c>
      <c r="S1163" t="str">
        <f t="shared" ca="1" si="251"/>
        <v>118_4_Inforce</v>
      </c>
      <c r="T1163">
        <f ca="1">COUNTIF(S$1:S1163,S1163)</f>
        <v>1</v>
      </c>
    </row>
    <row r="1164" spans="1:20">
      <c r="A1164">
        <f t="shared" si="242"/>
        <v>1163</v>
      </c>
      <c r="B1164" s="1">
        <f t="shared" ca="1" si="243"/>
        <v>43199.792027157877</v>
      </c>
      <c r="C1164">
        <f t="shared" ca="1" si="252"/>
        <v>41</v>
      </c>
      <c r="D1164">
        <f t="shared" ca="1" si="253"/>
        <v>4</v>
      </c>
      <c r="E1164" t="str">
        <f ca="1">IF(COUNTIF(J$1:J1164,J1164)=1,"Premium",IF(I1164&lt;6,"Premium","Claims"))</f>
        <v>Premium</v>
      </c>
      <c r="F1164" t="str">
        <f ca="1">VLOOKUP(MOD(C1164,D1164),Sheet2!$A$2:$B$6,2,FALSE)</f>
        <v>Cancer</v>
      </c>
      <c r="G1164">
        <f ca="1">VLOOKUP(J1164,Sheet2!$F:$H,IF(E1164="Premium",2,3),FALSE)</f>
        <v>4000</v>
      </c>
      <c r="H1164">
        <f t="shared" ca="1" si="244"/>
        <v>1736000</v>
      </c>
      <c r="I1164">
        <f t="shared" ca="1" si="254"/>
        <v>1</v>
      </c>
      <c r="J1164" t="str">
        <f t="shared" ca="1" si="245"/>
        <v>41_4</v>
      </c>
      <c r="K1164">
        <f ca="1">COUNTIF(J$1:J1164,J1164)</f>
        <v>3</v>
      </c>
      <c r="L1164" t="str">
        <f t="shared" ca="1" si="246"/>
        <v>41_4_Premium</v>
      </c>
      <c r="M1164">
        <f ca="1">COUNTIF(L$1:L1164,L1164)</f>
        <v>3</v>
      </c>
      <c r="N1164" t="str">
        <f t="shared" ca="1" si="247"/>
        <v>Inforce</v>
      </c>
      <c r="O1164" t="str">
        <f t="shared" ca="1" si="248"/>
        <v>41_4_Inforce</v>
      </c>
      <c r="P1164" s="1">
        <f t="shared" ca="1" si="249"/>
        <v>43199.792027157877</v>
      </c>
      <c r="Q1164" s="1" t="e">
        <f ca="1">VLOOKUP(J1164,Sheet2!$F:$I,4,FALSE)</f>
        <v>#N/A</v>
      </c>
      <c r="R1164" t="str">
        <f t="shared" ca="1" si="250"/>
        <v>Inforce</v>
      </c>
      <c r="S1164" t="str">
        <f t="shared" ca="1" si="251"/>
        <v>41_4_Inforce</v>
      </c>
      <c r="T1164">
        <f ca="1">COUNTIF(S$1:S1164,S1164)</f>
        <v>3</v>
      </c>
    </row>
    <row r="1165" spans="1:20">
      <c r="A1165">
        <f t="shared" si="242"/>
        <v>1164</v>
      </c>
      <c r="B1165" s="1">
        <f t="shared" ca="1" si="243"/>
        <v>43200.403951744702</v>
      </c>
      <c r="C1165">
        <f t="shared" ca="1" si="252"/>
        <v>26</v>
      </c>
      <c r="D1165">
        <f t="shared" ca="1" si="253"/>
        <v>3</v>
      </c>
      <c r="E1165" t="str">
        <f ca="1">IF(COUNTIF(J$1:J1165,J1165)=1,"Premium",IF(I1165&lt;6,"Premium","Claims"))</f>
        <v>Premium</v>
      </c>
      <c r="F1165" t="str">
        <f ca="1">VLOOKUP(MOD(C1165,D1165),Sheet2!$A$2:$B$6,2,FALSE)</f>
        <v>Stroke</v>
      </c>
      <c r="G1165">
        <f ca="1">VLOOKUP(J1165,Sheet2!$F:$H,IF(E1165="Premium",2,3),FALSE)</f>
        <v>4000</v>
      </c>
      <c r="H1165">
        <f t="shared" ca="1" si="244"/>
        <v>1740000</v>
      </c>
      <c r="I1165">
        <f t="shared" ca="1" si="254"/>
        <v>2</v>
      </c>
      <c r="J1165" t="str">
        <f t="shared" ca="1" si="245"/>
        <v>26_3</v>
      </c>
      <c r="K1165">
        <f ca="1">COUNTIF(J$1:J1165,J1165)</f>
        <v>2</v>
      </c>
      <c r="L1165" t="str">
        <f t="shared" ca="1" si="246"/>
        <v>26_3_Premium</v>
      </c>
      <c r="M1165">
        <f ca="1">COUNTIF(L$1:L1165,L1165)</f>
        <v>2</v>
      </c>
      <c r="N1165" t="str">
        <f t="shared" ca="1" si="247"/>
        <v>Inforce</v>
      </c>
      <c r="O1165" t="str">
        <f t="shared" ca="1" si="248"/>
        <v>26_3_Inforce</v>
      </c>
      <c r="P1165" s="1">
        <f t="shared" ca="1" si="249"/>
        <v>43200.403951744702</v>
      </c>
      <c r="Q1165" s="1" t="e">
        <f ca="1">VLOOKUP(J1165,Sheet2!$F:$I,4,FALSE)</f>
        <v>#N/A</v>
      </c>
      <c r="R1165" t="str">
        <f t="shared" ca="1" si="250"/>
        <v>Inforce</v>
      </c>
      <c r="S1165" t="str">
        <f t="shared" ca="1" si="251"/>
        <v>26_3_Inforce</v>
      </c>
      <c r="T1165">
        <f ca="1">COUNTIF(S$1:S1165,S1165)</f>
        <v>2</v>
      </c>
    </row>
    <row r="1166" spans="1:20">
      <c r="A1166">
        <f t="shared" si="242"/>
        <v>1165</v>
      </c>
      <c r="B1166" s="1">
        <f t="shared" ca="1" si="243"/>
        <v>43200.502525575954</v>
      </c>
      <c r="C1166">
        <f t="shared" ca="1" si="252"/>
        <v>15</v>
      </c>
      <c r="D1166">
        <f t="shared" ca="1" si="253"/>
        <v>3</v>
      </c>
      <c r="E1166" t="str">
        <f ca="1">IF(COUNTIF(J$1:J1166,J1166)=1,"Premium",IF(I1166&lt;6,"Premium","Claims"))</f>
        <v>Premium</v>
      </c>
      <c r="F1166" t="str">
        <f ca="1">VLOOKUP(MOD(C1166,D1166),Sheet2!$A$2:$B$6,2,FALSE)</f>
        <v>Kidney Failure</v>
      </c>
      <c r="G1166">
        <f ca="1">VLOOKUP(J1166,Sheet2!$F:$H,IF(E1166="Premium",2,3),FALSE)</f>
        <v>5000</v>
      </c>
      <c r="H1166">
        <f t="shared" ca="1" si="244"/>
        <v>1745000</v>
      </c>
      <c r="I1166">
        <f t="shared" ca="1" si="254"/>
        <v>3</v>
      </c>
      <c r="J1166" t="str">
        <f t="shared" ca="1" si="245"/>
        <v>15_3</v>
      </c>
      <c r="K1166">
        <f ca="1">COUNTIF(J$1:J1166,J1166)</f>
        <v>3</v>
      </c>
      <c r="L1166" t="str">
        <f t="shared" ca="1" si="246"/>
        <v>15_3_Premium</v>
      </c>
      <c r="M1166">
        <f ca="1">COUNTIF(L$1:L1166,L1166)</f>
        <v>3</v>
      </c>
      <c r="N1166" t="str">
        <f t="shared" ca="1" si="247"/>
        <v>Inforce</v>
      </c>
      <c r="O1166" t="str">
        <f t="shared" ca="1" si="248"/>
        <v>15_3_Inforce</v>
      </c>
      <c r="P1166" s="1">
        <f t="shared" ca="1" si="249"/>
        <v>43200.502525575954</v>
      </c>
      <c r="Q1166" s="1" t="e">
        <f ca="1">VLOOKUP(J1166,Sheet2!$F:$I,4,FALSE)</f>
        <v>#N/A</v>
      </c>
      <c r="R1166" t="str">
        <f t="shared" ca="1" si="250"/>
        <v>Inforce</v>
      </c>
      <c r="S1166" t="str">
        <f t="shared" ca="1" si="251"/>
        <v>15_3_Inforce</v>
      </c>
      <c r="T1166">
        <f ca="1">COUNTIF(S$1:S1166,S1166)</f>
        <v>3</v>
      </c>
    </row>
    <row r="1167" spans="1:20">
      <c r="A1167">
        <f t="shared" si="242"/>
        <v>1166</v>
      </c>
      <c r="B1167" s="1">
        <f t="shared" ca="1" si="243"/>
        <v>43200.858194955166</v>
      </c>
      <c r="C1167">
        <f t="shared" ca="1" si="252"/>
        <v>26</v>
      </c>
      <c r="D1167">
        <f t="shared" ca="1" si="253"/>
        <v>1</v>
      </c>
      <c r="E1167" t="str">
        <f ca="1">IF(COUNTIF(J$1:J1167,J1167)=1,"Premium",IF(I1167&lt;6,"Premium","Claims"))</f>
        <v>Premium</v>
      </c>
      <c r="F1167" t="str">
        <f ca="1">VLOOKUP(MOD(C1167,D1167),Sheet2!$A$2:$B$6,2,FALSE)</f>
        <v>Kidney Failure</v>
      </c>
      <c r="G1167">
        <f ca="1">VLOOKUP(J1167,Sheet2!$F:$H,IF(E1167="Premium",2,3),FALSE)</f>
        <v>5000</v>
      </c>
      <c r="H1167">
        <f t="shared" ca="1" si="244"/>
        <v>1750000</v>
      </c>
      <c r="I1167">
        <f t="shared" ca="1" si="254"/>
        <v>3</v>
      </c>
      <c r="J1167" t="str">
        <f t="shared" ca="1" si="245"/>
        <v>26_1</v>
      </c>
      <c r="K1167">
        <f ca="1">COUNTIF(J$1:J1167,J1167)</f>
        <v>2</v>
      </c>
      <c r="L1167" t="str">
        <f t="shared" ca="1" si="246"/>
        <v>26_1_Premium</v>
      </c>
      <c r="M1167">
        <f ca="1">COUNTIF(L$1:L1167,L1167)</f>
        <v>2</v>
      </c>
      <c r="N1167" t="str">
        <f t="shared" ca="1" si="247"/>
        <v>Inforce</v>
      </c>
      <c r="O1167" t="str">
        <f t="shared" ca="1" si="248"/>
        <v>26_1_Inforce</v>
      </c>
      <c r="P1167" s="1">
        <f t="shared" ca="1" si="249"/>
        <v>43200.858194955166</v>
      </c>
      <c r="Q1167" s="1" t="e">
        <f ca="1">VLOOKUP(J1167,Sheet2!$F:$I,4,FALSE)</f>
        <v>#N/A</v>
      </c>
      <c r="R1167" t="str">
        <f t="shared" ca="1" si="250"/>
        <v>Inforce</v>
      </c>
      <c r="S1167" t="str">
        <f t="shared" ca="1" si="251"/>
        <v>26_1_Inforce</v>
      </c>
      <c r="T1167">
        <f ca="1">COUNTIF(S$1:S1167,S1167)</f>
        <v>2</v>
      </c>
    </row>
    <row r="1168" spans="1:20">
      <c r="A1168">
        <f t="shared" si="242"/>
        <v>1167</v>
      </c>
      <c r="B1168" s="1">
        <f t="shared" ca="1" si="243"/>
        <v>43200.866348236159</v>
      </c>
      <c r="C1168">
        <f t="shared" ca="1" si="252"/>
        <v>36</v>
      </c>
      <c r="D1168">
        <f t="shared" ca="1" si="253"/>
        <v>2</v>
      </c>
      <c r="E1168" t="str">
        <f ca="1">IF(COUNTIF(J$1:J1168,J1168)=1,"Premium",IF(I1168&lt;6,"Premium","Claims"))</f>
        <v>Premium</v>
      </c>
      <c r="F1168" t="str">
        <f ca="1">VLOOKUP(MOD(C1168,D1168),Sheet2!$A$2:$B$6,2,FALSE)</f>
        <v>Kidney Failure</v>
      </c>
      <c r="G1168">
        <f ca="1">VLOOKUP(J1168,Sheet2!$F:$H,IF(E1168="Premium",2,3),FALSE)</f>
        <v>4000</v>
      </c>
      <c r="H1168">
        <f t="shared" ca="1" si="244"/>
        <v>1754000</v>
      </c>
      <c r="I1168">
        <f t="shared" ca="1" si="254"/>
        <v>5</v>
      </c>
      <c r="J1168" t="str">
        <f t="shared" ca="1" si="245"/>
        <v>36_2</v>
      </c>
      <c r="K1168">
        <f ca="1">COUNTIF(J$1:J1168,J1168)</f>
        <v>3</v>
      </c>
      <c r="L1168" t="str">
        <f t="shared" ca="1" si="246"/>
        <v>36_2_Premium</v>
      </c>
      <c r="M1168">
        <f ca="1">COUNTIF(L$1:L1168,L1168)</f>
        <v>3</v>
      </c>
      <c r="N1168" t="str">
        <f t="shared" ca="1" si="247"/>
        <v>Inforce</v>
      </c>
      <c r="O1168" t="str">
        <f t="shared" ca="1" si="248"/>
        <v>36_2_Inforce</v>
      </c>
      <c r="P1168" s="1">
        <f t="shared" ca="1" si="249"/>
        <v>43200.866348236159</v>
      </c>
      <c r="Q1168" s="1" t="e">
        <f ca="1">VLOOKUP(J1168,Sheet2!$F:$I,4,FALSE)</f>
        <v>#N/A</v>
      </c>
      <c r="R1168" t="str">
        <f t="shared" ca="1" si="250"/>
        <v>Inforce</v>
      </c>
      <c r="S1168" t="str">
        <f t="shared" ca="1" si="251"/>
        <v>36_2_Inforce</v>
      </c>
      <c r="T1168">
        <f ca="1">COUNTIF(S$1:S1168,S1168)</f>
        <v>3</v>
      </c>
    </row>
    <row r="1169" spans="1:20">
      <c r="A1169">
        <f t="shared" si="242"/>
        <v>1168</v>
      </c>
      <c r="B1169" s="1">
        <f t="shared" ca="1" si="243"/>
        <v>43201.43085638935</v>
      </c>
      <c r="C1169">
        <f t="shared" ca="1" si="252"/>
        <v>87</v>
      </c>
      <c r="D1169">
        <f t="shared" ca="1" si="253"/>
        <v>2</v>
      </c>
      <c r="E1169" t="str">
        <f ca="1">IF(COUNTIF(J$1:J1169,J1169)=1,"Premium",IF(I1169&lt;6,"Premium","Claims"))</f>
        <v>Premium</v>
      </c>
      <c r="F1169" t="str">
        <f ca="1">VLOOKUP(MOD(C1169,D1169),Sheet2!$A$2:$B$6,2,FALSE)</f>
        <v>Cancer</v>
      </c>
      <c r="G1169">
        <f ca="1">VLOOKUP(J1169,Sheet2!$F:$H,IF(E1169="Premium",2,3),FALSE)</f>
        <v>1000</v>
      </c>
      <c r="H1169">
        <f t="shared" ca="1" si="244"/>
        <v>1755000</v>
      </c>
      <c r="I1169">
        <f t="shared" ca="1" si="254"/>
        <v>4</v>
      </c>
      <c r="J1169" t="str">
        <f t="shared" ca="1" si="245"/>
        <v>87_2</v>
      </c>
      <c r="K1169">
        <f ca="1">COUNTIF(J$1:J1169,J1169)</f>
        <v>4</v>
      </c>
      <c r="L1169" t="str">
        <f t="shared" ca="1" si="246"/>
        <v>87_2_Premium</v>
      </c>
      <c r="M1169">
        <f ca="1">COUNTIF(L$1:L1169,L1169)</f>
        <v>3</v>
      </c>
      <c r="N1169" t="str">
        <f t="shared" ca="1" si="247"/>
        <v>Inforce</v>
      </c>
      <c r="O1169" t="str">
        <f t="shared" ca="1" si="248"/>
        <v>87_2_Inforce</v>
      </c>
      <c r="P1169" s="1">
        <f t="shared" ca="1" si="249"/>
        <v>43201.43085638935</v>
      </c>
      <c r="Q1169" s="1">
        <f ca="1">VLOOKUP(J1169,Sheet2!$F:$I,4,FALSE)</f>
        <v>43162.649818667916</v>
      </c>
      <c r="R1169" t="str">
        <f t="shared" ca="1" si="250"/>
        <v>Lapse</v>
      </c>
      <c r="S1169" t="str">
        <f t="shared" ca="1" si="251"/>
        <v>87_2_Lapse</v>
      </c>
      <c r="T1169">
        <f ca="1">COUNTIF(S$1:S1169,S1169)</f>
        <v>2</v>
      </c>
    </row>
    <row r="1170" spans="1:20">
      <c r="A1170">
        <f t="shared" si="242"/>
        <v>1169</v>
      </c>
      <c r="B1170" s="1">
        <f t="shared" ca="1" si="243"/>
        <v>43201.505296390518</v>
      </c>
      <c r="C1170">
        <f t="shared" ca="1" si="252"/>
        <v>105</v>
      </c>
      <c r="D1170">
        <f t="shared" ca="1" si="253"/>
        <v>1</v>
      </c>
      <c r="E1170" t="str">
        <f ca="1">IF(COUNTIF(J$1:J1170,J1170)=1,"Premium",IF(I1170&lt;6,"Premium","Claims"))</f>
        <v>Claims</v>
      </c>
      <c r="F1170" t="str">
        <f ca="1">VLOOKUP(MOD(C1170,D1170),Sheet2!$A$2:$B$6,2,FALSE)</f>
        <v>Kidney Failure</v>
      </c>
      <c r="G1170">
        <f ca="1">VLOOKUP(J1170,Sheet2!$F:$H,IF(E1170="Premium",2,3),FALSE)</f>
        <v>4000</v>
      </c>
      <c r="H1170">
        <f t="shared" ca="1" si="244"/>
        <v>1751000</v>
      </c>
      <c r="I1170">
        <f t="shared" ca="1" si="254"/>
        <v>6</v>
      </c>
      <c r="J1170" t="str">
        <f t="shared" ca="1" si="245"/>
        <v>105_1</v>
      </c>
      <c r="K1170">
        <f ca="1">COUNTIF(J$1:J1170,J1170)</f>
        <v>3</v>
      </c>
      <c r="L1170" t="str">
        <f t="shared" ca="1" si="246"/>
        <v>105_1_Claims</v>
      </c>
      <c r="M1170">
        <f ca="1">COUNTIF(L$1:L1170,L1170)</f>
        <v>1</v>
      </c>
      <c r="N1170" t="str">
        <f t="shared" ca="1" si="247"/>
        <v>Lapse</v>
      </c>
      <c r="O1170" t="str">
        <f t="shared" ca="1" si="248"/>
        <v>105_1_Lapse</v>
      </c>
      <c r="P1170" s="1">
        <f t="shared" ca="1" si="249"/>
        <v>43201.505296390518</v>
      </c>
      <c r="Q1170" s="1">
        <f ca="1">VLOOKUP(J1170,Sheet2!$F:$I,4,FALSE)</f>
        <v>43201.505296390518</v>
      </c>
      <c r="R1170" t="str">
        <f t="shared" ca="1" si="250"/>
        <v>Lapse</v>
      </c>
      <c r="S1170" t="str">
        <f t="shared" ca="1" si="251"/>
        <v>105_1_Lapse</v>
      </c>
      <c r="T1170">
        <f ca="1">COUNTIF(S$1:S1170,S1170)</f>
        <v>1</v>
      </c>
    </row>
    <row r="1171" spans="1:20">
      <c r="A1171">
        <f t="shared" si="242"/>
        <v>1170</v>
      </c>
      <c r="B1171" s="1">
        <f t="shared" ca="1" si="243"/>
        <v>43202.202412595056</v>
      </c>
      <c r="C1171">
        <f t="shared" ca="1" si="252"/>
        <v>4</v>
      </c>
      <c r="D1171">
        <f t="shared" ca="1" si="253"/>
        <v>3</v>
      </c>
      <c r="E1171" t="str">
        <f ca="1">IF(COUNTIF(J$1:J1171,J1171)=1,"Premium",IF(I1171&lt;6,"Premium","Claims"))</f>
        <v>Premium</v>
      </c>
      <c r="F1171" t="str">
        <f ca="1">VLOOKUP(MOD(C1171,D1171),Sheet2!$A$2:$B$6,2,FALSE)</f>
        <v>Cancer</v>
      </c>
      <c r="G1171">
        <f ca="1">VLOOKUP(J1171,Sheet2!$F:$H,IF(E1171="Premium",2,3),FALSE)</f>
        <v>5000</v>
      </c>
      <c r="H1171">
        <f t="shared" ca="1" si="244"/>
        <v>1756000</v>
      </c>
      <c r="I1171">
        <f t="shared" ca="1" si="254"/>
        <v>4</v>
      </c>
      <c r="J1171" t="str">
        <f t="shared" ca="1" si="245"/>
        <v>4_3</v>
      </c>
      <c r="K1171">
        <f ca="1">COUNTIF(J$1:J1171,J1171)</f>
        <v>5</v>
      </c>
      <c r="L1171" t="str">
        <f t="shared" ca="1" si="246"/>
        <v>4_3_Premium</v>
      </c>
      <c r="M1171">
        <f ca="1">COUNTIF(L$1:L1171,L1171)</f>
        <v>3</v>
      </c>
      <c r="N1171" t="str">
        <f t="shared" ca="1" si="247"/>
        <v>Inforce</v>
      </c>
      <c r="O1171" t="str">
        <f t="shared" ca="1" si="248"/>
        <v>4_3_Inforce</v>
      </c>
      <c r="P1171" s="1">
        <f t="shared" ca="1" si="249"/>
        <v>43202.202412595056</v>
      </c>
      <c r="Q1171" s="1">
        <f ca="1">VLOOKUP(J1171,Sheet2!$F:$I,4,FALSE)</f>
        <v>42906.338233337112</v>
      </c>
      <c r="R1171" t="str">
        <f t="shared" ca="1" si="250"/>
        <v>Lapse</v>
      </c>
      <c r="S1171" t="str">
        <f t="shared" ca="1" si="251"/>
        <v>4_3_Lapse</v>
      </c>
      <c r="T1171">
        <f ca="1">COUNTIF(S$1:S1171,S1171)</f>
        <v>4</v>
      </c>
    </row>
    <row r="1172" spans="1:20">
      <c r="A1172">
        <f t="shared" ref="A1172:A1235" si="255">A1171+1</f>
        <v>1171</v>
      </c>
      <c r="B1172" s="1">
        <f t="shared" ref="B1172:B1235" ca="1" si="256">B1171+RAND()</f>
        <v>43203.112937241225</v>
      </c>
      <c r="C1172">
        <f t="shared" ca="1" si="252"/>
        <v>112</v>
      </c>
      <c r="D1172">
        <f t="shared" ca="1" si="253"/>
        <v>1</v>
      </c>
      <c r="E1172" t="str">
        <f ca="1">IF(COUNTIF(J$1:J1172,J1172)=1,"Premium",IF(I1172&lt;6,"Premium","Claims"))</f>
        <v>Premium</v>
      </c>
      <c r="F1172" t="str">
        <f ca="1">VLOOKUP(MOD(C1172,D1172),Sheet2!$A$2:$B$6,2,FALSE)</f>
        <v>Kidney Failure</v>
      </c>
      <c r="G1172">
        <f ca="1">VLOOKUP(J1172,Sheet2!$F:$H,IF(E1172="Premium",2,3),FALSE)</f>
        <v>3000</v>
      </c>
      <c r="H1172">
        <f t="shared" ca="1" si="244"/>
        <v>1759000</v>
      </c>
      <c r="I1172">
        <f t="shared" ca="1" si="254"/>
        <v>4</v>
      </c>
      <c r="J1172" t="str">
        <f t="shared" ca="1" si="245"/>
        <v>112_1</v>
      </c>
      <c r="K1172">
        <f ca="1">COUNTIF(J$1:J1172,J1172)</f>
        <v>3</v>
      </c>
      <c r="L1172" t="str">
        <f t="shared" ca="1" si="246"/>
        <v>112_1_Premium</v>
      </c>
      <c r="M1172">
        <f ca="1">COUNTIF(L$1:L1172,L1172)</f>
        <v>3</v>
      </c>
      <c r="N1172" t="str">
        <f t="shared" ca="1" si="247"/>
        <v>Inforce</v>
      </c>
      <c r="O1172" t="str">
        <f t="shared" ca="1" si="248"/>
        <v>112_1_Inforce</v>
      </c>
      <c r="P1172" s="1">
        <f t="shared" ca="1" si="249"/>
        <v>43203.112937241225</v>
      </c>
      <c r="Q1172" s="1" t="e">
        <f ca="1">VLOOKUP(J1172,Sheet2!$F:$I,4,FALSE)</f>
        <v>#N/A</v>
      </c>
      <c r="R1172" t="str">
        <f t="shared" ca="1" si="250"/>
        <v>Inforce</v>
      </c>
      <c r="S1172" t="str">
        <f t="shared" ca="1" si="251"/>
        <v>112_1_Inforce</v>
      </c>
      <c r="T1172">
        <f ca="1">COUNTIF(S$1:S1172,S1172)</f>
        <v>3</v>
      </c>
    </row>
    <row r="1173" spans="1:20">
      <c r="A1173">
        <f t="shared" si="255"/>
        <v>1172</v>
      </c>
      <c r="B1173" s="1">
        <f t="shared" ca="1" si="256"/>
        <v>43203.433137425694</v>
      </c>
      <c r="C1173">
        <f t="shared" ca="1" si="252"/>
        <v>141</v>
      </c>
      <c r="D1173">
        <f t="shared" ca="1" si="253"/>
        <v>4</v>
      </c>
      <c r="E1173" t="str">
        <f ca="1">IF(COUNTIF(J$1:J1173,J1173)=1,"Premium",IF(I1173&lt;6,"Premium","Claims"))</f>
        <v>Premium</v>
      </c>
      <c r="F1173" t="str">
        <f ca="1">VLOOKUP(MOD(C1173,D1173),Sheet2!$A$2:$B$6,2,FALSE)</f>
        <v>Cancer</v>
      </c>
      <c r="G1173">
        <f ca="1">VLOOKUP(J1173,Sheet2!$F:$H,IF(E1173="Premium",2,3),FALSE)</f>
        <v>1000</v>
      </c>
      <c r="H1173">
        <f t="shared" ref="H1173:H1236" ca="1" si="257">IF(E1173="Premium",IFERROR(H1172+G1173,G1173),IFERROR(H1172-G1173,-G1173))</f>
        <v>1760000</v>
      </c>
      <c r="I1173">
        <f t="shared" ca="1" si="254"/>
        <v>4</v>
      </c>
      <c r="J1173" t="str">
        <f t="shared" ref="J1173:J1236" ca="1" si="258">C1173&amp;"_"&amp;D1173</f>
        <v>141_4</v>
      </c>
      <c r="K1173">
        <f ca="1">COUNTIF(J$1:J1173,J1173)</f>
        <v>2</v>
      </c>
      <c r="L1173" t="str">
        <f t="shared" ref="L1173:L1236" ca="1" si="259">J1173&amp;"_"&amp;E1173</f>
        <v>141_4_Premium</v>
      </c>
      <c r="M1173">
        <f ca="1">COUNTIF(L$1:L1173,L1173)</f>
        <v>2</v>
      </c>
      <c r="N1173" t="str">
        <f t="shared" ref="N1173:N1236" ca="1" si="260">IF(E1173="Claims","Lapse","Inforce")</f>
        <v>Inforce</v>
      </c>
      <c r="O1173" t="str">
        <f t="shared" ref="O1173:O1236" ca="1" si="261">J1173&amp;"_"&amp;N1173</f>
        <v>141_4_Inforce</v>
      </c>
      <c r="P1173" s="1">
        <f t="shared" ref="P1173:P1236" ca="1" si="262">B1173</f>
        <v>43203.433137425694</v>
      </c>
      <c r="Q1173" s="1" t="e">
        <f ca="1">VLOOKUP(J1173,Sheet2!$F:$I,4,FALSE)</f>
        <v>#N/A</v>
      </c>
      <c r="R1173" t="str">
        <f t="shared" ref="R1173:R1236" ca="1" si="263">IF(ISERROR(Q1173),"Inforce",IF(Q1173-P1173&gt;0,"Inforce","Lapse"))</f>
        <v>Inforce</v>
      </c>
      <c r="S1173" t="str">
        <f t="shared" ref="S1173:S1236" ca="1" si="264">J1173&amp;"_"&amp;R1173</f>
        <v>141_4_Inforce</v>
      </c>
      <c r="T1173">
        <f ca="1">COUNTIF(S$1:S1173,S1173)</f>
        <v>2</v>
      </c>
    </row>
    <row r="1174" spans="1:20">
      <c r="A1174">
        <f t="shared" si="255"/>
        <v>1173</v>
      </c>
      <c r="B1174" s="1">
        <f t="shared" ca="1" si="256"/>
        <v>43203.704811588206</v>
      </c>
      <c r="C1174">
        <f t="shared" ca="1" si="252"/>
        <v>94</v>
      </c>
      <c r="D1174">
        <f t="shared" ca="1" si="253"/>
        <v>3</v>
      </c>
      <c r="E1174" t="str">
        <f ca="1">IF(COUNTIF(J$1:J1174,J1174)=1,"Premium",IF(I1174&lt;6,"Premium","Claims"))</f>
        <v>Premium</v>
      </c>
      <c r="F1174" t="str">
        <f ca="1">VLOOKUP(MOD(C1174,D1174),Sheet2!$A$2:$B$6,2,FALSE)</f>
        <v>Cancer</v>
      </c>
      <c r="G1174">
        <f ca="1">VLOOKUP(J1174,Sheet2!$F:$H,IF(E1174="Premium",2,3),FALSE)</f>
        <v>4000</v>
      </c>
      <c r="H1174">
        <f t="shared" ca="1" si="257"/>
        <v>1764000</v>
      </c>
      <c r="I1174">
        <f t="shared" ca="1" si="254"/>
        <v>3</v>
      </c>
      <c r="J1174" t="str">
        <f t="shared" ca="1" si="258"/>
        <v>94_3</v>
      </c>
      <c r="K1174">
        <f ca="1">COUNTIF(J$1:J1174,J1174)</f>
        <v>2</v>
      </c>
      <c r="L1174" t="str">
        <f t="shared" ca="1" si="259"/>
        <v>94_3_Premium</v>
      </c>
      <c r="M1174">
        <f ca="1">COUNTIF(L$1:L1174,L1174)</f>
        <v>2</v>
      </c>
      <c r="N1174" t="str">
        <f t="shared" ca="1" si="260"/>
        <v>Inforce</v>
      </c>
      <c r="O1174" t="str">
        <f t="shared" ca="1" si="261"/>
        <v>94_3_Inforce</v>
      </c>
      <c r="P1174" s="1">
        <f t="shared" ca="1" si="262"/>
        <v>43203.704811588206</v>
      </c>
      <c r="Q1174" s="1" t="e">
        <f ca="1">VLOOKUP(J1174,Sheet2!$F:$I,4,FALSE)</f>
        <v>#N/A</v>
      </c>
      <c r="R1174" t="str">
        <f t="shared" ca="1" si="263"/>
        <v>Inforce</v>
      </c>
      <c r="S1174" t="str">
        <f t="shared" ca="1" si="264"/>
        <v>94_3_Inforce</v>
      </c>
      <c r="T1174">
        <f ca="1">COUNTIF(S$1:S1174,S1174)</f>
        <v>2</v>
      </c>
    </row>
    <row r="1175" spans="1:20">
      <c r="A1175">
        <f t="shared" si="255"/>
        <v>1174</v>
      </c>
      <c r="B1175" s="1">
        <f t="shared" ca="1" si="256"/>
        <v>43204.208895032098</v>
      </c>
      <c r="C1175">
        <f t="shared" ca="1" si="252"/>
        <v>129</v>
      </c>
      <c r="D1175">
        <f t="shared" ca="1" si="253"/>
        <v>1</v>
      </c>
      <c r="E1175" t="str">
        <f ca="1">IF(COUNTIF(J$1:J1175,J1175)=1,"Premium",IF(I1175&lt;6,"Premium","Claims"))</f>
        <v>Claims</v>
      </c>
      <c r="F1175" t="str">
        <f ca="1">VLOOKUP(MOD(C1175,D1175),Sheet2!$A$2:$B$6,2,FALSE)</f>
        <v>Kidney Failure</v>
      </c>
      <c r="G1175">
        <f ca="1">VLOOKUP(J1175,Sheet2!$F:$H,IF(E1175="Premium",2,3),FALSE)</f>
        <v>8000</v>
      </c>
      <c r="H1175">
        <f t="shared" ca="1" si="257"/>
        <v>1756000</v>
      </c>
      <c r="I1175">
        <f t="shared" ca="1" si="254"/>
        <v>6</v>
      </c>
      <c r="J1175" t="str">
        <f t="shared" ca="1" si="258"/>
        <v>129_1</v>
      </c>
      <c r="K1175">
        <f ca="1">COUNTIF(J$1:J1175,J1175)</f>
        <v>2</v>
      </c>
      <c r="L1175" t="str">
        <f t="shared" ca="1" si="259"/>
        <v>129_1_Claims</v>
      </c>
      <c r="M1175">
        <f ca="1">COUNTIF(L$1:L1175,L1175)</f>
        <v>1</v>
      </c>
      <c r="N1175" t="str">
        <f t="shared" ca="1" si="260"/>
        <v>Lapse</v>
      </c>
      <c r="O1175" t="str">
        <f t="shared" ca="1" si="261"/>
        <v>129_1_Lapse</v>
      </c>
      <c r="P1175" s="1">
        <f t="shared" ca="1" si="262"/>
        <v>43204.208895032098</v>
      </c>
      <c r="Q1175" s="1">
        <f ca="1">VLOOKUP(J1175,Sheet2!$F:$I,4,FALSE)</f>
        <v>43204.208895032098</v>
      </c>
      <c r="R1175" t="str">
        <f t="shared" ca="1" si="263"/>
        <v>Lapse</v>
      </c>
      <c r="S1175" t="str">
        <f t="shared" ca="1" si="264"/>
        <v>129_1_Lapse</v>
      </c>
      <c r="T1175">
        <f ca="1">COUNTIF(S$1:S1175,S1175)</f>
        <v>1</v>
      </c>
    </row>
    <row r="1176" spans="1:20">
      <c r="A1176">
        <f t="shared" si="255"/>
        <v>1175</v>
      </c>
      <c r="B1176" s="1">
        <f t="shared" ca="1" si="256"/>
        <v>43204.625277866413</v>
      </c>
      <c r="C1176">
        <f t="shared" ca="1" si="252"/>
        <v>40</v>
      </c>
      <c r="D1176">
        <f t="shared" ca="1" si="253"/>
        <v>3</v>
      </c>
      <c r="E1176" t="str">
        <f ca="1">IF(COUNTIF(J$1:J1176,J1176)=1,"Premium",IF(I1176&lt;6,"Premium","Claims"))</f>
        <v>Premium</v>
      </c>
      <c r="F1176" t="str">
        <f ca="1">VLOOKUP(MOD(C1176,D1176),Sheet2!$A$2:$B$6,2,FALSE)</f>
        <v>Cancer</v>
      </c>
      <c r="G1176">
        <f ca="1">VLOOKUP(J1176,Sheet2!$F:$H,IF(E1176="Premium",2,3),FALSE)</f>
        <v>5000</v>
      </c>
      <c r="H1176">
        <f t="shared" ca="1" si="257"/>
        <v>1761000</v>
      </c>
      <c r="I1176">
        <f t="shared" ca="1" si="254"/>
        <v>1</v>
      </c>
      <c r="J1176" t="str">
        <f t="shared" ca="1" si="258"/>
        <v>40_3</v>
      </c>
      <c r="K1176">
        <f ca="1">COUNTIF(J$1:J1176,J1176)</f>
        <v>3</v>
      </c>
      <c r="L1176" t="str">
        <f t="shared" ca="1" si="259"/>
        <v>40_3_Premium</v>
      </c>
      <c r="M1176">
        <f ca="1">COUNTIF(L$1:L1176,L1176)</f>
        <v>3</v>
      </c>
      <c r="N1176" t="str">
        <f t="shared" ca="1" si="260"/>
        <v>Inforce</v>
      </c>
      <c r="O1176" t="str">
        <f t="shared" ca="1" si="261"/>
        <v>40_3_Inforce</v>
      </c>
      <c r="P1176" s="1">
        <f t="shared" ca="1" si="262"/>
        <v>43204.625277866413</v>
      </c>
      <c r="Q1176" s="1" t="e">
        <f ca="1">VLOOKUP(J1176,Sheet2!$F:$I,4,FALSE)</f>
        <v>#N/A</v>
      </c>
      <c r="R1176" t="str">
        <f t="shared" ca="1" si="263"/>
        <v>Inforce</v>
      </c>
      <c r="S1176" t="str">
        <f t="shared" ca="1" si="264"/>
        <v>40_3_Inforce</v>
      </c>
      <c r="T1176">
        <f ca="1">COUNTIF(S$1:S1176,S1176)</f>
        <v>3</v>
      </c>
    </row>
    <row r="1177" spans="1:20">
      <c r="A1177">
        <f t="shared" si="255"/>
        <v>1176</v>
      </c>
      <c r="B1177" s="1">
        <f t="shared" ca="1" si="256"/>
        <v>43204.841124748295</v>
      </c>
      <c r="C1177">
        <f t="shared" ca="1" si="252"/>
        <v>68</v>
      </c>
      <c r="D1177">
        <f t="shared" ca="1" si="253"/>
        <v>2</v>
      </c>
      <c r="E1177" t="str">
        <f ca="1">IF(COUNTIF(J$1:J1177,J1177)=1,"Premium",IF(I1177&lt;6,"Premium","Claims"))</f>
        <v>Premium</v>
      </c>
      <c r="F1177" t="str">
        <f ca="1">VLOOKUP(MOD(C1177,D1177),Sheet2!$A$2:$B$6,2,FALSE)</f>
        <v>Kidney Failure</v>
      </c>
      <c r="G1177">
        <f ca="1">VLOOKUP(J1177,Sheet2!$F:$H,IF(E1177="Premium",2,3),FALSE)</f>
        <v>4000</v>
      </c>
      <c r="H1177">
        <f t="shared" ca="1" si="257"/>
        <v>1765000</v>
      </c>
      <c r="I1177">
        <f t="shared" ca="1" si="254"/>
        <v>3</v>
      </c>
      <c r="J1177" t="str">
        <f t="shared" ca="1" si="258"/>
        <v>68_2</v>
      </c>
      <c r="K1177">
        <f ca="1">COUNTIF(J$1:J1177,J1177)</f>
        <v>5</v>
      </c>
      <c r="L1177" t="str">
        <f t="shared" ca="1" si="259"/>
        <v>68_2_Premium</v>
      </c>
      <c r="M1177">
        <f ca="1">COUNTIF(L$1:L1177,L1177)</f>
        <v>5</v>
      </c>
      <c r="N1177" t="str">
        <f t="shared" ca="1" si="260"/>
        <v>Inforce</v>
      </c>
      <c r="O1177" t="str">
        <f t="shared" ca="1" si="261"/>
        <v>68_2_Inforce</v>
      </c>
      <c r="P1177" s="1">
        <f t="shared" ca="1" si="262"/>
        <v>43204.841124748295</v>
      </c>
      <c r="Q1177" s="1" t="e">
        <f ca="1">VLOOKUP(J1177,Sheet2!$F:$I,4,FALSE)</f>
        <v>#N/A</v>
      </c>
      <c r="R1177" t="str">
        <f t="shared" ca="1" si="263"/>
        <v>Inforce</v>
      </c>
      <c r="S1177" t="str">
        <f t="shared" ca="1" si="264"/>
        <v>68_2_Inforce</v>
      </c>
      <c r="T1177">
        <f ca="1">COUNTIF(S$1:S1177,S1177)</f>
        <v>5</v>
      </c>
    </row>
    <row r="1178" spans="1:20">
      <c r="A1178">
        <f t="shared" si="255"/>
        <v>1177</v>
      </c>
      <c r="B1178" s="1">
        <f t="shared" ca="1" si="256"/>
        <v>43205.023105236563</v>
      </c>
      <c r="C1178">
        <f t="shared" ca="1" si="252"/>
        <v>42</v>
      </c>
      <c r="D1178">
        <f t="shared" ca="1" si="253"/>
        <v>3</v>
      </c>
      <c r="E1178" t="str">
        <f ca="1">IF(COUNTIF(J$1:J1178,J1178)=1,"Premium",IF(I1178&lt;6,"Premium","Claims"))</f>
        <v>Premium</v>
      </c>
      <c r="F1178" t="str">
        <f ca="1">VLOOKUP(MOD(C1178,D1178),Sheet2!$A$2:$B$6,2,FALSE)</f>
        <v>Kidney Failure</v>
      </c>
      <c r="G1178">
        <f ca="1">VLOOKUP(J1178,Sheet2!$F:$H,IF(E1178="Premium",2,3),FALSE)</f>
        <v>4000</v>
      </c>
      <c r="H1178">
        <f t="shared" ca="1" si="257"/>
        <v>1769000</v>
      </c>
      <c r="I1178">
        <f t="shared" ca="1" si="254"/>
        <v>4</v>
      </c>
      <c r="J1178" t="str">
        <f t="shared" ca="1" si="258"/>
        <v>42_3</v>
      </c>
      <c r="K1178">
        <f ca="1">COUNTIF(J$1:J1178,J1178)</f>
        <v>2</v>
      </c>
      <c r="L1178" t="str">
        <f t="shared" ca="1" si="259"/>
        <v>42_3_Premium</v>
      </c>
      <c r="M1178">
        <f ca="1">COUNTIF(L$1:L1178,L1178)</f>
        <v>2</v>
      </c>
      <c r="N1178" t="str">
        <f t="shared" ca="1" si="260"/>
        <v>Inforce</v>
      </c>
      <c r="O1178" t="str">
        <f t="shared" ca="1" si="261"/>
        <v>42_3_Inforce</v>
      </c>
      <c r="P1178" s="1">
        <f t="shared" ca="1" si="262"/>
        <v>43205.023105236563</v>
      </c>
      <c r="Q1178" s="1">
        <f ca="1">VLOOKUP(J1178,Sheet2!$F:$I,4,FALSE)</f>
        <v>43212.267706135739</v>
      </c>
      <c r="R1178" t="str">
        <f t="shared" ca="1" si="263"/>
        <v>Inforce</v>
      </c>
      <c r="S1178" t="str">
        <f t="shared" ca="1" si="264"/>
        <v>42_3_Inforce</v>
      </c>
      <c r="T1178">
        <f ca="1">COUNTIF(S$1:S1178,S1178)</f>
        <v>2</v>
      </c>
    </row>
    <row r="1179" spans="1:20">
      <c r="A1179">
        <f t="shared" si="255"/>
        <v>1178</v>
      </c>
      <c r="B1179" s="1">
        <f t="shared" ca="1" si="256"/>
        <v>43205.595817911497</v>
      </c>
      <c r="C1179">
        <f t="shared" ca="1" si="252"/>
        <v>109</v>
      </c>
      <c r="D1179">
        <f t="shared" ca="1" si="253"/>
        <v>2</v>
      </c>
      <c r="E1179" t="str">
        <f ca="1">IF(COUNTIF(J$1:J1179,J1179)=1,"Premium",IF(I1179&lt;6,"Premium","Claims"))</f>
        <v>Claims</v>
      </c>
      <c r="F1179" t="str">
        <f ca="1">VLOOKUP(MOD(C1179,D1179),Sheet2!$A$2:$B$6,2,FALSE)</f>
        <v>Cancer</v>
      </c>
      <c r="G1179">
        <f ca="1">VLOOKUP(J1179,Sheet2!$F:$H,IF(E1179="Premium",2,3),FALSE)</f>
        <v>16000</v>
      </c>
      <c r="H1179">
        <f t="shared" ca="1" si="257"/>
        <v>1753000</v>
      </c>
      <c r="I1179">
        <f t="shared" ca="1" si="254"/>
        <v>6</v>
      </c>
      <c r="J1179" t="str">
        <f t="shared" ca="1" si="258"/>
        <v>109_2</v>
      </c>
      <c r="K1179">
        <f ca="1">COUNTIF(J$1:J1179,J1179)</f>
        <v>5</v>
      </c>
      <c r="L1179" t="str">
        <f t="shared" ca="1" si="259"/>
        <v>109_2_Claims</v>
      </c>
      <c r="M1179">
        <f ca="1">COUNTIF(L$1:L1179,L1179)</f>
        <v>1</v>
      </c>
      <c r="N1179" t="str">
        <f t="shared" ca="1" si="260"/>
        <v>Lapse</v>
      </c>
      <c r="O1179" t="str">
        <f t="shared" ca="1" si="261"/>
        <v>109_2_Lapse</v>
      </c>
      <c r="P1179" s="1">
        <f t="shared" ca="1" si="262"/>
        <v>43205.595817911497</v>
      </c>
      <c r="Q1179" s="1">
        <f ca="1">VLOOKUP(J1179,Sheet2!$F:$I,4,FALSE)</f>
        <v>43205.595817911497</v>
      </c>
      <c r="R1179" t="str">
        <f t="shared" ca="1" si="263"/>
        <v>Lapse</v>
      </c>
      <c r="S1179" t="str">
        <f t="shared" ca="1" si="264"/>
        <v>109_2_Lapse</v>
      </c>
      <c r="T1179">
        <f ca="1">COUNTIF(S$1:S1179,S1179)</f>
        <v>1</v>
      </c>
    </row>
    <row r="1180" spans="1:20">
      <c r="A1180">
        <f t="shared" si="255"/>
        <v>1179</v>
      </c>
      <c r="B1180" s="1">
        <f t="shared" ca="1" si="256"/>
        <v>43205.794566626435</v>
      </c>
      <c r="C1180">
        <f t="shared" ca="1" si="252"/>
        <v>40</v>
      </c>
      <c r="D1180">
        <f t="shared" ca="1" si="253"/>
        <v>3</v>
      </c>
      <c r="E1180" t="str">
        <f ca="1">IF(COUNTIF(J$1:J1180,J1180)=1,"Premium",IF(I1180&lt;6,"Premium","Claims"))</f>
        <v>Premium</v>
      </c>
      <c r="F1180" t="str">
        <f ca="1">VLOOKUP(MOD(C1180,D1180),Sheet2!$A$2:$B$6,2,FALSE)</f>
        <v>Cancer</v>
      </c>
      <c r="G1180">
        <f ca="1">VLOOKUP(J1180,Sheet2!$F:$H,IF(E1180="Premium",2,3),FALSE)</f>
        <v>5000</v>
      </c>
      <c r="H1180">
        <f t="shared" ca="1" si="257"/>
        <v>1758000</v>
      </c>
      <c r="I1180">
        <f t="shared" ca="1" si="254"/>
        <v>3</v>
      </c>
      <c r="J1180" t="str">
        <f t="shared" ca="1" si="258"/>
        <v>40_3</v>
      </c>
      <c r="K1180">
        <f ca="1">COUNTIF(J$1:J1180,J1180)</f>
        <v>4</v>
      </c>
      <c r="L1180" t="str">
        <f t="shared" ca="1" si="259"/>
        <v>40_3_Premium</v>
      </c>
      <c r="M1180">
        <f ca="1">COUNTIF(L$1:L1180,L1180)</f>
        <v>4</v>
      </c>
      <c r="N1180" t="str">
        <f t="shared" ca="1" si="260"/>
        <v>Inforce</v>
      </c>
      <c r="O1180" t="str">
        <f t="shared" ca="1" si="261"/>
        <v>40_3_Inforce</v>
      </c>
      <c r="P1180" s="1">
        <f t="shared" ca="1" si="262"/>
        <v>43205.794566626435</v>
      </c>
      <c r="Q1180" s="1" t="e">
        <f ca="1">VLOOKUP(J1180,Sheet2!$F:$I,4,FALSE)</f>
        <v>#N/A</v>
      </c>
      <c r="R1180" t="str">
        <f t="shared" ca="1" si="263"/>
        <v>Inforce</v>
      </c>
      <c r="S1180" t="str">
        <f t="shared" ca="1" si="264"/>
        <v>40_3_Inforce</v>
      </c>
      <c r="T1180">
        <f ca="1">COUNTIF(S$1:S1180,S1180)</f>
        <v>4</v>
      </c>
    </row>
    <row r="1181" spans="1:20">
      <c r="A1181">
        <f t="shared" si="255"/>
        <v>1180</v>
      </c>
      <c r="B1181" s="1">
        <f t="shared" ca="1" si="256"/>
        <v>43206.227238228588</v>
      </c>
      <c r="C1181">
        <f t="shared" ca="1" si="252"/>
        <v>39</v>
      </c>
      <c r="D1181">
        <f t="shared" ca="1" si="253"/>
        <v>3</v>
      </c>
      <c r="E1181" t="str">
        <f ca="1">IF(COUNTIF(J$1:J1181,J1181)=1,"Premium",IF(I1181&lt;6,"Premium","Claims"))</f>
        <v>Premium</v>
      </c>
      <c r="F1181" t="str">
        <f ca="1">VLOOKUP(MOD(C1181,D1181),Sheet2!$A$2:$B$6,2,FALSE)</f>
        <v>Kidney Failure</v>
      </c>
      <c r="G1181">
        <f ca="1">VLOOKUP(J1181,Sheet2!$F:$H,IF(E1181="Premium",2,3),FALSE)</f>
        <v>1000</v>
      </c>
      <c r="H1181">
        <f t="shared" ca="1" si="257"/>
        <v>1759000</v>
      </c>
      <c r="I1181">
        <f t="shared" ca="1" si="254"/>
        <v>5</v>
      </c>
      <c r="J1181" t="str">
        <f t="shared" ca="1" si="258"/>
        <v>39_3</v>
      </c>
      <c r="K1181">
        <f ca="1">COUNTIF(J$1:J1181,J1181)</f>
        <v>4</v>
      </c>
      <c r="L1181" t="str">
        <f t="shared" ca="1" si="259"/>
        <v>39_3_Premium</v>
      </c>
      <c r="M1181">
        <f ca="1">COUNTIF(L$1:L1181,L1181)</f>
        <v>4</v>
      </c>
      <c r="N1181" t="str">
        <f t="shared" ca="1" si="260"/>
        <v>Inforce</v>
      </c>
      <c r="O1181" t="str">
        <f t="shared" ca="1" si="261"/>
        <v>39_3_Inforce</v>
      </c>
      <c r="P1181" s="1">
        <f t="shared" ca="1" si="262"/>
        <v>43206.227238228588</v>
      </c>
      <c r="Q1181" s="1" t="e">
        <f ca="1">VLOOKUP(J1181,Sheet2!$F:$I,4,FALSE)</f>
        <v>#N/A</v>
      </c>
      <c r="R1181" t="str">
        <f t="shared" ca="1" si="263"/>
        <v>Inforce</v>
      </c>
      <c r="S1181" t="str">
        <f t="shared" ca="1" si="264"/>
        <v>39_3_Inforce</v>
      </c>
      <c r="T1181">
        <f ca="1">COUNTIF(S$1:S1181,S1181)</f>
        <v>4</v>
      </c>
    </row>
    <row r="1182" spans="1:20">
      <c r="A1182">
        <f t="shared" si="255"/>
        <v>1181</v>
      </c>
      <c r="B1182" s="1">
        <f t="shared" ca="1" si="256"/>
        <v>43206.516672992002</v>
      </c>
      <c r="C1182">
        <f t="shared" ca="1" si="252"/>
        <v>81</v>
      </c>
      <c r="D1182">
        <f t="shared" ca="1" si="253"/>
        <v>2</v>
      </c>
      <c r="E1182" t="str">
        <f ca="1">IF(COUNTIF(J$1:J1182,J1182)=1,"Premium",IF(I1182&lt;6,"Premium","Claims"))</f>
        <v>Premium</v>
      </c>
      <c r="F1182" t="str">
        <f ca="1">VLOOKUP(MOD(C1182,D1182),Sheet2!$A$2:$B$6,2,FALSE)</f>
        <v>Cancer</v>
      </c>
      <c r="G1182">
        <f ca="1">VLOOKUP(J1182,Sheet2!$F:$H,IF(E1182="Premium",2,3),FALSE)</f>
        <v>1000</v>
      </c>
      <c r="H1182">
        <f t="shared" ca="1" si="257"/>
        <v>1760000</v>
      </c>
      <c r="I1182">
        <f t="shared" ca="1" si="254"/>
        <v>1</v>
      </c>
      <c r="J1182" t="str">
        <f t="shared" ca="1" si="258"/>
        <v>81_2</v>
      </c>
      <c r="K1182">
        <f ca="1">COUNTIF(J$1:J1182,J1182)</f>
        <v>6</v>
      </c>
      <c r="L1182" t="str">
        <f t="shared" ca="1" si="259"/>
        <v>81_2_Premium</v>
      </c>
      <c r="M1182">
        <f ca="1">COUNTIF(L$1:L1182,L1182)</f>
        <v>6</v>
      </c>
      <c r="N1182" t="str">
        <f t="shared" ca="1" si="260"/>
        <v>Inforce</v>
      </c>
      <c r="O1182" t="str">
        <f t="shared" ca="1" si="261"/>
        <v>81_2_Inforce</v>
      </c>
      <c r="P1182" s="1">
        <f t="shared" ca="1" si="262"/>
        <v>43206.516672992002</v>
      </c>
      <c r="Q1182" s="1" t="e">
        <f ca="1">VLOOKUP(J1182,Sheet2!$F:$I,4,FALSE)</f>
        <v>#N/A</v>
      </c>
      <c r="R1182" t="str">
        <f t="shared" ca="1" si="263"/>
        <v>Inforce</v>
      </c>
      <c r="S1182" t="str">
        <f t="shared" ca="1" si="264"/>
        <v>81_2_Inforce</v>
      </c>
      <c r="T1182">
        <f ca="1">COUNTIF(S$1:S1182,S1182)</f>
        <v>6</v>
      </c>
    </row>
    <row r="1183" spans="1:20">
      <c r="A1183">
        <f t="shared" si="255"/>
        <v>1182</v>
      </c>
      <c r="B1183" s="1">
        <f t="shared" ca="1" si="256"/>
        <v>43206.874092143204</v>
      </c>
      <c r="C1183">
        <f t="shared" ca="1" si="252"/>
        <v>96</v>
      </c>
      <c r="D1183">
        <f t="shared" ca="1" si="253"/>
        <v>2</v>
      </c>
      <c r="E1183" t="str">
        <f ca="1">IF(COUNTIF(J$1:J1183,J1183)=1,"Premium",IF(I1183&lt;6,"Premium","Claims"))</f>
        <v>Claims</v>
      </c>
      <c r="F1183" t="str">
        <f ca="1">VLOOKUP(MOD(C1183,D1183),Sheet2!$A$2:$B$6,2,FALSE)</f>
        <v>Kidney Failure</v>
      </c>
      <c r="G1183">
        <f ca="1">VLOOKUP(J1183,Sheet2!$F:$H,IF(E1183="Premium",2,3),FALSE)</f>
        <v>4000</v>
      </c>
      <c r="H1183">
        <f t="shared" ca="1" si="257"/>
        <v>1756000</v>
      </c>
      <c r="I1183">
        <f t="shared" ca="1" si="254"/>
        <v>6</v>
      </c>
      <c r="J1183" t="str">
        <f t="shared" ca="1" si="258"/>
        <v>96_2</v>
      </c>
      <c r="K1183">
        <f ca="1">COUNTIF(J$1:J1183,J1183)</f>
        <v>2</v>
      </c>
      <c r="L1183" t="str">
        <f t="shared" ca="1" si="259"/>
        <v>96_2_Claims</v>
      </c>
      <c r="M1183">
        <f ca="1">COUNTIF(L$1:L1183,L1183)</f>
        <v>1</v>
      </c>
      <c r="N1183" t="str">
        <f t="shared" ca="1" si="260"/>
        <v>Lapse</v>
      </c>
      <c r="O1183" t="str">
        <f t="shared" ca="1" si="261"/>
        <v>96_2_Lapse</v>
      </c>
      <c r="P1183" s="1">
        <f t="shared" ca="1" si="262"/>
        <v>43206.874092143204</v>
      </c>
      <c r="Q1183" s="1">
        <f ca="1">VLOOKUP(J1183,Sheet2!$F:$I,4,FALSE)</f>
        <v>43206.874092143204</v>
      </c>
      <c r="R1183" t="str">
        <f t="shared" ca="1" si="263"/>
        <v>Lapse</v>
      </c>
      <c r="S1183" t="str">
        <f t="shared" ca="1" si="264"/>
        <v>96_2_Lapse</v>
      </c>
      <c r="T1183">
        <f ca="1">COUNTIF(S$1:S1183,S1183)</f>
        <v>1</v>
      </c>
    </row>
    <row r="1184" spans="1:20">
      <c r="A1184">
        <f t="shared" si="255"/>
        <v>1183</v>
      </c>
      <c r="B1184" s="1">
        <f t="shared" ca="1" si="256"/>
        <v>43207.842305331978</v>
      </c>
      <c r="C1184">
        <f t="shared" ca="1" si="252"/>
        <v>80</v>
      </c>
      <c r="D1184">
        <f t="shared" ca="1" si="253"/>
        <v>2</v>
      </c>
      <c r="E1184" t="str">
        <f ca="1">IF(COUNTIF(J$1:J1184,J1184)=1,"Premium",IF(I1184&lt;6,"Premium","Claims"))</f>
        <v>Premium</v>
      </c>
      <c r="F1184" t="str">
        <f ca="1">VLOOKUP(MOD(C1184,D1184),Sheet2!$A$2:$B$6,2,FALSE)</f>
        <v>Kidney Failure</v>
      </c>
      <c r="G1184">
        <f ca="1">VLOOKUP(J1184,Sheet2!$F:$H,IF(E1184="Premium",2,3),FALSE)</f>
        <v>4000</v>
      </c>
      <c r="H1184">
        <f t="shared" ca="1" si="257"/>
        <v>1760000</v>
      </c>
      <c r="I1184">
        <f t="shared" ca="1" si="254"/>
        <v>2</v>
      </c>
      <c r="J1184" t="str">
        <f t="shared" ca="1" si="258"/>
        <v>80_2</v>
      </c>
      <c r="K1184">
        <f ca="1">COUNTIF(J$1:J1184,J1184)</f>
        <v>3</v>
      </c>
      <c r="L1184" t="str">
        <f t="shared" ca="1" si="259"/>
        <v>80_2_Premium</v>
      </c>
      <c r="M1184">
        <f ca="1">COUNTIF(L$1:L1184,L1184)</f>
        <v>2</v>
      </c>
      <c r="N1184" t="str">
        <f t="shared" ca="1" si="260"/>
        <v>Inforce</v>
      </c>
      <c r="O1184" t="str">
        <f t="shared" ca="1" si="261"/>
        <v>80_2_Inforce</v>
      </c>
      <c r="P1184" s="1">
        <f t="shared" ca="1" si="262"/>
        <v>43207.842305331978</v>
      </c>
      <c r="Q1184" s="1">
        <f ca="1">VLOOKUP(J1184,Sheet2!$F:$I,4,FALSE)</f>
        <v>43158.231855587823</v>
      </c>
      <c r="R1184" t="str">
        <f t="shared" ca="1" si="263"/>
        <v>Lapse</v>
      </c>
      <c r="S1184" t="str">
        <f t="shared" ca="1" si="264"/>
        <v>80_2_Lapse</v>
      </c>
      <c r="T1184">
        <f ca="1">COUNTIF(S$1:S1184,S1184)</f>
        <v>2</v>
      </c>
    </row>
    <row r="1185" spans="1:20">
      <c r="A1185">
        <f t="shared" si="255"/>
        <v>1184</v>
      </c>
      <c r="B1185" s="1">
        <f t="shared" ca="1" si="256"/>
        <v>43208.27703706114</v>
      </c>
      <c r="C1185">
        <f t="shared" ca="1" si="252"/>
        <v>70</v>
      </c>
      <c r="D1185">
        <f t="shared" ca="1" si="253"/>
        <v>3</v>
      </c>
      <c r="E1185" t="str">
        <f ca="1">IF(COUNTIF(J$1:J1185,J1185)=1,"Premium",IF(I1185&lt;6,"Premium","Claims"))</f>
        <v>Claims</v>
      </c>
      <c r="F1185" t="str">
        <f ca="1">VLOOKUP(MOD(C1185,D1185),Sheet2!$A$2:$B$6,2,FALSE)</f>
        <v>Cancer</v>
      </c>
      <c r="G1185">
        <f ca="1">VLOOKUP(J1185,Sheet2!$F:$H,IF(E1185="Premium",2,3),FALSE)</f>
        <v>8000</v>
      </c>
      <c r="H1185">
        <f t="shared" ca="1" si="257"/>
        <v>1752000</v>
      </c>
      <c r="I1185">
        <f t="shared" ca="1" si="254"/>
        <v>6</v>
      </c>
      <c r="J1185" t="str">
        <f t="shared" ca="1" si="258"/>
        <v>70_3</v>
      </c>
      <c r="K1185">
        <f ca="1">COUNTIF(J$1:J1185,J1185)</f>
        <v>2</v>
      </c>
      <c r="L1185" t="str">
        <f t="shared" ca="1" si="259"/>
        <v>70_3_Claims</v>
      </c>
      <c r="M1185">
        <f ca="1">COUNTIF(L$1:L1185,L1185)</f>
        <v>1</v>
      </c>
      <c r="N1185" t="str">
        <f t="shared" ca="1" si="260"/>
        <v>Lapse</v>
      </c>
      <c r="O1185" t="str">
        <f t="shared" ca="1" si="261"/>
        <v>70_3_Lapse</v>
      </c>
      <c r="P1185" s="1">
        <f t="shared" ca="1" si="262"/>
        <v>43208.27703706114</v>
      </c>
      <c r="Q1185" s="1">
        <f ca="1">VLOOKUP(J1185,Sheet2!$F:$I,4,FALSE)</f>
        <v>43208.27703706114</v>
      </c>
      <c r="R1185" t="str">
        <f t="shared" ca="1" si="263"/>
        <v>Lapse</v>
      </c>
      <c r="S1185" t="str">
        <f t="shared" ca="1" si="264"/>
        <v>70_3_Lapse</v>
      </c>
      <c r="T1185">
        <f ca="1">COUNTIF(S$1:S1185,S1185)</f>
        <v>1</v>
      </c>
    </row>
    <row r="1186" spans="1:20">
      <c r="A1186">
        <f t="shared" si="255"/>
        <v>1185</v>
      </c>
      <c r="B1186" s="1">
        <f t="shared" ca="1" si="256"/>
        <v>43208.755411705606</v>
      </c>
      <c r="C1186">
        <f t="shared" ca="1" si="252"/>
        <v>9</v>
      </c>
      <c r="D1186">
        <f t="shared" ca="1" si="253"/>
        <v>1</v>
      </c>
      <c r="E1186" t="str">
        <f ca="1">IF(COUNTIF(J$1:J1186,J1186)=1,"Premium",IF(I1186&lt;6,"Premium","Claims"))</f>
        <v>Premium</v>
      </c>
      <c r="F1186" t="str">
        <f ca="1">VLOOKUP(MOD(C1186,D1186),Sheet2!$A$2:$B$6,2,FALSE)</f>
        <v>Kidney Failure</v>
      </c>
      <c r="G1186">
        <f ca="1">VLOOKUP(J1186,Sheet2!$F:$H,IF(E1186="Premium",2,3),FALSE)</f>
        <v>3000</v>
      </c>
      <c r="H1186">
        <f t="shared" ca="1" si="257"/>
        <v>1755000</v>
      </c>
      <c r="I1186">
        <f t="shared" ca="1" si="254"/>
        <v>5</v>
      </c>
      <c r="J1186" t="str">
        <f t="shared" ca="1" si="258"/>
        <v>9_1</v>
      </c>
      <c r="K1186">
        <f ca="1">COUNTIF(J$1:J1186,J1186)</f>
        <v>3</v>
      </c>
      <c r="L1186" t="str">
        <f t="shared" ca="1" si="259"/>
        <v>9_1_Premium</v>
      </c>
      <c r="M1186">
        <f ca="1">COUNTIF(L$1:L1186,L1186)</f>
        <v>3</v>
      </c>
      <c r="N1186" t="str">
        <f t="shared" ca="1" si="260"/>
        <v>Inforce</v>
      </c>
      <c r="O1186" t="str">
        <f t="shared" ca="1" si="261"/>
        <v>9_1_Inforce</v>
      </c>
      <c r="P1186" s="1">
        <f t="shared" ca="1" si="262"/>
        <v>43208.755411705606</v>
      </c>
      <c r="Q1186" s="1" t="e">
        <f ca="1">VLOOKUP(J1186,Sheet2!$F:$I,4,FALSE)</f>
        <v>#N/A</v>
      </c>
      <c r="R1186" t="str">
        <f t="shared" ca="1" si="263"/>
        <v>Inforce</v>
      </c>
      <c r="S1186" t="str">
        <f t="shared" ca="1" si="264"/>
        <v>9_1_Inforce</v>
      </c>
      <c r="T1186">
        <f ca="1">COUNTIF(S$1:S1186,S1186)</f>
        <v>3</v>
      </c>
    </row>
    <row r="1187" spans="1:20">
      <c r="A1187">
        <f t="shared" si="255"/>
        <v>1186</v>
      </c>
      <c r="B1187" s="1">
        <f t="shared" ca="1" si="256"/>
        <v>43209.558690567988</v>
      </c>
      <c r="C1187">
        <f t="shared" ca="1" si="252"/>
        <v>51</v>
      </c>
      <c r="D1187">
        <f t="shared" ca="1" si="253"/>
        <v>1</v>
      </c>
      <c r="E1187" t="str">
        <f ca="1">IF(COUNTIF(J$1:J1187,J1187)=1,"Premium",IF(I1187&lt;6,"Premium","Claims"))</f>
        <v>Premium</v>
      </c>
      <c r="F1187" t="str">
        <f ca="1">VLOOKUP(MOD(C1187,D1187),Sheet2!$A$2:$B$6,2,FALSE)</f>
        <v>Kidney Failure</v>
      </c>
      <c r="G1187">
        <f ca="1">VLOOKUP(J1187,Sheet2!$F:$H,IF(E1187="Premium",2,3),FALSE)</f>
        <v>4000</v>
      </c>
      <c r="H1187">
        <f t="shared" ca="1" si="257"/>
        <v>1759000</v>
      </c>
      <c r="I1187">
        <f t="shared" ca="1" si="254"/>
        <v>2</v>
      </c>
      <c r="J1187" t="str">
        <f t="shared" ca="1" si="258"/>
        <v>51_1</v>
      </c>
      <c r="K1187">
        <f ca="1">COUNTIF(J$1:J1187,J1187)</f>
        <v>2</v>
      </c>
      <c r="L1187" t="str">
        <f t="shared" ca="1" si="259"/>
        <v>51_1_Premium</v>
      </c>
      <c r="M1187">
        <f ca="1">COUNTIF(L$1:L1187,L1187)</f>
        <v>2</v>
      </c>
      <c r="N1187" t="str">
        <f t="shared" ca="1" si="260"/>
        <v>Inforce</v>
      </c>
      <c r="O1187" t="str">
        <f t="shared" ca="1" si="261"/>
        <v>51_1_Inforce</v>
      </c>
      <c r="P1187" s="1">
        <f t="shared" ca="1" si="262"/>
        <v>43209.558690567988</v>
      </c>
      <c r="Q1187" s="1" t="e">
        <f ca="1">VLOOKUP(J1187,Sheet2!$F:$I,4,FALSE)</f>
        <v>#N/A</v>
      </c>
      <c r="R1187" t="str">
        <f t="shared" ca="1" si="263"/>
        <v>Inforce</v>
      </c>
      <c r="S1187" t="str">
        <f t="shared" ca="1" si="264"/>
        <v>51_1_Inforce</v>
      </c>
      <c r="T1187">
        <f ca="1">COUNTIF(S$1:S1187,S1187)</f>
        <v>2</v>
      </c>
    </row>
    <row r="1188" spans="1:20">
      <c r="A1188">
        <f t="shared" si="255"/>
        <v>1187</v>
      </c>
      <c r="B1188" s="1">
        <f t="shared" ca="1" si="256"/>
        <v>43210.382872465627</v>
      </c>
      <c r="C1188">
        <f t="shared" ca="1" si="252"/>
        <v>53</v>
      </c>
      <c r="D1188">
        <f t="shared" ca="1" si="253"/>
        <v>1</v>
      </c>
      <c r="E1188" t="str">
        <f ca="1">IF(COUNTIF(J$1:J1188,J1188)=1,"Premium",IF(I1188&lt;6,"Premium","Claims"))</f>
        <v>Premium</v>
      </c>
      <c r="F1188" t="str">
        <f ca="1">VLOOKUP(MOD(C1188,D1188),Sheet2!$A$2:$B$6,2,FALSE)</f>
        <v>Kidney Failure</v>
      </c>
      <c r="G1188">
        <f ca="1">VLOOKUP(J1188,Sheet2!$F:$H,IF(E1188="Premium",2,3),FALSE)</f>
        <v>5000</v>
      </c>
      <c r="H1188">
        <f t="shared" ca="1" si="257"/>
        <v>1764000</v>
      </c>
      <c r="I1188">
        <f t="shared" ca="1" si="254"/>
        <v>1</v>
      </c>
      <c r="J1188" t="str">
        <f t="shared" ca="1" si="258"/>
        <v>53_1</v>
      </c>
      <c r="K1188">
        <f ca="1">COUNTIF(J$1:J1188,J1188)</f>
        <v>2</v>
      </c>
      <c r="L1188" t="str">
        <f t="shared" ca="1" si="259"/>
        <v>53_1_Premium</v>
      </c>
      <c r="M1188">
        <f ca="1">COUNTIF(L$1:L1188,L1188)</f>
        <v>2</v>
      </c>
      <c r="N1188" t="str">
        <f t="shared" ca="1" si="260"/>
        <v>Inforce</v>
      </c>
      <c r="O1188" t="str">
        <f t="shared" ca="1" si="261"/>
        <v>53_1_Inforce</v>
      </c>
      <c r="P1188" s="1">
        <f t="shared" ca="1" si="262"/>
        <v>43210.382872465627</v>
      </c>
      <c r="Q1188" s="1" t="e">
        <f ca="1">VLOOKUP(J1188,Sheet2!$F:$I,4,FALSE)</f>
        <v>#N/A</v>
      </c>
      <c r="R1188" t="str">
        <f t="shared" ca="1" si="263"/>
        <v>Inforce</v>
      </c>
      <c r="S1188" t="str">
        <f t="shared" ca="1" si="264"/>
        <v>53_1_Inforce</v>
      </c>
      <c r="T1188">
        <f ca="1">COUNTIF(S$1:S1188,S1188)</f>
        <v>2</v>
      </c>
    </row>
    <row r="1189" spans="1:20">
      <c r="A1189">
        <f t="shared" si="255"/>
        <v>1188</v>
      </c>
      <c r="B1189" s="1">
        <f t="shared" ca="1" si="256"/>
        <v>43210.408034831577</v>
      </c>
      <c r="C1189">
        <f t="shared" ca="1" si="252"/>
        <v>41</v>
      </c>
      <c r="D1189">
        <f t="shared" ca="1" si="253"/>
        <v>4</v>
      </c>
      <c r="E1189" t="str">
        <f ca="1">IF(COUNTIF(J$1:J1189,J1189)=1,"Premium",IF(I1189&lt;6,"Premium","Claims"))</f>
        <v>Premium</v>
      </c>
      <c r="F1189" t="str">
        <f ca="1">VLOOKUP(MOD(C1189,D1189),Sheet2!$A$2:$B$6,2,FALSE)</f>
        <v>Cancer</v>
      </c>
      <c r="G1189">
        <f ca="1">VLOOKUP(J1189,Sheet2!$F:$H,IF(E1189="Premium",2,3),FALSE)</f>
        <v>4000</v>
      </c>
      <c r="H1189">
        <f t="shared" ca="1" si="257"/>
        <v>1768000</v>
      </c>
      <c r="I1189">
        <f t="shared" ca="1" si="254"/>
        <v>4</v>
      </c>
      <c r="J1189" t="str">
        <f t="shared" ca="1" si="258"/>
        <v>41_4</v>
      </c>
      <c r="K1189">
        <f ca="1">COUNTIF(J$1:J1189,J1189)</f>
        <v>4</v>
      </c>
      <c r="L1189" t="str">
        <f t="shared" ca="1" si="259"/>
        <v>41_4_Premium</v>
      </c>
      <c r="M1189">
        <f ca="1">COUNTIF(L$1:L1189,L1189)</f>
        <v>4</v>
      </c>
      <c r="N1189" t="str">
        <f t="shared" ca="1" si="260"/>
        <v>Inforce</v>
      </c>
      <c r="O1189" t="str">
        <f t="shared" ca="1" si="261"/>
        <v>41_4_Inforce</v>
      </c>
      <c r="P1189" s="1">
        <f t="shared" ca="1" si="262"/>
        <v>43210.408034831577</v>
      </c>
      <c r="Q1189" s="1" t="e">
        <f ca="1">VLOOKUP(J1189,Sheet2!$F:$I,4,FALSE)</f>
        <v>#N/A</v>
      </c>
      <c r="R1189" t="str">
        <f t="shared" ca="1" si="263"/>
        <v>Inforce</v>
      </c>
      <c r="S1189" t="str">
        <f t="shared" ca="1" si="264"/>
        <v>41_4_Inforce</v>
      </c>
      <c r="T1189">
        <f ca="1">COUNTIF(S$1:S1189,S1189)</f>
        <v>4</v>
      </c>
    </row>
    <row r="1190" spans="1:20">
      <c r="A1190">
        <f t="shared" si="255"/>
        <v>1189</v>
      </c>
      <c r="B1190" s="1">
        <f t="shared" ca="1" si="256"/>
        <v>43210.575861868441</v>
      </c>
      <c r="C1190">
        <f t="shared" ca="1" si="252"/>
        <v>73</v>
      </c>
      <c r="D1190">
        <f t="shared" ca="1" si="253"/>
        <v>4</v>
      </c>
      <c r="E1190" t="str">
        <f ca="1">IF(COUNTIF(J$1:J1190,J1190)=1,"Premium",IF(I1190&lt;6,"Premium","Claims"))</f>
        <v>Premium</v>
      </c>
      <c r="F1190" t="str">
        <f ca="1">VLOOKUP(MOD(C1190,D1190),Sheet2!$A$2:$B$6,2,FALSE)</f>
        <v>Cancer</v>
      </c>
      <c r="G1190">
        <f ca="1">VLOOKUP(J1190,Sheet2!$F:$H,IF(E1190="Premium",2,3),FALSE)</f>
        <v>1000</v>
      </c>
      <c r="H1190">
        <f t="shared" ca="1" si="257"/>
        <v>1769000</v>
      </c>
      <c r="I1190">
        <f t="shared" ca="1" si="254"/>
        <v>5</v>
      </c>
      <c r="J1190" t="str">
        <f t="shared" ca="1" si="258"/>
        <v>73_4</v>
      </c>
      <c r="K1190">
        <f ca="1">COUNTIF(J$1:J1190,J1190)</f>
        <v>3</v>
      </c>
      <c r="L1190" t="str">
        <f t="shared" ca="1" si="259"/>
        <v>73_4_Premium</v>
      </c>
      <c r="M1190">
        <f ca="1">COUNTIF(L$1:L1190,L1190)</f>
        <v>3</v>
      </c>
      <c r="N1190" t="str">
        <f t="shared" ca="1" si="260"/>
        <v>Inforce</v>
      </c>
      <c r="O1190" t="str">
        <f t="shared" ca="1" si="261"/>
        <v>73_4_Inforce</v>
      </c>
      <c r="P1190" s="1">
        <f t="shared" ca="1" si="262"/>
        <v>43210.575861868441</v>
      </c>
      <c r="Q1190" s="1" t="e">
        <f ca="1">VLOOKUP(J1190,Sheet2!$F:$I,4,FALSE)</f>
        <v>#N/A</v>
      </c>
      <c r="R1190" t="str">
        <f t="shared" ca="1" si="263"/>
        <v>Inforce</v>
      </c>
      <c r="S1190" t="str">
        <f t="shared" ca="1" si="264"/>
        <v>73_4_Inforce</v>
      </c>
      <c r="T1190">
        <f ca="1">COUNTIF(S$1:S1190,S1190)</f>
        <v>3</v>
      </c>
    </row>
    <row r="1191" spans="1:20">
      <c r="A1191">
        <f t="shared" si="255"/>
        <v>1190</v>
      </c>
      <c r="B1191" s="1">
        <f t="shared" ca="1" si="256"/>
        <v>43210.778941259239</v>
      </c>
      <c r="C1191">
        <f t="shared" ca="1" si="252"/>
        <v>141</v>
      </c>
      <c r="D1191">
        <f t="shared" ca="1" si="253"/>
        <v>1</v>
      </c>
      <c r="E1191" t="str">
        <f ca="1">IF(COUNTIF(J$1:J1191,J1191)=1,"Premium",IF(I1191&lt;6,"Premium","Claims"))</f>
        <v>Premium</v>
      </c>
      <c r="F1191" t="str">
        <f ca="1">VLOOKUP(MOD(C1191,D1191),Sheet2!$A$2:$B$6,2,FALSE)</f>
        <v>Kidney Failure</v>
      </c>
      <c r="G1191">
        <f ca="1">VLOOKUP(J1191,Sheet2!$F:$H,IF(E1191="Premium",2,3),FALSE)</f>
        <v>1000</v>
      </c>
      <c r="H1191">
        <f t="shared" ca="1" si="257"/>
        <v>1770000</v>
      </c>
      <c r="I1191">
        <f t="shared" ca="1" si="254"/>
        <v>5</v>
      </c>
      <c r="J1191" t="str">
        <f t="shared" ca="1" si="258"/>
        <v>141_1</v>
      </c>
      <c r="K1191">
        <f ca="1">COUNTIF(J$1:J1191,J1191)</f>
        <v>5</v>
      </c>
      <c r="L1191" t="str">
        <f t="shared" ca="1" si="259"/>
        <v>141_1_Premium</v>
      </c>
      <c r="M1191">
        <f ca="1">COUNTIF(L$1:L1191,L1191)</f>
        <v>5</v>
      </c>
      <c r="N1191" t="str">
        <f t="shared" ca="1" si="260"/>
        <v>Inforce</v>
      </c>
      <c r="O1191" t="str">
        <f t="shared" ca="1" si="261"/>
        <v>141_1_Inforce</v>
      </c>
      <c r="P1191" s="1">
        <f t="shared" ca="1" si="262"/>
        <v>43210.778941259239</v>
      </c>
      <c r="Q1191" s="1" t="e">
        <f ca="1">VLOOKUP(J1191,Sheet2!$F:$I,4,FALSE)</f>
        <v>#N/A</v>
      </c>
      <c r="R1191" t="str">
        <f t="shared" ca="1" si="263"/>
        <v>Inforce</v>
      </c>
      <c r="S1191" t="str">
        <f t="shared" ca="1" si="264"/>
        <v>141_1_Inforce</v>
      </c>
      <c r="T1191">
        <f ca="1">COUNTIF(S$1:S1191,S1191)</f>
        <v>5</v>
      </c>
    </row>
    <row r="1192" spans="1:20">
      <c r="A1192">
        <f t="shared" si="255"/>
        <v>1191</v>
      </c>
      <c r="B1192" s="1">
        <f t="shared" ca="1" si="256"/>
        <v>43210.931880576922</v>
      </c>
      <c r="C1192">
        <f t="shared" ca="1" si="252"/>
        <v>19</v>
      </c>
      <c r="D1192">
        <f t="shared" ca="1" si="253"/>
        <v>3</v>
      </c>
      <c r="E1192" t="str">
        <f ca="1">IF(COUNTIF(J$1:J1192,J1192)=1,"Premium",IF(I1192&lt;6,"Premium","Claims"))</f>
        <v>Premium</v>
      </c>
      <c r="F1192" t="str">
        <f ca="1">VLOOKUP(MOD(C1192,D1192),Sheet2!$A$2:$B$6,2,FALSE)</f>
        <v>Cancer</v>
      </c>
      <c r="G1192">
        <f ca="1">VLOOKUP(J1192,Sheet2!$F:$H,IF(E1192="Premium",2,3),FALSE)</f>
        <v>5000</v>
      </c>
      <c r="H1192">
        <f t="shared" ca="1" si="257"/>
        <v>1775000</v>
      </c>
      <c r="I1192">
        <f t="shared" ca="1" si="254"/>
        <v>1</v>
      </c>
      <c r="J1192" t="str">
        <f t="shared" ca="1" si="258"/>
        <v>19_3</v>
      </c>
      <c r="K1192">
        <f ca="1">COUNTIF(J$1:J1192,J1192)</f>
        <v>5</v>
      </c>
      <c r="L1192" t="str">
        <f t="shared" ca="1" si="259"/>
        <v>19_3_Premium</v>
      </c>
      <c r="M1192">
        <f ca="1">COUNTIF(L$1:L1192,L1192)</f>
        <v>5</v>
      </c>
      <c r="N1192" t="str">
        <f t="shared" ca="1" si="260"/>
        <v>Inforce</v>
      </c>
      <c r="O1192" t="str">
        <f t="shared" ca="1" si="261"/>
        <v>19_3_Inforce</v>
      </c>
      <c r="P1192" s="1">
        <f t="shared" ca="1" si="262"/>
        <v>43210.931880576922</v>
      </c>
      <c r="Q1192" s="1" t="e">
        <f ca="1">VLOOKUP(J1192,Sheet2!$F:$I,4,FALSE)</f>
        <v>#N/A</v>
      </c>
      <c r="R1192" t="str">
        <f t="shared" ca="1" si="263"/>
        <v>Inforce</v>
      </c>
      <c r="S1192" t="str">
        <f t="shared" ca="1" si="264"/>
        <v>19_3_Inforce</v>
      </c>
      <c r="T1192">
        <f ca="1">COUNTIF(S$1:S1192,S1192)</f>
        <v>5</v>
      </c>
    </row>
    <row r="1193" spans="1:20">
      <c r="A1193">
        <f t="shared" si="255"/>
        <v>1192</v>
      </c>
      <c r="B1193" s="1">
        <f t="shared" ca="1" si="256"/>
        <v>43211.627464901845</v>
      </c>
      <c r="C1193">
        <f t="shared" ca="1" si="252"/>
        <v>40</v>
      </c>
      <c r="D1193">
        <f t="shared" ca="1" si="253"/>
        <v>2</v>
      </c>
      <c r="E1193" t="str">
        <f ca="1">IF(COUNTIF(J$1:J1193,J1193)=1,"Premium",IF(I1193&lt;6,"Premium","Claims"))</f>
        <v>Premium</v>
      </c>
      <c r="F1193" t="str">
        <f ca="1">VLOOKUP(MOD(C1193,D1193),Sheet2!$A$2:$B$6,2,FALSE)</f>
        <v>Kidney Failure</v>
      </c>
      <c r="G1193">
        <f ca="1">VLOOKUP(J1193,Sheet2!$F:$H,IF(E1193="Premium",2,3),FALSE)</f>
        <v>1000</v>
      </c>
      <c r="H1193">
        <f t="shared" ca="1" si="257"/>
        <v>1776000</v>
      </c>
      <c r="I1193">
        <f t="shared" ca="1" si="254"/>
        <v>5</v>
      </c>
      <c r="J1193" t="str">
        <f t="shared" ca="1" si="258"/>
        <v>40_2</v>
      </c>
      <c r="K1193">
        <f ca="1">COUNTIF(J$1:J1193,J1193)</f>
        <v>3</v>
      </c>
      <c r="L1193" t="str">
        <f t="shared" ca="1" si="259"/>
        <v>40_2_Premium</v>
      </c>
      <c r="M1193">
        <f ca="1">COUNTIF(L$1:L1193,L1193)</f>
        <v>3</v>
      </c>
      <c r="N1193" t="str">
        <f t="shared" ca="1" si="260"/>
        <v>Inforce</v>
      </c>
      <c r="O1193" t="str">
        <f t="shared" ca="1" si="261"/>
        <v>40_2_Inforce</v>
      </c>
      <c r="P1193" s="1">
        <f t="shared" ca="1" si="262"/>
        <v>43211.627464901845</v>
      </c>
      <c r="Q1193" s="1" t="e">
        <f ca="1">VLOOKUP(J1193,Sheet2!$F:$I,4,FALSE)</f>
        <v>#N/A</v>
      </c>
      <c r="R1193" t="str">
        <f t="shared" ca="1" si="263"/>
        <v>Inforce</v>
      </c>
      <c r="S1193" t="str">
        <f t="shared" ca="1" si="264"/>
        <v>40_2_Inforce</v>
      </c>
      <c r="T1193">
        <f ca="1">COUNTIF(S$1:S1193,S1193)</f>
        <v>3</v>
      </c>
    </row>
    <row r="1194" spans="1:20">
      <c r="A1194">
        <f t="shared" si="255"/>
        <v>1193</v>
      </c>
      <c r="B1194" s="1">
        <f t="shared" ca="1" si="256"/>
        <v>43212.267706135739</v>
      </c>
      <c r="C1194">
        <f t="shared" ca="1" si="252"/>
        <v>42</v>
      </c>
      <c r="D1194">
        <f t="shared" ca="1" si="253"/>
        <v>3</v>
      </c>
      <c r="E1194" t="str">
        <f ca="1">IF(COUNTIF(J$1:J1194,J1194)=1,"Premium",IF(I1194&lt;6,"Premium","Claims"))</f>
        <v>Claims</v>
      </c>
      <c r="F1194" t="str">
        <f ca="1">VLOOKUP(MOD(C1194,D1194),Sheet2!$A$2:$B$6,2,FALSE)</f>
        <v>Kidney Failure</v>
      </c>
      <c r="G1194">
        <f ca="1">VLOOKUP(J1194,Sheet2!$F:$H,IF(E1194="Premium",2,3),FALSE)</f>
        <v>16000</v>
      </c>
      <c r="H1194">
        <f t="shared" ca="1" si="257"/>
        <v>1760000</v>
      </c>
      <c r="I1194">
        <f t="shared" ca="1" si="254"/>
        <v>6</v>
      </c>
      <c r="J1194" t="str">
        <f t="shared" ca="1" si="258"/>
        <v>42_3</v>
      </c>
      <c r="K1194">
        <f ca="1">COUNTIF(J$1:J1194,J1194)</f>
        <v>3</v>
      </c>
      <c r="L1194" t="str">
        <f t="shared" ca="1" si="259"/>
        <v>42_3_Claims</v>
      </c>
      <c r="M1194">
        <f ca="1">COUNTIF(L$1:L1194,L1194)</f>
        <v>1</v>
      </c>
      <c r="N1194" t="str">
        <f t="shared" ca="1" si="260"/>
        <v>Lapse</v>
      </c>
      <c r="O1194" t="str">
        <f t="shared" ca="1" si="261"/>
        <v>42_3_Lapse</v>
      </c>
      <c r="P1194" s="1">
        <f t="shared" ca="1" si="262"/>
        <v>43212.267706135739</v>
      </c>
      <c r="Q1194" s="1">
        <f ca="1">VLOOKUP(J1194,Sheet2!$F:$I,4,FALSE)</f>
        <v>43212.267706135739</v>
      </c>
      <c r="R1194" t="str">
        <f t="shared" ca="1" si="263"/>
        <v>Lapse</v>
      </c>
      <c r="S1194" t="str">
        <f t="shared" ca="1" si="264"/>
        <v>42_3_Lapse</v>
      </c>
      <c r="T1194">
        <f ca="1">COUNTIF(S$1:S1194,S1194)</f>
        <v>1</v>
      </c>
    </row>
    <row r="1195" spans="1:20">
      <c r="A1195">
        <f t="shared" si="255"/>
        <v>1194</v>
      </c>
      <c r="B1195" s="1">
        <f t="shared" ca="1" si="256"/>
        <v>43212.952464464011</v>
      </c>
      <c r="C1195">
        <f t="shared" ca="1" si="252"/>
        <v>16</v>
      </c>
      <c r="D1195">
        <f t="shared" ca="1" si="253"/>
        <v>2</v>
      </c>
      <c r="E1195" t="str">
        <f ca="1">IF(COUNTIF(J$1:J1195,J1195)=1,"Premium",IF(I1195&lt;6,"Premium","Claims"))</f>
        <v>Premium</v>
      </c>
      <c r="F1195" t="str">
        <f ca="1">VLOOKUP(MOD(C1195,D1195),Sheet2!$A$2:$B$6,2,FALSE)</f>
        <v>Kidney Failure</v>
      </c>
      <c r="G1195">
        <f ca="1">VLOOKUP(J1195,Sheet2!$F:$H,IF(E1195="Premium",2,3),FALSE)</f>
        <v>5000</v>
      </c>
      <c r="H1195">
        <f t="shared" ca="1" si="257"/>
        <v>1765000</v>
      </c>
      <c r="I1195">
        <f t="shared" ca="1" si="254"/>
        <v>1</v>
      </c>
      <c r="J1195" t="str">
        <f t="shared" ca="1" si="258"/>
        <v>16_2</v>
      </c>
      <c r="K1195">
        <f ca="1">COUNTIF(J$1:J1195,J1195)</f>
        <v>4</v>
      </c>
      <c r="L1195" t="str">
        <f t="shared" ca="1" si="259"/>
        <v>16_2_Premium</v>
      </c>
      <c r="M1195">
        <f ca="1">COUNTIF(L$1:L1195,L1195)</f>
        <v>4</v>
      </c>
      <c r="N1195" t="str">
        <f t="shared" ca="1" si="260"/>
        <v>Inforce</v>
      </c>
      <c r="O1195" t="str">
        <f t="shared" ca="1" si="261"/>
        <v>16_2_Inforce</v>
      </c>
      <c r="P1195" s="1">
        <f t="shared" ca="1" si="262"/>
        <v>43212.952464464011</v>
      </c>
      <c r="Q1195" s="1" t="e">
        <f ca="1">VLOOKUP(J1195,Sheet2!$F:$I,4,FALSE)</f>
        <v>#N/A</v>
      </c>
      <c r="R1195" t="str">
        <f t="shared" ca="1" si="263"/>
        <v>Inforce</v>
      </c>
      <c r="S1195" t="str">
        <f t="shared" ca="1" si="264"/>
        <v>16_2_Inforce</v>
      </c>
      <c r="T1195">
        <f ca="1">COUNTIF(S$1:S1195,S1195)</f>
        <v>4</v>
      </c>
    </row>
    <row r="1196" spans="1:20">
      <c r="A1196">
        <f t="shared" si="255"/>
        <v>1195</v>
      </c>
      <c r="B1196" s="1">
        <f t="shared" ca="1" si="256"/>
        <v>43213.363395621251</v>
      </c>
      <c r="C1196">
        <f t="shared" ca="1" si="252"/>
        <v>111</v>
      </c>
      <c r="D1196">
        <f t="shared" ca="1" si="253"/>
        <v>2</v>
      </c>
      <c r="E1196" t="str">
        <f ca="1">IF(COUNTIF(J$1:J1196,J1196)=1,"Premium",IF(I1196&lt;6,"Premium","Claims"))</f>
        <v>Premium</v>
      </c>
      <c r="F1196" t="str">
        <f ca="1">VLOOKUP(MOD(C1196,D1196),Sheet2!$A$2:$B$6,2,FALSE)</f>
        <v>Cancer</v>
      </c>
      <c r="G1196">
        <f ca="1">VLOOKUP(J1196,Sheet2!$F:$H,IF(E1196="Premium",2,3),FALSE)</f>
        <v>1000</v>
      </c>
      <c r="H1196">
        <f t="shared" ca="1" si="257"/>
        <v>1766000</v>
      </c>
      <c r="I1196">
        <f t="shared" ca="1" si="254"/>
        <v>3</v>
      </c>
      <c r="J1196" t="str">
        <f t="shared" ca="1" si="258"/>
        <v>111_2</v>
      </c>
      <c r="K1196">
        <f ca="1">COUNTIF(J$1:J1196,J1196)</f>
        <v>3</v>
      </c>
      <c r="L1196" t="str">
        <f t="shared" ca="1" si="259"/>
        <v>111_2_Premium</v>
      </c>
      <c r="M1196">
        <f ca="1">COUNTIF(L$1:L1196,L1196)</f>
        <v>3</v>
      </c>
      <c r="N1196" t="str">
        <f t="shared" ca="1" si="260"/>
        <v>Inforce</v>
      </c>
      <c r="O1196" t="str">
        <f t="shared" ca="1" si="261"/>
        <v>111_2_Inforce</v>
      </c>
      <c r="P1196" s="1">
        <f t="shared" ca="1" si="262"/>
        <v>43213.363395621251</v>
      </c>
      <c r="Q1196" s="1" t="e">
        <f ca="1">VLOOKUP(J1196,Sheet2!$F:$I,4,FALSE)</f>
        <v>#N/A</v>
      </c>
      <c r="R1196" t="str">
        <f t="shared" ca="1" si="263"/>
        <v>Inforce</v>
      </c>
      <c r="S1196" t="str">
        <f t="shared" ca="1" si="264"/>
        <v>111_2_Inforce</v>
      </c>
      <c r="T1196">
        <f ca="1">COUNTIF(S$1:S1196,S1196)</f>
        <v>3</v>
      </c>
    </row>
    <row r="1197" spans="1:20">
      <c r="A1197">
        <f t="shared" si="255"/>
        <v>1196</v>
      </c>
      <c r="B1197" s="1">
        <f t="shared" ca="1" si="256"/>
        <v>43213.656570317049</v>
      </c>
      <c r="C1197">
        <f t="shared" ca="1" si="252"/>
        <v>60</v>
      </c>
      <c r="D1197">
        <f t="shared" ca="1" si="253"/>
        <v>4</v>
      </c>
      <c r="E1197" t="str">
        <f ca="1">IF(COUNTIF(J$1:J1197,J1197)=1,"Premium",IF(I1197&lt;6,"Premium","Claims"))</f>
        <v>Premium</v>
      </c>
      <c r="F1197" t="str">
        <f ca="1">VLOOKUP(MOD(C1197,D1197),Sheet2!$A$2:$B$6,2,FALSE)</f>
        <v>Kidney Failure</v>
      </c>
      <c r="G1197">
        <f ca="1">VLOOKUP(J1197,Sheet2!$F:$H,IF(E1197="Premium",2,3),FALSE)</f>
        <v>1000</v>
      </c>
      <c r="H1197">
        <f t="shared" ca="1" si="257"/>
        <v>1767000</v>
      </c>
      <c r="I1197">
        <f t="shared" ca="1" si="254"/>
        <v>3</v>
      </c>
      <c r="J1197" t="str">
        <f t="shared" ca="1" si="258"/>
        <v>60_4</v>
      </c>
      <c r="K1197">
        <f ca="1">COUNTIF(J$1:J1197,J1197)</f>
        <v>3</v>
      </c>
      <c r="L1197" t="str">
        <f t="shared" ca="1" si="259"/>
        <v>60_4_Premium</v>
      </c>
      <c r="M1197">
        <f ca="1">COUNTIF(L$1:L1197,L1197)</f>
        <v>2</v>
      </c>
      <c r="N1197" t="str">
        <f t="shared" ca="1" si="260"/>
        <v>Inforce</v>
      </c>
      <c r="O1197" t="str">
        <f t="shared" ca="1" si="261"/>
        <v>60_4_Inforce</v>
      </c>
      <c r="P1197" s="1">
        <f t="shared" ca="1" si="262"/>
        <v>43213.656570317049</v>
      </c>
      <c r="Q1197" s="1">
        <f ca="1">VLOOKUP(J1197,Sheet2!$F:$I,4,FALSE)</f>
        <v>43147.729513621933</v>
      </c>
      <c r="R1197" t="str">
        <f t="shared" ca="1" si="263"/>
        <v>Lapse</v>
      </c>
      <c r="S1197" t="str">
        <f t="shared" ca="1" si="264"/>
        <v>60_4_Lapse</v>
      </c>
      <c r="T1197">
        <f ca="1">COUNTIF(S$1:S1197,S1197)</f>
        <v>2</v>
      </c>
    </row>
    <row r="1198" spans="1:20">
      <c r="A1198">
        <f t="shared" si="255"/>
        <v>1197</v>
      </c>
      <c r="B1198" s="1">
        <f t="shared" ca="1" si="256"/>
        <v>43213.672368809683</v>
      </c>
      <c r="C1198">
        <f t="shared" ca="1" si="252"/>
        <v>100</v>
      </c>
      <c r="D1198">
        <f t="shared" ca="1" si="253"/>
        <v>2</v>
      </c>
      <c r="E1198" t="str">
        <f ca="1">IF(COUNTIF(J$1:J1198,J1198)=1,"Premium",IF(I1198&lt;6,"Premium","Claims"))</f>
        <v>Premium</v>
      </c>
      <c r="F1198" t="str">
        <f ca="1">VLOOKUP(MOD(C1198,D1198),Sheet2!$A$2:$B$6,2,FALSE)</f>
        <v>Kidney Failure</v>
      </c>
      <c r="G1198">
        <f ca="1">VLOOKUP(J1198,Sheet2!$F:$H,IF(E1198="Premium",2,3),FALSE)</f>
        <v>1000</v>
      </c>
      <c r="H1198">
        <f t="shared" ca="1" si="257"/>
        <v>1768000</v>
      </c>
      <c r="I1198">
        <f t="shared" ca="1" si="254"/>
        <v>2</v>
      </c>
      <c r="J1198" t="str">
        <f t="shared" ca="1" si="258"/>
        <v>100_2</v>
      </c>
      <c r="K1198">
        <f ca="1">COUNTIF(J$1:J1198,J1198)</f>
        <v>2</v>
      </c>
      <c r="L1198" t="str">
        <f t="shared" ca="1" si="259"/>
        <v>100_2_Premium</v>
      </c>
      <c r="M1198">
        <f ca="1">COUNTIF(L$1:L1198,L1198)</f>
        <v>2</v>
      </c>
      <c r="N1198" t="str">
        <f t="shared" ca="1" si="260"/>
        <v>Inforce</v>
      </c>
      <c r="O1198" t="str">
        <f t="shared" ca="1" si="261"/>
        <v>100_2_Inforce</v>
      </c>
      <c r="P1198" s="1">
        <f t="shared" ca="1" si="262"/>
        <v>43213.672368809683</v>
      </c>
      <c r="Q1198" s="1" t="e">
        <f ca="1">VLOOKUP(J1198,Sheet2!$F:$I,4,FALSE)</f>
        <v>#N/A</v>
      </c>
      <c r="R1198" t="str">
        <f t="shared" ca="1" si="263"/>
        <v>Inforce</v>
      </c>
      <c r="S1198" t="str">
        <f t="shared" ca="1" si="264"/>
        <v>100_2_Inforce</v>
      </c>
      <c r="T1198">
        <f ca="1">COUNTIF(S$1:S1198,S1198)</f>
        <v>2</v>
      </c>
    </row>
    <row r="1199" spans="1:20">
      <c r="A1199">
        <f t="shared" si="255"/>
        <v>1198</v>
      </c>
      <c r="B1199" s="1">
        <f t="shared" ca="1" si="256"/>
        <v>43213.773124907835</v>
      </c>
      <c r="C1199">
        <f t="shared" ca="1" si="252"/>
        <v>14</v>
      </c>
      <c r="D1199">
        <f t="shared" ca="1" si="253"/>
        <v>4</v>
      </c>
      <c r="E1199" t="str">
        <f ca="1">IF(COUNTIF(J$1:J1199,J1199)=1,"Premium",IF(I1199&lt;6,"Premium","Claims"))</f>
        <v>Premium</v>
      </c>
      <c r="F1199" t="str">
        <f ca="1">VLOOKUP(MOD(C1199,D1199),Sheet2!$A$2:$B$6,2,FALSE)</f>
        <v>Stroke</v>
      </c>
      <c r="G1199">
        <f ca="1">VLOOKUP(J1199,Sheet2!$F:$H,IF(E1199="Premium",2,3),FALSE)</f>
        <v>3000</v>
      </c>
      <c r="H1199">
        <f t="shared" ca="1" si="257"/>
        <v>1771000</v>
      </c>
      <c r="I1199">
        <f t="shared" ca="1" si="254"/>
        <v>1</v>
      </c>
      <c r="J1199" t="str">
        <f t="shared" ca="1" si="258"/>
        <v>14_4</v>
      </c>
      <c r="K1199">
        <f ca="1">COUNTIF(J$1:J1199,J1199)</f>
        <v>5</v>
      </c>
      <c r="L1199" t="str">
        <f t="shared" ca="1" si="259"/>
        <v>14_4_Premium</v>
      </c>
      <c r="M1199">
        <f ca="1">COUNTIF(L$1:L1199,L1199)</f>
        <v>3</v>
      </c>
      <c r="N1199" t="str">
        <f t="shared" ca="1" si="260"/>
        <v>Inforce</v>
      </c>
      <c r="O1199" t="str">
        <f t="shared" ca="1" si="261"/>
        <v>14_4_Inforce</v>
      </c>
      <c r="P1199" s="1">
        <f t="shared" ca="1" si="262"/>
        <v>43213.773124907835</v>
      </c>
      <c r="Q1199" s="1">
        <f ca="1">VLOOKUP(J1199,Sheet2!$F:$I,4,FALSE)</f>
        <v>42799.171714118333</v>
      </c>
      <c r="R1199" t="str">
        <f t="shared" ca="1" si="263"/>
        <v>Lapse</v>
      </c>
      <c r="S1199" t="str">
        <f t="shared" ca="1" si="264"/>
        <v>14_4_Lapse</v>
      </c>
      <c r="T1199">
        <f ca="1">COUNTIF(S$1:S1199,S1199)</f>
        <v>4</v>
      </c>
    </row>
    <row r="1200" spans="1:20">
      <c r="A1200">
        <f t="shared" si="255"/>
        <v>1199</v>
      </c>
      <c r="B1200" s="1">
        <f t="shared" ca="1" si="256"/>
        <v>43213.840825585678</v>
      </c>
      <c r="C1200">
        <f t="shared" ca="1" si="252"/>
        <v>138</v>
      </c>
      <c r="D1200">
        <f t="shared" ca="1" si="253"/>
        <v>4</v>
      </c>
      <c r="E1200" t="str">
        <f ca="1">IF(COUNTIF(J$1:J1200,J1200)=1,"Premium",IF(I1200&lt;6,"Premium","Claims"))</f>
        <v>Premium</v>
      </c>
      <c r="F1200" t="str">
        <f ca="1">VLOOKUP(MOD(C1200,D1200),Sheet2!$A$2:$B$6,2,FALSE)</f>
        <v>Stroke</v>
      </c>
      <c r="G1200">
        <f ca="1">VLOOKUP(J1200,Sheet2!$F:$H,IF(E1200="Premium",2,3),FALSE)</f>
        <v>3000</v>
      </c>
      <c r="H1200">
        <f t="shared" ca="1" si="257"/>
        <v>1774000</v>
      </c>
      <c r="I1200">
        <f t="shared" ca="1" si="254"/>
        <v>5</v>
      </c>
      <c r="J1200" t="str">
        <f t="shared" ca="1" si="258"/>
        <v>138_4</v>
      </c>
      <c r="K1200">
        <f ca="1">COUNTIF(J$1:J1200,J1200)</f>
        <v>1</v>
      </c>
      <c r="L1200" t="str">
        <f t="shared" ca="1" si="259"/>
        <v>138_4_Premium</v>
      </c>
      <c r="M1200">
        <f ca="1">COUNTIF(L$1:L1200,L1200)</f>
        <v>1</v>
      </c>
      <c r="N1200" t="str">
        <f t="shared" ca="1" si="260"/>
        <v>Inforce</v>
      </c>
      <c r="O1200" t="str">
        <f t="shared" ca="1" si="261"/>
        <v>138_4_Inforce</v>
      </c>
      <c r="P1200" s="1">
        <f t="shared" ca="1" si="262"/>
        <v>43213.840825585678</v>
      </c>
      <c r="Q1200" s="1" t="e">
        <f ca="1">VLOOKUP(J1200,Sheet2!$F:$I,4,FALSE)</f>
        <v>#N/A</v>
      </c>
      <c r="R1200" t="str">
        <f t="shared" ca="1" si="263"/>
        <v>Inforce</v>
      </c>
      <c r="S1200" t="str">
        <f t="shared" ca="1" si="264"/>
        <v>138_4_Inforce</v>
      </c>
      <c r="T1200">
        <f ca="1">COUNTIF(S$1:S1200,S1200)</f>
        <v>1</v>
      </c>
    </row>
    <row r="1201" spans="1:20">
      <c r="A1201">
        <f t="shared" si="255"/>
        <v>1200</v>
      </c>
      <c r="B1201" s="1">
        <f t="shared" ca="1" si="256"/>
        <v>43214.680624211753</v>
      </c>
      <c r="C1201">
        <f t="shared" ca="1" si="252"/>
        <v>126</v>
      </c>
      <c r="D1201">
        <f t="shared" ca="1" si="253"/>
        <v>2</v>
      </c>
      <c r="E1201" t="str">
        <f ca="1">IF(COUNTIF(J$1:J1201,J1201)=1,"Premium",IF(I1201&lt;6,"Premium","Claims"))</f>
        <v>Premium</v>
      </c>
      <c r="F1201" t="str">
        <f ca="1">VLOOKUP(MOD(C1201,D1201),Sheet2!$A$2:$B$6,2,FALSE)</f>
        <v>Kidney Failure</v>
      </c>
      <c r="G1201">
        <f ca="1">VLOOKUP(J1201,Sheet2!$F:$H,IF(E1201="Premium",2,3),FALSE)</f>
        <v>4000</v>
      </c>
      <c r="H1201">
        <f t="shared" ca="1" si="257"/>
        <v>1778000</v>
      </c>
      <c r="I1201">
        <f t="shared" ca="1" si="254"/>
        <v>2</v>
      </c>
      <c r="J1201" t="str">
        <f t="shared" ca="1" si="258"/>
        <v>126_2</v>
      </c>
      <c r="K1201">
        <f ca="1">COUNTIF(J$1:J1201,J1201)</f>
        <v>5</v>
      </c>
      <c r="L1201" t="str">
        <f t="shared" ca="1" si="259"/>
        <v>126_2_Premium</v>
      </c>
      <c r="M1201">
        <f ca="1">COUNTIF(L$1:L1201,L1201)</f>
        <v>5</v>
      </c>
      <c r="N1201" t="str">
        <f t="shared" ca="1" si="260"/>
        <v>Inforce</v>
      </c>
      <c r="O1201" t="str">
        <f t="shared" ca="1" si="261"/>
        <v>126_2_Inforce</v>
      </c>
      <c r="P1201" s="1">
        <f t="shared" ca="1" si="262"/>
        <v>43214.680624211753</v>
      </c>
      <c r="Q1201" s="1" t="e">
        <f ca="1">VLOOKUP(J1201,Sheet2!$F:$I,4,FALSE)</f>
        <v>#N/A</v>
      </c>
      <c r="R1201" t="str">
        <f t="shared" ca="1" si="263"/>
        <v>Inforce</v>
      </c>
      <c r="S1201" t="str">
        <f t="shared" ca="1" si="264"/>
        <v>126_2_Inforce</v>
      </c>
      <c r="T1201">
        <f ca="1">COUNTIF(S$1:S1201,S1201)</f>
        <v>5</v>
      </c>
    </row>
    <row r="1202" spans="1:20">
      <c r="A1202">
        <f t="shared" si="255"/>
        <v>1201</v>
      </c>
      <c r="B1202" s="1">
        <f t="shared" ca="1" si="256"/>
        <v>43215.329983154799</v>
      </c>
      <c r="C1202">
        <f t="shared" ca="1" si="252"/>
        <v>24</v>
      </c>
      <c r="D1202">
        <f t="shared" ca="1" si="253"/>
        <v>3</v>
      </c>
      <c r="E1202" t="str">
        <f ca="1">IF(COUNTIF(J$1:J1202,J1202)=1,"Premium",IF(I1202&lt;6,"Premium","Claims"))</f>
        <v>Premium</v>
      </c>
      <c r="F1202" t="str">
        <f ca="1">VLOOKUP(MOD(C1202,D1202),Sheet2!$A$2:$B$6,2,FALSE)</f>
        <v>Kidney Failure</v>
      </c>
      <c r="G1202">
        <f ca="1">VLOOKUP(J1202,Sheet2!$F:$H,IF(E1202="Premium",2,3),FALSE)</f>
        <v>1000</v>
      </c>
      <c r="H1202">
        <f t="shared" ca="1" si="257"/>
        <v>1779000</v>
      </c>
      <c r="I1202">
        <f t="shared" ca="1" si="254"/>
        <v>1</v>
      </c>
      <c r="J1202" t="str">
        <f t="shared" ca="1" si="258"/>
        <v>24_3</v>
      </c>
      <c r="K1202">
        <f ca="1">COUNTIF(J$1:J1202,J1202)</f>
        <v>3</v>
      </c>
      <c r="L1202" t="str">
        <f t="shared" ca="1" si="259"/>
        <v>24_3_Premium</v>
      </c>
      <c r="M1202">
        <f ca="1">COUNTIF(L$1:L1202,L1202)</f>
        <v>3</v>
      </c>
      <c r="N1202" t="str">
        <f t="shared" ca="1" si="260"/>
        <v>Inforce</v>
      </c>
      <c r="O1202" t="str">
        <f t="shared" ca="1" si="261"/>
        <v>24_3_Inforce</v>
      </c>
      <c r="P1202" s="1">
        <f t="shared" ca="1" si="262"/>
        <v>43215.329983154799</v>
      </c>
      <c r="Q1202" s="1" t="e">
        <f ca="1">VLOOKUP(J1202,Sheet2!$F:$I,4,FALSE)</f>
        <v>#N/A</v>
      </c>
      <c r="R1202" t="str">
        <f t="shared" ca="1" si="263"/>
        <v>Inforce</v>
      </c>
      <c r="S1202" t="str">
        <f t="shared" ca="1" si="264"/>
        <v>24_3_Inforce</v>
      </c>
      <c r="T1202">
        <f ca="1">COUNTIF(S$1:S1202,S1202)</f>
        <v>3</v>
      </c>
    </row>
    <row r="1203" spans="1:20">
      <c r="A1203">
        <f t="shared" si="255"/>
        <v>1202</v>
      </c>
      <c r="B1203" s="1">
        <f t="shared" ca="1" si="256"/>
        <v>43215.900652447803</v>
      </c>
      <c r="C1203">
        <f t="shared" ca="1" si="252"/>
        <v>82</v>
      </c>
      <c r="D1203">
        <f t="shared" ca="1" si="253"/>
        <v>2</v>
      </c>
      <c r="E1203" t="str">
        <f ca="1">IF(COUNTIF(J$1:J1203,J1203)=1,"Premium",IF(I1203&lt;6,"Premium","Claims"))</f>
        <v>Premium</v>
      </c>
      <c r="F1203" t="str">
        <f ca="1">VLOOKUP(MOD(C1203,D1203),Sheet2!$A$2:$B$6,2,FALSE)</f>
        <v>Kidney Failure</v>
      </c>
      <c r="G1203">
        <f ca="1">VLOOKUP(J1203,Sheet2!$F:$H,IF(E1203="Premium",2,3),FALSE)</f>
        <v>5000</v>
      </c>
      <c r="H1203">
        <f t="shared" ca="1" si="257"/>
        <v>1784000</v>
      </c>
      <c r="I1203">
        <f t="shared" ca="1" si="254"/>
        <v>1</v>
      </c>
      <c r="J1203" t="str">
        <f t="shared" ca="1" si="258"/>
        <v>82_2</v>
      </c>
      <c r="K1203">
        <f ca="1">COUNTIF(J$1:J1203,J1203)</f>
        <v>2</v>
      </c>
      <c r="L1203" t="str">
        <f t="shared" ca="1" si="259"/>
        <v>82_2_Premium</v>
      </c>
      <c r="M1203">
        <f ca="1">COUNTIF(L$1:L1203,L1203)</f>
        <v>2</v>
      </c>
      <c r="N1203" t="str">
        <f t="shared" ca="1" si="260"/>
        <v>Inforce</v>
      </c>
      <c r="O1203" t="str">
        <f t="shared" ca="1" si="261"/>
        <v>82_2_Inforce</v>
      </c>
      <c r="P1203" s="1">
        <f t="shared" ca="1" si="262"/>
        <v>43215.900652447803</v>
      </c>
      <c r="Q1203" s="1" t="e">
        <f ca="1">VLOOKUP(J1203,Sheet2!$F:$I,4,FALSE)</f>
        <v>#N/A</v>
      </c>
      <c r="R1203" t="str">
        <f t="shared" ca="1" si="263"/>
        <v>Inforce</v>
      </c>
      <c r="S1203" t="str">
        <f t="shared" ca="1" si="264"/>
        <v>82_2_Inforce</v>
      </c>
      <c r="T1203">
        <f ca="1">COUNTIF(S$1:S1203,S1203)</f>
        <v>2</v>
      </c>
    </row>
    <row r="1204" spans="1:20">
      <c r="A1204">
        <f t="shared" si="255"/>
        <v>1203</v>
      </c>
      <c r="B1204" s="1">
        <f t="shared" ca="1" si="256"/>
        <v>43216.383552068713</v>
      </c>
      <c r="C1204">
        <f t="shared" ca="1" si="252"/>
        <v>19</v>
      </c>
      <c r="D1204">
        <f t="shared" ca="1" si="253"/>
        <v>2</v>
      </c>
      <c r="E1204" t="str">
        <f ca="1">IF(COUNTIF(J$1:J1204,J1204)=1,"Premium",IF(I1204&lt;6,"Premium","Claims"))</f>
        <v>Premium</v>
      </c>
      <c r="F1204" t="str">
        <f ca="1">VLOOKUP(MOD(C1204,D1204),Sheet2!$A$2:$B$6,2,FALSE)</f>
        <v>Cancer</v>
      </c>
      <c r="G1204">
        <f ca="1">VLOOKUP(J1204,Sheet2!$F:$H,IF(E1204="Premium",2,3),FALSE)</f>
        <v>5000</v>
      </c>
      <c r="H1204">
        <f t="shared" ca="1" si="257"/>
        <v>1789000</v>
      </c>
      <c r="I1204">
        <f t="shared" ca="1" si="254"/>
        <v>4</v>
      </c>
      <c r="J1204" t="str">
        <f t="shared" ca="1" si="258"/>
        <v>19_2</v>
      </c>
      <c r="K1204">
        <f ca="1">COUNTIF(J$1:J1204,J1204)</f>
        <v>3</v>
      </c>
      <c r="L1204" t="str">
        <f t="shared" ca="1" si="259"/>
        <v>19_2_Premium</v>
      </c>
      <c r="M1204">
        <f ca="1">COUNTIF(L$1:L1204,L1204)</f>
        <v>3</v>
      </c>
      <c r="N1204" t="str">
        <f t="shared" ca="1" si="260"/>
        <v>Inforce</v>
      </c>
      <c r="O1204" t="str">
        <f t="shared" ca="1" si="261"/>
        <v>19_2_Inforce</v>
      </c>
      <c r="P1204" s="1">
        <f t="shared" ca="1" si="262"/>
        <v>43216.383552068713</v>
      </c>
      <c r="Q1204" s="1" t="e">
        <f ca="1">VLOOKUP(J1204,Sheet2!$F:$I,4,FALSE)</f>
        <v>#N/A</v>
      </c>
      <c r="R1204" t="str">
        <f t="shared" ca="1" si="263"/>
        <v>Inforce</v>
      </c>
      <c r="S1204" t="str">
        <f t="shared" ca="1" si="264"/>
        <v>19_2_Inforce</v>
      </c>
      <c r="T1204">
        <f ca="1">COUNTIF(S$1:S1204,S1204)</f>
        <v>3</v>
      </c>
    </row>
    <row r="1205" spans="1:20">
      <c r="A1205">
        <f t="shared" si="255"/>
        <v>1204</v>
      </c>
      <c r="B1205" s="1">
        <f t="shared" ca="1" si="256"/>
        <v>43216.543522205597</v>
      </c>
      <c r="C1205">
        <f t="shared" ca="1" si="252"/>
        <v>60</v>
      </c>
      <c r="D1205">
        <f t="shared" ca="1" si="253"/>
        <v>4</v>
      </c>
      <c r="E1205" t="str">
        <f ca="1">IF(COUNTIF(J$1:J1205,J1205)=1,"Premium",IF(I1205&lt;6,"Premium","Claims"))</f>
        <v>Premium</v>
      </c>
      <c r="F1205" t="str">
        <f ca="1">VLOOKUP(MOD(C1205,D1205),Sheet2!$A$2:$B$6,2,FALSE)</f>
        <v>Kidney Failure</v>
      </c>
      <c r="G1205">
        <f ca="1">VLOOKUP(J1205,Sheet2!$F:$H,IF(E1205="Premium",2,3),FALSE)</f>
        <v>1000</v>
      </c>
      <c r="H1205">
        <f t="shared" ca="1" si="257"/>
        <v>1790000</v>
      </c>
      <c r="I1205">
        <f t="shared" ca="1" si="254"/>
        <v>4</v>
      </c>
      <c r="J1205" t="str">
        <f t="shared" ca="1" si="258"/>
        <v>60_4</v>
      </c>
      <c r="K1205">
        <f ca="1">COUNTIF(J$1:J1205,J1205)</f>
        <v>4</v>
      </c>
      <c r="L1205" t="str">
        <f t="shared" ca="1" si="259"/>
        <v>60_4_Premium</v>
      </c>
      <c r="M1205">
        <f ca="1">COUNTIF(L$1:L1205,L1205)</f>
        <v>3</v>
      </c>
      <c r="N1205" t="str">
        <f t="shared" ca="1" si="260"/>
        <v>Inforce</v>
      </c>
      <c r="O1205" t="str">
        <f t="shared" ca="1" si="261"/>
        <v>60_4_Inforce</v>
      </c>
      <c r="P1205" s="1">
        <f t="shared" ca="1" si="262"/>
        <v>43216.543522205597</v>
      </c>
      <c r="Q1205" s="1">
        <f ca="1">VLOOKUP(J1205,Sheet2!$F:$I,4,FALSE)</f>
        <v>43147.729513621933</v>
      </c>
      <c r="R1205" t="str">
        <f t="shared" ca="1" si="263"/>
        <v>Lapse</v>
      </c>
      <c r="S1205" t="str">
        <f t="shared" ca="1" si="264"/>
        <v>60_4_Lapse</v>
      </c>
      <c r="T1205">
        <f ca="1">COUNTIF(S$1:S1205,S1205)</f>
        <v>3</v>
      </c>
    </row>
    <row r="1206" spans="1:20">
      <c r="A1206">
        <f t="shared" si="255"/>
        <v>1205</v>
      </c>
      <c r="B1206" s="1">
        <f t="shared" ca="1" si="256"/>
        <v>43216.725265083878</v>
      </c>
      <c r="C1206">
        <f t="shared" ca="1" si="252"/>
        <v>62</v>
      </c>
      <c r="D1206">
        <f t="shared" ca="1" si="253"/>
        <v>4</v>
      </c>
      <c r="E1206" t="str">
        <f ca="1">IF(COUNTIF(J$1:J1206,J1206)=1,"Premium",IF(I1206&lt;6,"Premium","Claims"))</f>
        <v>Premium</v>
      </c>
      <c r="F1206" t="str">
        <f ca="1">VLOOKUP(MOD(C1206,D1206),Sheet2!$A$2:$B$6,2,FALSE)</f>
        <v>Stroke</v>
      </c>
      <c r="G1206">
        <f ca="1">VLOOKUP(J1206,Sheet2!$F:$H,IF(E1206="Premium",2,3),FALSE)</f>
        <v>3000</v>
      </c>
      <c r="H1206">
        <f t="shared" ca="1" si="257"/>
        <v>1793000</v>
      </c>
      <c r="I1206">
        <f t="shared" ca="1" si="254"/>
        <v>3</v>
      </c>
      <c r="J1206" t="str">
        <f t="shared" ca="1" si="258"/>
        <v>62_4</v>
      </c>
      <c r="K1206">
        <f ca="1">COUNTIF(J$1:J1206,J1206)</f>
        <v>2</v>
      </c>
      <c r="L1206" t="str">
        <f t="shared" ca="1" si="259"/>
        <v>62_4_Premium</v>
      </c>
      <c r="M1206">
        <f ca="1">COUNTIF(L$1:L1206,L1206)</f>
        <v>2</v>
      </c>
      <c r="N1206" t="str">
        <f t="shared" ca="1" si="260"/>
        <v>Inforce</v>
      </c>
      <c r="O1206" t="str">
        <f t="shared" ca="1" si="261"/>
        <v>62_4_Inforce</v>
      </c>
      <c r="P1206" s="1">
        <f t="shared" ca="1" si="262"/>
        <v>43216.725265083878</v>
      </c>
      <c r="Q1206" s="1" t="e">
        <f ca="1">VLOOKUP(J1206,Sheet2!$F:$I,4,FALSE)</f>
        <v>#N/A</v>
      </c>
      <c r="R1206" t="str">
        <f t="shared" ca="1" si="263"/>
        <v>Inforce</v>
      </c>
      <c r="S1206" t="str">
        <f t="shared" ca="1" si="264"/>
        <v>62_4_Inforce</v>
      </c>
      <c r="T1206">
        <f ca="1">COUNTIF(S$1:S1206,S1206)</f>
        <v>2</v>
      </c>
    </row>
    <row r="1207" spans="1:20">
      <c r="A1207">
        <f t="shared" si="255"/>
        <v>1206</v>
      </c>
      <c r="B1207" s="1">
        <f t="shared" ca="1" si="256"/>
        <v>43216.737350246956</v>
      </c>
      <c r="C1207">
        <f t="shared" ca="1" si="252"/>
        <v>25</v>
      </c>
      <c r="D1207">
        <f t="shared" ca="1" si="253"/>
        <v>1</v>
      </c>
      <c r="E1207" t="str">
        <f ca="1">IF(COUNTIF(J$1:J1207,J1207)=1,"Premium",IF(I1207&lt;6,"Premium","Claims"))</f>
        <v>Premium</v>
      </c>
      <c r="F1207" t="str">
        <f ca="1">VLOOKUP(MOD(C1207,D1207),Sheet2!$A$2:$B$6,2,FALSE)</f>
        <v>Kidney Failure</v>
      </c>
      <c r="G1207">
        <f ca="1">VLOOKUP(J1207,Sheet2!$F:$H,IF(E1207="Premium",2,3),FALSE)</f>
        <v>1000</v>
      </c>
      <c r="H1207">
        <f t="shared" ca="1" si="257"/>
        <v>1794000</v>
      </c>
      <c r="I1207">
        <f t="shared" ca="1" si="254"/>
        <v>4</v>
      </c>
      <c r="J1207" t="str">
        <f t="shared" ca="1" si="258"/>
        <v>25_1</v>
      </c>
      <c r="K1207">
        <f ca="1">COUNTIF(J$1:J1207,J1207)</f>
        <v>1</v>
      </c>
      <c r="L1207" t="str">
        <f t="shared" ca="1" si="259"/>
        <v>25_1_Premium</v>
      </c>
      <c r="M1207">
        <f ca="1">COUNTIF(L$1:L1207,L1207)</f>
        <v>1</v>
      </c>
      <c r="N1207" t="str">
        <f t="shared" ca="1" si="260"/>
        <v>Inforce</v>
      </c>
      <c r="O1207" t="str">
        <f t="shared" ca="1" si="261"/>
        <v>25_1_Inforce</v>
      </c>
      <c r="P1207" s="1">
        <f t="shared" ca="1" si="262"/>
        <v>43216.737350246956</v>
      </c>
      <c r="Q1207" s="1" t="e">
        <f ca="1">VLOOKUP(J1207,Sheet2!$F:$I,4,FALSE)</f>
        <v>#N/A</v>
      </c>
      <c r="R1207" t="str">
        <f t="shared" ca="1" si="263"/>
        <v>Inforce</v>
      </c>
      <c r="S1207" t="str">
        <f t="shared" ca="1" si="264"/>
        <v>25_1_Inforce</v>
      </c>
      <c r="T1207">
        <f ca="1">COUNTIF(S$1:S1207,S1207)</f>
        <v>1</v>
      </c>
    </row>
    <row r="1208" spans="1:20">
      <c r="A1208">
        <f t="shared" si="255"/>
        <v>1207</v>
      </c>
      <c r="B1208" s="1">
        <f t="shared" ca="1" si="256"/>
        <v>43217.200912860433</v>
      </c>
      <c r="C1208">
        <f t="shared" ca="1" si="252"/>
        <v>115</v>
      </c>
      <c r="D1208">
        <f t="shared" ca="1" si="253"/>
        <v>4</v>
      </c>
      <c r="E1208" t="str">
        <f ca="1">IF(COUNTIF(J$1:J1208,J1208)=1,"Premium",IF(I1208&lt;6,"Premium","Claims"))</f>
        <v>Premium</v>
      </c>
      <c r="F1208" t="str">
        <f ca="1">VLOOKUP(MOD(C1208,D1208),Sheet2!$A$2:$B$6,2,FALSE)</f>
        <v>Heart Attack</v>
      </c>
      <c r="G1208">
        <f ca="1">VLOOKUP(J1208,Sheet2!$F:$H,IF(E1208="Premium",2,3),FALSE)</f>
        <v>4000</v>
      </c>
      <c r="H1208">
        <f t="shared" ca="1" si="257"/>
        <v>1798000</v>
      </c>
      <c r="I1208">
        <f t="shared" ca="1" si="254"/>
        <v>1</v>
      </c>
      <c r="J1208" t="str">
        <f t="shared" ca="1" si="258"/>
        <v>115_4</v>
      </c>
      <c r="K1208">
        <f ca="1">COUNTIF(J$1:J1208,J1208)</f>
        <v>3</v>
      </c>
      <c r="L1208" t="str">
        <f t="shared" ca="1" si="259"/>
        <v>115_4_Premium</v>
      </c>
      <c r="M1208">
        <f ca="1">COUNTIF(L$1:L1208,L1208)</f>
        <v>3</v>
      </c>
      <c r="N1208" t="str">
        <f t="shared" ca="1" si="260"/>
        <v>Inforce</v>
      </c>
      <c r="O1208" t="str">
        <f t="shared" ca="1" si="261"/>
        <v>115_4_Inforce</v>
      </c>
      <c r="P1208" s="1">
        <f t="shared" ca="1" si="262"/>
        <v>43217.200912860433</v>
      </c>
      <c r="Q1208" s="1" t="e">
        <f ca="1">VLOOKUP(J1208,Sheet2!$F:$I,4,FALSE)</f>
        <v>#N/A</v>
      </c>
      <c r="R1208" t="str">
        <f t="shared" ca="1" si="263"/>
        <v>Inforce</v>
      </c>
      <c r="S1208" t="str">
        <f t="shared" ca="1" si="264"/>
        <v>115_4_Inforce</v>
      </c>
      <c r="T1208">
        <f ca="1">COUNTIF(S$1:S1208,S1208)</f>
        <v>3</v>
      </c>
    </row>
    <row r="1209" spans="1:20">
      <c r="A1209">
        <f t="shared" si="255"/>
        <v>1208</v>
      </c>
      <c r="B1209" s="1">
        <f t="shared" ca="1" si="256"/>
        <v>43217.903134552209</v>
      </c>
      <c r="C1209">
        <f t="shared" ca="1" si="252"/>
        <v>14</v>
      </c>
      <c r="D1209">
        <f t="shared" ca="1" si="253"/>
        <v>4</v>
      </c>
      <c r="E1209" t="str">
        <f ca="1">IF(COUNTIF(J$1:J1209,J1209)=1,"Premium",IF(I1209&lt;6,"Premium","Claims"))</f>
        <v>Premium</v>
      </c>
      <c r="F1209" t="str">
        <f ca="1">VLOOKUP(MOD(C1209,D1209),Sheet2!$A$2:$B$6,2,FALSE)</f>
        <v>Stroke</v>
      </c>
      <c r="G1209">
        <f ca="1">VLOOKUP(J1209,Sheet2!$F:$H,IF(E1209="Premium",2,3),FALSE)</f>
        <v>3000</v>
      </c>
      <c r="H1209">
        <f t="shared" ca="1" si="257"/>
        <v>1801000</v>
      </c>
      <c r="I1209">
        <f t="shared" ca="1" si="254"/>
        <v>3</v>
      </c>
      <c r="J1209" t="str">
        <f t="shared" ca="1" si="258"/>
        <v>14_4</v>
      </c>
      <c r="K1209">
        <f ca="1">COUNTIF(J$1:J1209,J1209)</f>
        <v>6</v>
      </c>
      <c r="L1209" t="str">
        <f t="shared" ca="1" si="259"/>
        <v>14_4_Premium</v>
      </c>
      <c r="M1209">
        <f ca="1">COUNTIF(L$1:L1209,L1209)</f>
        <v>4</v>
      </c>
      <c r="N1209" t="str">
        <f t="shared" ca="1" si="260"/>
        <v>Inforce</v>
      </c>
      <c r="O1209" t="str">
        <f t="shared" ca="1" si="261"/>
        <v>14_4_Inforce</v>
      </c>
      <c r="P1209" s="1">
        <f t="shared" ca="1" si="262"/>
        <v>43217.903134552209</v>
      </c>
      <c r="Q1209" s="1">
        <f ca="1">VLOOKUP(J1209,Sheet2!$F:$I,4,FALSE)</f>
        <v>42799.171714118333</v>
      </c>
      <c r="R1209" t="str">
        <f t="shared" ca="1" si="263"/>
        <v>Lapse</v>
      </c>
      <c r="S1209" t="str">
        <f t="shared" ca="1" si="264"/>
        <v>14_4_Lapse</v>
      </c>
      <c r="T1209">
        <f ca="1">COUNTIF(S$1:S1209,S1209)</f>
        <v>5</v>
      </c>
    </row>
    <row r="1210" spans="1:20">
      <c r="A1210">
        <f t="shared" si="255"/>
        <v>1209</v>
      </c>
      <c r="B1210" s="1">
        <f t="shared" ca="1" si="256"/>
        <v>43218.886667854829</v>
      </c>
      <c r="C1210">
        <f t="shared" ca="1" si="252"/>
        <v>78</v>
      </c>
      <c r="D1210">
        <f t="shared" ca="1" si="253"/>
        <v>2</v>
      </c>
      <c r="E1210" t="str">
        <f ca="1">IF(COUNTIF(J$1:J1210,J1210)=1,"Premium",IF(I1210&lt;6,"Premium","Claims"))</f>
        <v>Claims</v>
      </c>
      <c r="F1210" t="str">
        <f ca="1">VLOOKUP(MOD(C1210,D1210),Sheet2!$A$2:$B$6,2,FALSE)</f>
        <v>Kidney Failure</v>
      </c>
      <c r="G1210">
        <f ca="1">VLOOKUP(J1210,Sheet2!$F:$H,IF(E1210="Premium",2,3),FALSE)</f>
        <v>12000</v>
      </c>
      <c r="H1210">
        <f t="shared" ca="1" si="257"/>
        <v>1789000</v>
      </c>
      <c r="I1210">
        <f t="shared" ca="1" si="254"/>
        <v>6</v>
      </c>
      <c r="J1210" t="str">
        <f t="shared" ca="1" si="258"/>
        <v>78_2</v>
      </c>
      <c r="K1210">
        <f ca="1">COUNTIF(J$1:J1210,J1210)</f>
        <v>2</v>
      </c>
      <c r="L1210" t="str">
        <f t="shared" ca="1" si="259"/>
        <v>78_2_Claims</v>
      </c>
      <c r="M1210">
        <f ca="1">COUNTIF(L$1:L1210,L1210)</f>
        <v>1</v>
      </c>
      <c r="N1210" t="str">
        <f t="shared" ca="1" si="260"/>
        <v>Lapse</v>
      </c>
      <c r="O1210" t="str">
        <f t="shared" ca="1" si="261"/>
        <v>78_2_Lapse</v>
      </c>
      <c r="P1210" s="1">
        <f t="shared" ca="1" si="262"/>
        <v>43218.886667854829</v>
      </c>
      <c r="Q1210" s="1">
        <f ca="1">VLOOKUP(J1210,Sheet2!$F:$I,4,FALSE)</f>
        <v>43218.886667854829</v>
      </c>
      <c r="R1210" t="str">
        <f t="shared" ca="1" si="263"/>
        <v>Lapse</v>
      </c>
      <c r="S1210" t="str">
        <f t="shared" ca="1" si="264"/>
        <v>78_2_Lapse</v>
      </c>
      <c r="T1210">
        <f ca="1">COUNTIF(S$1:S1210,S1210)</f>
        <v>1</v>
      </c>
    </row>
    <row r="1211" spans="1:20">
      <c r="A1211">
        <f t="shared" si="255"/>
        <v>1210</v>
      </c>
      <c r="B1211" s="1">
        <f t="shared" ca="1" si="256"/>
        <v>43219.722649268733</v>
      </c>
      <c r="C1211">
        <f t="shared" ca="1" si="252"/>
        <v>107</v>
      </c>
      <c r="D1211">
        <f t="shared" ca="1" si="253"/>
        <v>3</v>
      </c>
      <c r="E1211" t="str">
        <f ca="1">IF(COUNTIF(J$1:J1211,J1211)=1,"Premium",IF(I1211&lt;6,"Premium","Claims"))</f>
        <v>Premium</v>
      </c>
      <c r="F1211" t="str">
        <f ca="1">VLOOKUP(MOD(C1211,D1211),Sheet2!$A$2:$B$6,2,FALSE)</f>
        <v>Stroke</v>
      </c>
      <c r="G1211">
        <f ca="1">VLOOKUP(J1211,Sheet2!$F:$H,IF(E1211="Premium",2,3),FALSE)</f>
        <v>5000</v>
      </c>
      <c r="H1211">
        <f t="shared" ca="1" si="257"/>
        <v>1794000</v>
      </c>
      <c r="I1211">
        <f t="shared" ca="1" si="254"/>
        <v>1</v>
      </c>
      <c r="J1211" t="str">
        <f t="shared" ca="1" si="258"/>
        <v>107_3</v>
      </c>
      <c r="K1211">
        <f ca="1">COUNTIF(J$1:J1211,J1211)</f>
        <v>4</v>
      </c>
      <c r="L1211" t="str">
        <f t="shared" ca="1" si="259"/>
        <v>107_3_Premium</v>
      </c>
      <c r="M1211">
        <f ca="1">COUNTIF(L$1:L1211,L1211)</f>
        <v>4</v>
      </c>
      <c r="N1211" t="str">
        <f t="shared" ca="1" si="260"/>
        <v>Inforce</v>
      </c>
      <c r="O1211" t="str">
        <f t="shared" ca="1" si="261"/>
        <v>107_3_Inforce</v>
      </c>
      <c r="P1211" s="1">
        <f t="shared" ca="1" si="262"/>
        <v>43219.722649268733</v>
      </c>
      <c r="Q1211" s="1" t="e">
        <f ca="1">VLOOKUP(J1211,Sheet2!$F:$I,4,FALSE)</f>
        <v>#N/A</v>
      </c>
      <c r="R1211" t="str">
        <f t="shared" ca="1" si="263"/>
        <v>Inforce</v>
      </c>
      <c r="S1211" t="str">
        <f t="shared" ca="1" si="264"/>
        <v>107_3_Inforce</v>
      </c>
      <c r="T1211">
        <f ca="1">COUNTIF(S$1:S1211,S1211)</f>
        <v>4</v>
      </c>
    </row>
    <row r="1212" spans="1:20">
      <c r="A1212">
        <f t="shared" si="255"/>
        <v>1211</v>
      </c>
      <c r="B1212" s="1">
        <f t="shared" ca="1" si="256"/>
        <v>43220.677086794087</v>
      </c>
      <c r="C1212">
        <f t="shared" ca="1" si="252"/>
        <v>110</v>
      </c>
      <c r="D1212">
        <f t="shared" ca="1" si="253"/>
        <v>3</v>
      </c>
      <c r="E1212" t="str">
        <f ca="1">IF(COUNTIF(J$1:J1212,J1212)=1,"Premium",IF(I1212&lt;6,"Premium","Claims"))</f>
        <v>Premium</v>
      </c>
      <c r="F1212" t="str">
        <f ca="1">VLOOKUP(MOD(C1212,D1212),Sheet2!$A$2:$B$6,2,FALSE)</f>
        <v>Stroke</v>
      </c>
      <c r="G1212">
        <f ca="1">VLOOKUP(J1212,Sheet2!$F:$H,IF(E1212="Premium",2,3),FALSE)</f>
        <v>3000</v>
      </c>
      <c r="H1212">
        <f t="shared" ca="1" si="257"/>
        <v>1797000</v>
      </c>
      <c r="I1212">
        <f t="shared" ca="1" si="254"/>
        <v>1</v>
      </c>
      <c r="J1212" t="str">
        <f t="shared" ca="1" si="258"/>
        <v>110_3</v>
      </c>
      <c r="K1212">
        <f ca="1">COUNTIF(J$1:J1212,J1212)</f>
        <v>2</v>
      </c>
      <c r="L1212" t="str">
        <f t="shared" ca="1" si="259"/>
        <v>110_3_Premium</v>
      </c>
      <c r="M1212">
        <f ca="1">COUNTIF(L$1:L1212,L1212)</f>
        <v>2</v>
      </c>
      <c r="N1212" t="str">
        <f t="shared" ca="1" si="260"/>
        <v>Inforce</v>
      </c>
      <c r="O1212" t="str">
        <f t="shared" ca="1" si="261"/>
        <v>110_3_Inforce</v>
      </c>
      <c r="P1212" s="1">
        <f t="shared" ca="1" si="262"/>
        <v>43220.677086794087</v>
      </c>
      <c r="Q1212" s="1" t="e">
        <f ca="1">VLOOKUP(J1212,Sheet2!$F:$I,4,FALSE)</f>
        <v>#N/A</v>
      </c>
      <c r="R1212" t="str">
        <f t="shared" ca="1" si="263"/>
        <v>Inforce</v>
      </c>
      <c r="S1212" t="str">
        <f t="shared" ca="1" si="264"/>
        <v>110_3_Inforce</v>
      </c>
      <c r="T1212">
        <f ca="1">COUNTIF(S$1:S1212,S1212)</f>
        <v>2</v>
      </c>
    </row>
    <row r="1213" spans="1:20">
      <c r="A1213">
        <f t="shared" si="255"/>
        <v>1212</v>
      </c>
      <c r="B1213" s="1">
        <f t="shared" ca="1" si="256"/>
        <v>43221.452010306843</v>
      </c>
      <c r="C1213">
        <f t="shared" ca="1" si="252"/>
        <v>50</v>
      </c>
      <c r="D1213">
        <f t="shared" ca="1" si="253"/>
        <v>4</v>
      </c>
      <c r="E1213" t="str">
        <f ca="1">IF(COUNTIF(J$1:J1213,J1213)=1,"Premium",IF(I1213&lt;6,"Premium","Claims"))</f>
        <v>Premium</v>
      </c>
      <c r="F1213" t="str">
        <f ca="1">VLOOKUP(MOD(C1213,D1213),Sheet2!$A$2:$B$6,2,FALSE)</f>
        <v>Stroke</v>
      </c>
      <c r="G1213">
        <f ca="1">VLOOKUP(J1213,Sheet2!$F:$H,IF(E1213="Premium",2,3),FALSE)</f>
        <v>5000</v>
      </c>
      <c r="H1213">
        <f t="shared" ca="1" si="257"/>
        <v>1802000</v>
      </c>
      <c r="I1213">
        <f t="shared" ca="1" si="254"/>
        <v>2</v>
      </c>
      <c r="J1213" t="str">
        <f t="shared" ca="1" si="258"/>
        <v>50_4</v>
      </c>
      <c r="K1213">
        <f ca="1">COUNTIF(J$1:J1213,J1213)</f>
        <v>7</v>
      </c>
      <c r="L1213" t="str">
        <f t="shared" ca="1" si="259"/>
        <v>50_4_Premium</v>
      </c>
      <c r="M1213">
        <f ca="1">COUNTIF(L$1:L1213,L1213)</f>
        <v>6</v>
      </c>
      <c r="N1213" t="str">
        <f t="shared" ca="1" si="260"/>
        <v>Inforce</v>
      </c>
      <c r="O1213" t="str">
        <f t="shared" ca="1" si="261"/>
        <v>50_4_Inforce</v>
      </c>
      <c r="P1213" s="1">
        <f t="shared" ca="1" si="262"/>
        <v>43221.452010306843</v>
      </c>
      <c r="Q1213" s="1">
        <f ca="1">VLOOKUP(J1213,Sheet2!$F:$I,4,FALSE)</f>
        <v>43194.166531070819</v>
      </c>
      <c r="R1213" t="str">
        <f t="shared" ca="1" si="263"/>
        <v>Lapse</v>
      </c>
      <c r="S1213" t="str">
        <f t="shared" ca="1" si="264"/>
        <v>50_4_Lapse</v>
      </c>
      <c r="T1213">
        <f ca="1">COUNTIF(S$1:S1213,S1213)</f>
        <v>2</v>
      </c>
    </row>
    <row r="1214" spans="1:20">
      <c r="A1214">
        <f t="shared" si="255"/>
        <v>1213</v>
      </c>
      <c r="B1214" s="1">
        <f t="shared" ca="1" si="256"/>
        <v>43222.227109860214</v>
      </c>
      <c r="C1214">
        <f t="shared" ca="1" si="252"/>
        <v>6</v>
      </c>
      <c r="D1214">
        <f t="shared" ca="1" si="253"/>
        <v>1</v>
      </c>
      <c r="E1214" t="str">
        <f ca="1">IF(COUNTIF(J$1:J1214,J1214)=1,"Premium",IF(I1214&lt;6,"Premium","Claims"))</f>
        <v>Claims</v>
      </c>
      <c r="F1214" t="str">
        <f ca="1">VLOOKUP(MOD(C1214,D1214),Sheet2!$A$2:$B$6,2,FALSE)</f>
        <v>Kidney Failure</v>
      </c>
      <c r="G1214">
        <f ca="1">VLOOKUP(J1214,Sheet2!$F:$H,IF(E1214="Premium",2,3),FALSE)</f>
        <v>20000</v>
      </c>
      <c r="H1214">
        <f t="shared" ca="1" si="257"/>
        <v>1782000</v>
      </c>
      <c r="I1214">
        <f t="shared" ca="1" si="254"/>
        <v>6</v>
      </c>
      <c r="J1214" t="str">
        <f t="shared" ca="1" si="258"/>
        <v>6_1</v>
      </c>
      <c r="K1214">
        <f ca="1">COUNTIF(J$1:J1214,J1214)</f>
        <v>4</v>
      </c>
      <c r="L1214" t="str">
        <f t="shared" ca="1" si="259"/>
        <v>6_1_Claims</v>
      </c>
      <c r="M1214">
        <f ca="1">COUNTIF(L$1:L1214,L1214)</f>
        <v>2</v>
      </c>
      <c r="N1214" t="str">
        <f t="shared" ca="1" si="260"/>
        <v>Lapse</v>
      </c>
      <c r="O1214" t="str">
        <f t="shared" ca="1" si="261"/>
        <v>6_1_Lapse</v>
      </c>
      <c r="P1214" s="1">
        <f t="shared" ca="1" si="262"/>
        <v>43222.227109860214</v>
      </c>
      <c r="Q1214" s="1">
        <f ca="1">VLOOKUP(J1214,Sheet2!$F:$I,4,FALSE)</f>
        <v>43176.523887992153</v>
      </c>
      <c r="R1214" t="str">
        <f t="shared" ca="1" si="263"/>
        <v>Lapse</v>
      </c>
      <c r="S1214" t="str">
        <f t="shared" ca="1" si="264"/>
        <v>6_1_Lapse</v>
      </c>
      <c r="T1214">
        <f ca="1">COUNTIF(S$1:S1214,S1214)</f>
        <v>2</v>
      </c>
    </row>
    <row r="1215" spans="1:20">
      <c r="A1215">
        <f t="shared" si="255"/>
        <v>1214</v>
      </c>
      <c r="B1215" s="1">
        <f t="shared" ca="1" si="256"/>
        <v>43222.910775783435</v>
      </c>
      <c r="C1215">
        <f t="shared" ca="1" si="252"/>
        <v>23</v>
      </c>
      <c r="D1215">
        <f t="shared" ca="1" si="253"/>
        <v>1</v>
      </c>
      <c r="E1215" t="str">
        <f ca="1">IF(COUNTIF(J$1:J1215,J1215)=1,"Premium",IF(I1215&lt;6,"Premium","Claims"))</f>
        <v>Premium</v>
      </c>
      <c r="F1215" t="str">
        <f ca="1">VLOOKUP(MOD(C1215,D1215),Sheet2!$A$2:$B$6,2,FALSE)</f>
        <v>Kidney Failure</v>
      </c>
      <c r="G1215">
        <f ca="1">VLOOKUP(J1215,Sheet2!$F:$H,IF(E1215="Premium",2,3),FALSE)</f>
        <v>5000</v>
      </c>
      <c r="H1215">
        <f t="shared" ca="1" si="257"/>
        <v>1787000</v>
      </c>
      <c r="I1215">
        <f t="shared" ca="1" si="254"/>
        <v>4</v>
      </c>
      <c r="J1215" t="str">
        <f t="shared" ca="1" si="258"/>
        <v>23_1</v>
      </c>
      <c r="K1215">
        <f ca="1">COUNTIF(J$1:J1215,J1215)</f>
        <v>6</v>
      </c>
      <c r="L1215" t="str">
        <f t="shared" ca="1" si="259"/>
        <v>23_1_Premium</v>
      </c>
      <c r="M1215">
        <f ca="1">COUNTIF(L$1:L1215,L1215)</f>
        <v>6</v>
      </c>
      <c r="N1215" t="str">
        <f t="shared" ca="1" si="260"/>
        <v>Inforce</v>
      </c>
      <c r="O1215" t="str">
        <f t="shared" ca="1" si="261"/>
        <v>23_1_Inforce</v>
      </c>
      <c r="P1215" s="1">
        <f t="shared" ca="1" si="262"/>
        <v>43222.910775783435</v>
      </c>
      <c r="Q1215" s="1" t="e">
        <f ca="1">VLOOKUP(J1215,Sheet2!$F:$I,4,FALSE)</f>
        <v>#N/A</v>
      </c>
      <c r="R1215" t="str">
        <f t="shared" ca="1" si="263"/>
        <v>Inforce</v>
      </c>
      <c r="S1215" t="str">
        <f t="shared" ca="1" si="264"/>
        <v>23_1_Inforce</v>
      </c>
      <c r="T1215">
        <f ca="1">COUNTIF(S$1:S1215,S1215)</f>
        <v>6</v>
      </c>
    </row>
    <row r="1216" spans="1:20">
      <c r="A1216">
        <f t="shared" si="255"/>
        <v>1215</v>
      </c>
      <c r="B1216" s="1">
        <f t="shared" ca="1" si="256"/>
        <v>43223.263569489813</v>
      </c>
      <c r="C1216">
        <f t="shared" ca="1" si="252"/>
        <v>7</v>
      </c>
      <c r="D1216">
        <f t="shared" ca="1" si="253"/>
        <v>1</v>
      </c>
      <c r="E1216" t="str">
        <f ca="1">IF(COUNTIF(J$1:J1216,J1216)=1,"Premium",IF(I1216&lt;6,"Premium","Claims"))</f>
        <v>Premium</v>
      </c>
      <c r="F1216" t="str">
        <f ca="1">VLOOKUP(MOD(C1216,D1216),Sheet2!$A$2:$B$6,2,FALSE)</f>
        <v>Kidney Failure</v>
      </c>
      <c r="G1216">
        <f ca="1">VLOOKUP(J1216,Sheet2!$F:$H,IF(E1216="Premium",2,3),FALSE)</f>
        <v>3000</v>
      </c>
      <c r="H1216">
        <f t="shared" ca="1" si="257"/>
        <v>1790000</v>
      </c>
      <c r="I1216">
        <f t="shared" ca="1" si="254"/>
        <v>5</v>
      </c>
      <c r="J1216" t="str">
        <f t="shared" ca="1" si="258"/>
        <v>7_1</v>
      </c>
      <c r="K1216">
        <f ca="1">COUNTIF(J$1:J1216,J1216)</f>
        <v>4</v>
      </c>
      <c r="L1216" t="str">
        <f t="shared" ca="1" si="259"/>
        <v>7_1_Premium</v>
      </c>
      <c r="M1216">
        <f ca="1">COUNTIF(L$1:L1216,L1216)</f>
        <v>4</v>
      </c>
      <c r="N1216" t="str">
        <f t="shared" ca="1" si="260"/>
        <v>Inforce</v>
      </c>
      <c r="O1216" t="str">
        <f t="shared" ca="1" si="261"/>
        <v>7_1_Inforce</v>
      </c>
      <c r="P1216" s="1">
        <f t="shared" ca="1" si="262"/>
        <v>43223.263569489813</v>
      </c>
      <c r="Q1216" s="1" t="e">
        <f ca="1">VLOOKUP(J1216,Sheet2!$F:$I,4,FALSE)</f>
        <v>#N/A</v>
      </c>
      <c r="R1216" t="str">
        <f t="shared" ca="1" si="263"/>
        <v>Inforce</v>
      </c>
      <c r="S1216" t="str">
        <f t="shared" ca="1" si="264"/>
        <v>7_1_Inforce</v>
      </c>
      <c r="T1216">
        <f ca="1">COUNTIF(S$1:S1216,S1216)</f>
        <v>4</v>
      </c>
    </row>
    <row r="1217" spans="1:20">
      <c r="A1217">
        <f t="shared" si="255"/>
        <v>1216</v>
      </c>
      <c r="B1217" s="1">
        <f t="shared" ca="1" si="256"/>
        <v>43223.743098853934</v>
      </c>
      <c r="C1217">
        <f t="shared" ca="1" si="252"/>
        <v>83</v>
      </c>
      <c r="D1217">
        <f t="shared" ca="1" si="253"/>
        <v>2</v>
      </c>
      <c r="E1217" t="str">
        <f ca="1">IF(COUNTIF(J$1:J1217,J1217)=1,"Premium",IF(I1217&lt;6,"Premium","Claims"))</f>
        <v>Premium</v>
      </c>
      <c r="F1217" t="str">
        <f ca="1">VLOOKUP(MOD(C1217,D1217),Sheet2!$A$2:$B$6,2,FALSE)</f>
        <v>Cancer</v>
      </c>
      <c r="G1217">
        <f ca="1">VLOOKUP(J1217,Sheet2!$F:$H,IF(E1217="Premium",2,3),FALSE)</f>
        <v>2000</v>
      </c>
      <c r="H1217">
        <f t="shared" ca="1" si="257"/>
        <v>1792000</v>
      </c>
      <c r="I1217">
        <f t="shared" ca="1" si="254"/>
        <v>6</v>
      </c>
      <c r="J1217" t="str">
        <f t="shared" ca="1" si="258"/>
        <v>83_2</v>
      </c>
      <c r="K1217">
        <f ca="1">COUNTIF(J$1:J1217,J1217)</f>
        <v>1</v>
      </c>
      <c r="L1217" t="str">
        <f t="shared" ca="1" si="259"/>
        <v>83_2_Premium</v>
      </c>
      <c r="M1217">
        <f ca="1">COUNTIF(L$1:L1217,L1217)</f>
        <v>1</v>
      </c>
      <c r="N1217" t="str">
        <f t="shared" ca="1" si="260"/>
        <v>Inforce</v>
      </c>
      <c r="O1217" t="str">
        <f t="shared" ca="1" si="261"/>
        <v>83_2_Inforce</v>
      </c>
      <c r="P1217" s="1">
        <f t="shared" ca="1" si="262"/>
        <v>43223.743098853934</v>
      </c>
      <c r="Q1217" s="1" t="e">
        <f ca="1">VLOOKUP(J1217,Sheet2!$F:$I,4,FALSE)</f>
        <v>#N/A</v>
      </c>
      <c r="R1217" t="str">
        <f t="shared" ca="1" si="263"/>
        <v>Inforce</v>
      </c>
      <c r="S1217" t="str">
        <f t="shared" ca="1" si="264"/>
        <v>83_2_Inforce</v>
      </c>
      <c r="T1217">
        <f ca="1">COUNTIF(S$1:S1217,S1217)</f>
        <v>1</v>
      </c>
    </row>
    <row r="1218" spans="1:20">
      <c r="A1218">
        <f t="shared" si="255"/>
        <v>1217</v>
      </c>
      <c r="B1218" s="1">
        <f t="shared" ca="1" si="256"/>
        <v>43224.383051444362</v>
      </c>
      <c r="C1218">
        <f t="shared" ca="1" si="252"/>
        <v>20</v>
      </c>
      <c r="D1218">
        <f t="shared" ca="1" si="253"/>
        <v>3</v>
      </c>
      <c r="E1218" t="str">
        <f ca="1">IF(COUNTIF(J$1:J1218,J1218)=1,"Premium",IF(I1218&lt;6,"Premium","Claims"))</f>
        <v>Premium</v>
      </c>
      <c r="F1218" t="str">
        <f ca="1">VLOOKUP(MOD(C1218,D1218),Sheet2!$A$2:$B$6,2,FALSE)</f>
        <v>Stroke</v>
      </c>
      <c r="G1218">
        <f ca="1">VLOOKUP(J1218,Sheet2!$F:$H,IF(E1218="Premium",2,3),FALSE)</f>
        <v>4000</v>
      </c>
      <c r="H1218">
        <f t="shared" ca="1" si="257"/>
        <v>1796000</v>
      </c>
      <c r="I1218">
        <f t="shared" ca="1" si="254"/>
        <v>2</v>
      </c>
      <c r="J1218" t="str">
        <f t="shared" ca="1" si="258"/>
        <v>20_3</v>
      </c>
      <c r="K1218">
        <f ca="1">COUNTIF(J$1:J1218,J1218)</f>
        <v>4</v>
      </c>
      <c r="L1218" t="str">
        <f t="shared" ca="1" si="259"/>
        <v>20_3_Premium</v>
      </c>
      <c r="M1218">
        <f ca="1">COUNTIF(L$1:L1218,L1218)</f>
        <v>3</v>
      </c>
      <c r="N1218" t="str">
        <f t="shared" ca="1" si="260"/>
        <v>Inforce</v>
      </c>
      <c r="O1218" t="str">
        <f t="shared" ca="1" si="261"/>
        <v>20_3_Inforce</v>
      </c>
      <c r="P1218" s="1">
        <f t="shared" ca="1" si="262"/>
        <v>43224.383051444362</v>
      </c>
      <c r="Q1218" s="1">
        <f ca="1">VLOOKUP(J1218,Sheet2!$F:$I,4,FALSE)</f>
        <v>42979.149602634432</v>
      </c>
      <c r="R1218" t="str">
        <f t="shared" ca="1" si="263"/>
        <v>Lapse</v>
      </c>
      <c r="S1218" t="str">
        <f t="shared" ca="1" si="264"/>
        <v>20_3_Lapse</v>
      </c>
      <c r="T1218">
        <f ca="1">COUNTIF(S$1:S1218,S1218)</f>
        <v>3</v>
      </c>
    </row>
    <row r="1219" spans="1:20">
      <c r="A1219">
        <f t="shared" si="255"/>
        <v>1218</v>
      </c>
      <c r="B1219" s="1">
        <f t="shared" ca="1" si="256"/>
        <v>43224.778544296627</v>
      </c>
      <c r="C1219">
        <f t="shared" ref="C1219:C1282" ca="1" si="265">RANDBETWEEN(1,141)</f>
        <v>123</v>
      </c>
      <c r="D1219">
        <f t="shared" ref="D1219:D1282" ca="1" si="266">RANDBETWEEN(1,4)</f>
        <v>1</v>
      </c>
      <c r="E1219" t="str">
        <f ca="1">IF(COUNTIF(J$1:J1219,J1219)=1,"Premium",IF(I1219&lt;6,"Premium","Claims"))</f>
        <v>Premium</v>
      </c>
      <c r="F1219" t="str">
        <f ca="1">VLOOKUP(MOD(C1219,D1219),Sheet2!$A$2:$B$6,2,FALSE)</f>
        <v>Kidney Failure</v>
      </c>
      <c r="G1219">
        <f ca="1">VLOOKUP(J1219,Sheet2!$F:$H,IF(E1219="Premium",2,3),FALSE)</f>
        <v>5000</v>
      </c>
      <c r="H1219">
        <f t="shared" ca="1" si="257"/>
        <v>1801000</v>
      </c>
      <c r="I1219">
        <f t="shared" ref="I1219:I1282" ca="1" si="267">RANDBETWEEN(1,6)</f>
        <v>1</v>
      </c>
      <c r="J1219" t="str">
        <f t="shared" ca="1" si="258"/>
        <v>123_1</v>
      </c>
      <c r="K1219">
        <f ca="1">COUNTIF(J$1:J1219,J1219)</f>
        <v>2</v>
      </c>
      <c r="L1219" t="str">
        <f t="shared" ca="1" si="259"/>
        <v>123_1_Premium</v>
      </c>
      <c r="M1219">
        <f ca="1">COUNTIF(L$1:L1219,L1219)</f>
        <v>2</v>
      </c>
      <c r="N1219" t="str">
        <f t="shared" ca="1" si="260"/>
        <v>Inforce</v>
      </c>
      <c r="O1219" t="str">
        <f t="shared" ca="1" si="261"/>
        <v>123_1_Inforce</v>
      </c>
      <c r="P1219" s="1">
        <f t="shared" ca="1" si="262"/>
        <v>43224.778544296627</v>
      </c>
      <c r="Q1219" s="1" t="e">
        <f ca="1">VLOOKUP(J1219,Sheet2!$F:$I,4,FALSE)</f>
        <v>#N/A</v>
      </c>
      <c r="R1219" t="str">
        <f t="shared" ca="1" si="263"/>
        <v>Inforce</v>
      </c>
      <c r="S1219" t="str">
        <f t="shared" ca="1" si="264"/>
        <v>123_1_Inforce</v>
      </c>
      <c r="T1219">
        <f ca="1">COUNTIF(S$1:S1219,S1219)</f>
        <v>2</v>
      </c>
    </row>
    <row r="1220" spans="1:20">
      <c r="A1220">
        <f t="shared" si="255"/>
        <v>1219</v>
      </c>
      <c r="B1220" s="1">
        <f t="shared" ca="1" si="256"/>
        <v>43224.892055730583</v>
      </c>
      <c r="C1220">
        <f t="shared" ca="1" si="265"/>
        <v>48</v>
      </c>
      <c r="D1220">
        <f t="shared" ca="1" si="266"/>
        <v>1</v>
      </c>
      <c r="E1220" t="str">
        <f ca="1">IF(COUNTIF(J$1:J1220,J1220)=1,"Premium",IF(I1220&lt;6,"Premium","Claims"))</f>
        <v>Premium</v>
      </c>
      <c r="F1220" t="str">
        <f ca="1">VLOOKUP(MOD(C1220,D1220),Sheet2!$A$2:$B$6,2,FALSE)</f>
        <v>Kidney Failure</v>
      </c>
      <c r="G1220">
        <f ca="1">VLOOKUP(J1220,Sheet2!$F:$H,IF(E1220="Premium",2,3),FALSE)</f>
        <v>5000</v>
      </c>
      <c r="H1220">
        <f t="shared" ca="1" si="257"/>
        <v>1806000</v>
      </c>
      <c r="I1220">
        <f t="shared" ca="1" si="267"/>
        <v>2</v>
      </c>
      <c r="J1220" t="str">
        <f t="shared" ca="1" si="258"/>
        <v>48_1</v>
      </c>
      <c r="K1220">
        <f ca="1">COUNTIF(J$1:J1220,J1220)</f>
        <v>1</v>
      </c>
      <c r="L1220" t="str">
        <f t="shared" ca="1" si="259"/>
        <v>48_1_Premium</v>
      </c>
      <c r="M1220">
        <f ca="1">COUNTIF(L$1:L1220,L1220)</f>
        <v>1</v>
      </c>
      <c r="N1220" t="str">
        <f t="shared" ca="1" si="260"/>
        <v>Inforce</v>
      </c>
      <c r="O1220" t="str">
        <f t="shared" ca="1" si="261"/>
        <v>48_1_Inforce</v>
      </c>
      <c r="P1220" s="1">
        <f t="shared" ca="1" si="262"/>
        <v>43224.892055730583</v>
      </c>
      <c r="Q1220" s="1" t="e">
        <f ca="1">VLOOKUP(J1220,Sheet2!$F:$I,4,FALSE)</f>
        <v>#N/A</v>
      </c>
      <c r="R1220" t="str">
        <f t="shared" ca="1" si="263"/>
        <v>Inforce</v>
      </c>
      <c r="S1220" t="str">
        <f t="shared" ca="1" si="264"/>
        <v>48_1_Inforce</v>
      </c>
      <c r="T1220">
        <f ca="1">COUNTIF(S$1:S1220,S1220)</f>
        <v>1</v>
      </c>
    </row>
    <row r="1221" spans="1:20">
      <c r="A1221">
        <f t="shared" si="255"/>
        <v>1220</v>
      </c>
      <c r="B1221" s="1">
        <f t="shared" ca="1" si="256"/>
        <v>43225.356858225328</v>
      </c>
      <c r="C1221">
        <f t="shared" ca="1" si="265"/>
        <v>26</v>
      </c>
      <c r="D1221">
        <f t="shared" ca="1" si="266"/>
        <v>3</v>
      </c>
      <c r="E1221" t="str">
        <f ca="1">IF(COUNTIF(J$1:J1221,J1221)=1,"Premium",IF(I1221&lt;6,"Premium","Claims"))</f>
        <v>Premium</v>
      </c>
      <c r="F1221" t="str">
        <f ca="1">VLOOKUP(MOD(C1221,D1221),Sheet2!$A$2:$B$6,2,FALSE)</f>
        <v>Stroke</v>
      </c>
      <c r="G1221">
        <f ca="1">VLOOKUP(J1221,Sheet2!$F:$H,IF(E1221="Premium",2,3),FALSE)</f>
        <v>4000</v>
      </c>
      <c r="H1221">
        <f t="shared" ca="1" si="257"/>
        <v>1810000</v>
      </c>
      <c r="I1221">
        <f t="shared" ca="1" si="267"/>
        <v>3</v>
      </c>
      <c r="J1221" t="str">
        <f t="shared" ca="1" si="258"/>
        <v>26_3</v>
      </c>
      <c r="K1221">
        <f ca="1">COUNTIF(J$1:J1221,J1221)</f>
        <v>3</v>
      </c>
      <c r="L1221" t="str">
        <f t="shared" ca="1" si="259"/>
        <v>26_3_Premium</v>
      </c>
      <c r="M1221">
        <f ca="1">COUNTIF(L$1:L1221,L1221)</f>
        <v>3</v>
      </c>
      <c r="N1221" t="str">
        <f t="shared" ca="1" si="260"/>
        <v>Inforce</v>
      </c>
      <c r="O1221" t="str">
        <f t="shared" ca="1" si="261"/>
        <v>26_3_Inforce</v>
      </c>
      <c r="P1221" s="1">
        <f t="shared" ca="1" si="262"/>
        <v>43225.356858225328</v>
      </c>
      <c r="Q1221" s="1" t="e">
        <f ca="1">VLOOKUP(J1221,Sheet2!$F:$I,4,FALSE)</f>
        <v>#N/A</v>
      </c>
      <c r="R1221" t="str">
        <f t="shared" ca="1" si="263"/>
        <v>Inforce</v>
      </c>
      <c r="S1221" t="str">
        <f t="shared" ca="1" si="264"/>
        <v>26_3_Inforce</v>
      </c>
      <c r="T1221">
        <f ca="1">COUNTIF(S$1:S1221,S1221)</f>
        <v>3</v>
      </c>
    </row>
    <row r="1222" spans="1:20">
      <c r="A1222">
        <f t="shared" si="255"/>
        <v>1221</v>
      </c>
      <c r="B1222" s="1">
        <f t="shared" ca="1" si="256"/>
        <v>43225.643856857307</v>
      </c>
      <c r="C1222">
        <f t="shared" ca="1" si="265"/>
        <v>4</v>
      </c>
      <c r="D1222">
        <f t="shared" ca="1" si="266"/>
        <v>4</v>
      </c>
      <c r="E1222" t="str">
        <f ca="1">IF(COUNTIF(J$1:J1222,J1222)=1,"Premium",IF(I1222&lt;6,"Premium","Claims"))</f>
        <v>Premium</v>
      </c>
      <c r="F1222" t="str">
        <f ca="1">VLOOKUP(MOD(C1222,D1222),Sheet2!$A$2:$B$6,2,FALSE)</f>
        <v>Kidney Failure</v>
      </c>
      <c r="G1222">
        <f ca="1">VLOOKUP(J1222,Sheet2!$F:$H,IF(E1222="Premium",2,3),FALSE)</f>
        <v>4000</v>
      </c>
      <c r="H1222">
        <f t="shared" ca="1" si="257"/>
        <v>1814000</v>
      </c>
      <c r="I1222">
        <f t="shared" ca="1" si="267"/>
        <v>5</v>
      </c>
      <c r="J1222" t="str">
        <f t="shared" ca="1" si="258"/>
        <v>4_4</v>
      </c>
      <c r="K1222">
        <f ca="1">COUNTIF(J$1:J1222,J1222)</f>
        <v>2</v>
      </c>
      <c r="L1222" t="str">
        <f t="shared" ca="1" si="259"/>
        <v>4_4_Premium</v>
      </c>
      <c r="M1222">
        <f ca="1">COUNTIF(L$1:L1222,L1222)</f>
        <v>2</v>
      </c>
      <c r="N1222" t="str">
        <f t="shared" ca="1" si="260"/>
        <v>Inforce</v>
      </c>
      <c r="O1222" t="str">
        <f t="shared" ca="1" si="261"/>
        <v>4_4_Inforce</v>
      </c>
      <c r="P1222" s="1">
        <f t="shared" ca="1" si="262"/>
        <v>43225.643856857307</v>
      </c>
      <c r="Q1222" s="1" t="e">
        <f ca="1">VLOOKUP(J1222,Sheet2!$F:$I,4,FALSE)</f>
        <v>#N/A</v>
      </c>
      <c r="R1222" t="str">
        <f t="shared" ca="1" si="263"/>
        <v>Inforce</v>
      </c>
      <c r="S1222" t="str">
        <f t="shared" ca="1" si="264"/>
        <v>4_4_Inforce</v>
      </c>
      <c r="T1222">
        <f ca="1">COUNTIF(S$1:S1222,S1222)</f>
        <v>2</v>
      </c>
    </row>
    <row r="1223" spans="1:20">
      <c r="A1223">
        <f t="shared" si="255"/>
        <v>1222</v>
      </c>
      <c r="B1223" s="1">
        <f t="shared" ca="1" si="256"/>
        <v>43226.494071491143</v>
      </c>
      <c r="C1223">
        <f t="shared" ca="1" si="265"/>
        <v>76</v>
      </c>
      <c r="D1223">
        <f t="shared" ca="1" si="266"/>
        <v>4</v>
      </c>
      <c r="E1223" t="str">
        <f ca="1">IF(COUNTIF(J$1:J1223,J1223)=1,"Premium",IF(I1223&lt;6,"Premium","Claims"))</f>
        <v>Premium</v>
      </c>
      <c r="F1223" t="str">
        <f ca="1">VLOOKUP(MOD(C1223,D1223),Sheet2!$A$2:$B$6,2,FALSE)</f>
        <v>Kidney Failure</v>
      </c>
      <c r="G1223">
        <f ca="1">VLOOKUP(J1223,Sheet2!$F:$H,IF(E1223="Premium",2,3),FALSE)</f>
        <v>3000</v>
      </c>
      <c r="H1223">
        <f t="shared" ca="1" si="257"/>
        <v>1817000</v>
      </c>
      <c r="I1223">
        <f t="shared" ca="1" si="267"/>
        <v>1</v>
      </c>
      <c r="J1223" t="str">
        <f t="shared" ca="1" si="258"/>
        <v>76_4</v>
      </c>
      <c r="K1223">
        <f ca="1">COUNTIF(J$1:J1223,J1223)</f>
        <v>2</v>
      </c>
      <c r="L1223" t="str">
        <f t="shared" ca="1" si="259"/>
        <v>76_4_Premium</v>
      </c>
      <c r="M1223">
        <f ca="1">COUNTIF(L$1:L1223,L1223)</f>
        <v>2</v>
      </c>
      <c r="N1223" t="str">
        <f t="shared" ca="1" si="260"/>
        <v>Inforce</v>
      </c>
      <c r="O1223" t="str">
        <f t="shared" ca="1" si="261"/>
        <v>76_4_Inforce</v>
      </c>
      <c r="P1223" s="1">
        <f t="shared" ca="1" si="262"/>
        <v>43226.494071491143</v>
      </c>
      <c r="Q1223" s="1" t="e">
        <f ca="1">VLOOKUP(J1223,Sheet2!$F:$I,4,FALSE)</f>
        <v>#N/A</v>
      </c>
      <c r="R1223" t="str">
        <f t="shared" ca="1" si="263"/>
        <v>Inforce</v>
      </c>
      <c r="S1223" t="str">
        <f t="shared" ca="1" si="264"/>
        <v>76_4_Inforce</v>
      </c>
      <c r="T1223">
        <f ca="1">COUNTIF(S$1:S1223,S1223)</f>
        <v>2</v>
      </c>
    </row>
    <row r="1224" spans="1:20">
      <c r="A1224">
        <f t="shared" si="255"/>
        <v>1223</v>
      </c>
      <c r="B1224" s="1">
        <f t="shared" ca="1" si="256"/>
        <v>43227.284178698057</v>
      </c>
      <c r="C1224">
        <f t="shared" ca="1" si="265"/>
        <v>101</v>
      </c>
      <c r="D1224">
        <f t="shared" ca="1" si="266"/>
        <v>2</v>
      </c>
      <c r="E1224" t="str">
        <f ca="1">IF(COUNTIF(J$1:J1224,J1224)=1,"Premium",IF(I1224&lt;6,"Premium","Claims"))</f>
        <v>Premium</v>
      </c>
      <c r="F1224" t="str">
        <f ca="1">VLOOKUP(MOD(C1224,D1224),Sheet2!$A$2:$B$6,2,FALSE)</f>
        <v>Cancer</v>
      </c>
      <c r="G1224">
        <f ca="1">VLOOKUP(J1224,Sheet2!$F:$H,IF(E1224="Premium",2,3),FALSE)</f>
        <v>4000</v>
      </c>
      <c r="H1224">
        <f t="shared" ca="1" si="257"/>
        <v>1821000</v>
      </c>
      <c r="I1224">
        <f t="shared" ca="1" si="267"/>
        <v>5</v>
      </c>
      <c r="J1224" t="str">
        <f t="shared" ca="1" si="258"/>
        <v>101_2</v>
      </c>
      <c r="K1224">
        <f ca="1">COUNTIF(J$1:J1224,J1224)</f>
        <v>3</v>
      </c>
      <c r="L1224" t="str">
        <f t="shared" ca="1" si="259"/>
        <v>101_2_Premium</v>
      </c>
      <c r="M1224">
        <f ca="1">COUNTIF(L$1:L1224,L1224)</f>
        <v>2</v>
      </c>
      <c r="N1224" t="str">
        <f t="shared" ca="1" si="260"/>
        <v>Inforce</v>
      </c>
      <c r="O1224" t="str">
        <f t="shared" ca="1" si="261"/>
        <v>101_2_Inforce</v>
      </c>
      <c r="P1224" s="1">
        <f t="shared" ca="1" si="262"/>
        <v>43227.284178698057</v>
      </c>
      <c r="Q1224" s="1">
        <f ca="1">VLOOKUP(J1224,Sheet2!$F:$I,4,FALSE)</f>
        <v>43032.803249096556</v>
      </c>
      <c r="R1224" t="str">
        <f t="shared" ca="1" si="263"/>
        <v>Lapse</v>
      </c>
      <c r="S1224" t="str">
        <f t="shared" ca="1" si="264"/>
        <v>101_2_Lapse</v>
      </c>
      <c r="T1224">
        <f ca="1">COUNTIF(S$1:S1224,S1224)</f>
        <v>2</v>
      </c>
    </row>
    <row r="1225" spans="1:20">
      <c r="A1225">
        <f t="shared" si="255"/>
        <v>1224</v>
      </c>
      <c r="B1225" s="1">
        <f t="shared" ca="1" si="256"/>
        <v>43227.56868506271</v>
      </c>
      <c r="C1225">
        <f t="shared" ca="1" si="265"/>
        <v>112</v>
      </c>
      <c r="D1225">
        <f t="shared" ca="1" si="266"/>
        <v>2</v>
      </c>
      <c r="E1225" t="str">
        <f ca="1">IF(COUNTIF(J$1:J1225,J1225)=1,"Premium",IF(I1225&lt;6,"Premium","Claims"))</f>
        <v>Premium</v>
      </c>
      <c r="F1225" t="str">
        <f ca="1">VLOOKUP(MOD(C1225,D1225),Sheet2!$A$2:$B$6,2,FALSE)</f>
        <v>Kidney Failure</v>
      </c>
      <c r="G1225">
        <f ca="1">VLOOKUP(J1225,Sheet2!$F:$H,IF(E1225="Premium",2,3),FALSE)</f>
        <v>1000</v>
      </c>
      <c r="H1225">
        <f t="shared" ca="1" si="257"/>
        <v>1822000</v>
      </c>
      <c r="I1225">
        <f t="shared" ca="1" si="267"/>
        <v>2</v>
      </c>
      <c r="J1225" t="str">
        <f t="shared" ca="1" si="258"/>
        <v>112_2</v>
      </c>
      <c r="K1225">
        <f ca="1">COUNTIF(J$1:J1225,J1225)</f>
        <v>4</v>
      </c>
      <c r="L1225" t="str">
        <f t="shared" ca="1" si="259"/>
        <v>112_2_Premium</v>
      </c>
      <c r="M1225">
        <f ca="1">COUNTIF(L$1:L1225,L1225)</f>
        <v>4</v>
      </c>
      <c r="N1225" t="str">
        <f t="shared" ca="1" si="260"/>
        <v>Inforce</v>
      </c>
      <c r="O1225" t="str">
        <f t="shared" ca="1" si="261"/>
        <v>112_2_Inforce</v>
      </c>
      <c r="P1225" s="1">
        <f t="shared" ca="1" si="262"/>
        <v>43227.56868506271</v>
      </c>
      <c r="Q1225" s="1" t="e">
        <f ca="1">VLOOKUP(J1225,Sheet2!$F:$I,4,FALSE)</f>
        <v>#N/A</v>
      </c>
      <c r="R1225" t="str">
        <f t="shared" ca="1" si="263"/>
        <v>Inforce</v>
      </c>
      <c r="S1225" t="str">
        <f t="shared" ca="1" si="264"/>
        <v>112_2_Inforce</v>
      </c>
      <c r="T1225">
        <f ca="1">COUNTIF(S$1:S1225,S1225)</f>
        <v>4</v>
      </c>
    </row>
    <row r="1226" spans="1:20">
      <c r="A1226">
        <f t="shared" si="255"/>
        <v>1225</v>
      </c>
      <c r="B1226" s="1">
        <f t="shared" ca="1" si="256"/>
        <v>43227.745642521462</v>
      </c>
      <c r="C1226">
        <f t="shared" ca="1" si="265"/>
        <v>64</v>
      </c>
      <c r="D1226">
        <f t="shared" ca="1" si="266"/>
        <v>3</v>
      </c>
      <c r="E1226" t="str">
        <f ca="1">IF(COUNTIF(J$1:J1226,J1226)=1,"Premium",IF(I1226&lt;6,"Premium","Claims"))</f>
        <v>Premium</v>
      </c>
      <c r="F1226" t="str">
        <f ca="1">VLOOKUP(MOD(C1226,D1226),Sheet2!$A$2:$B$6,2,FALSE)</f>
        <v>Cancer</v>
      </c>
      <c r="G1226">
        <f ca="1">VLOOKUP(J1226,Sheet2!$F:$H,IF(E1226="Premium",2,3),FALSE)</f>
        <v>2000</v>
      </c>
      <c r="H1226">
        <f t="shared" ca="1" si="257"/>
        <v>1824000</v>
      </c>
      <c r="I1226">
        <f t="shared" ca="1" si="267"/>
        <v>5</v>
      </c>
      <c r="J1226" t="str">
        <f t="shared" ca="1" si="258"/>
        <v>64_3</v>
      </c>
      <c r="K1226">
        <f ca="1">COUNTIF(J$1:J1226,J1226)</f>
        <v>3</v>
      </c>
      <c r="L1226" t="str">
        <f t="shared" ca="1" si="259"/>
        <v>64_3_Premium</v>
      </c>
      <c r="M1226">
        <f ca="1">COUNTIF(L$1:L1226,L1226)</f>
        <v>3</v>
      </c>
      <c r="N1226" t="str">
        <f t="shared" ca="1" si="260"/>
        <v>Inforce</v>
      </c>
      <c r="O1226" t="str">
        <f t="shared" ca="1" si="261"/>
        <v>64_3_Inforce</v>
      </c>
      <c r="P1226" s="1">
        <f t="shared" ca="1" si="262"/>
        <v>43227.745642521462</v>
      </c>
      <c r="Q1226" s="1" t="e">
        <f ca="1">VLOOKUP(J1226,Sheet2!$F:$I,4,FALSE)</f>
        <v>#N/A</v>
      </c>
      <c r="R1226" t="str">
        <f t="shared" ca="1" si="263"/>
        <v>Inforce</v>
      </c>
      <c r="S1226" t="str">
        <f t="shared" ca="1" si="264"/>
        <v>64_3_Inforce</v>
      </c>
      <c r="T1226">
        <f ca="1">COUNTIF(S$1:S1226,S1226)</f>
        <v>3</v>
      </c>
    </row>
    <row r="1227" spans="1:20">
      <c r="A1227">
        <f t="shared" si="255"/>
        <v>1226</v>
      </c>
      <c r="B1227" s="1">
        <f t="shared" ca="1" si="256"/>
        <v>43227.940545388956</v>
      </c>
      <c r="C1227">
        <f t="shared" ca="1" si="265"/>
        <v>104</v>
      </c>
      <c r="D1227">
        <f t="shared" ca="1" si="266"/>
        <v>2</v>
      </c>
      <c r="E1227" t="str">
        <f ca="1">IF(COUNTIF(J$1:J1227,J1227)=1,"Premium",IF(I1227&lt;6,"Premium","Claims"))</f>
        <v>Premium</v>
      </c>
      <c r="F1227" t="str">
        <f ca="1">VLOOKUP(MOD(C1227,D1227),Sheet2!$A$2:$B$6,2,FALSE)</f>
        <v>Kidney Failure</v>
      </c>
      <c r="G1227">
        <f ca="1">VLOOKUP(J1227,Sheet2!$F:$H,IF(E1227="Premium",2,3),FALSE)</f>
        <v>2000</v>
      </c>
      <c r="H1227">
        <f t="shared" ca="1" si="257"/>
        <v>1826000</v>
      </c>
      <c r="I1227">
        <f t="shared" ca="1" si="267"/>
        <v>2</v>
      </c>
      <c r="J1227" t="str">
        <f t="shared" ca="1" si="258"/>
        <v>104_2</v>
      </c>
      <c r="K1227">
        <f ca="1">COUNTIF(J$1:J1227,J1227)</f>
        <v>2</v>
      </c>
      <c r="L1227" t="str">
        <f t="shared" ca="1" si="259"/>
        <v>104_2_Premium</v>
      </c>
      <c r="M1227">
        <f ca="1">COUNTIF(L$1:L1227,L1227)</f>
        <v>2</v>
      </c>
      <c r="N1227" t="str">
        <f t="shared" ca="1" si="260"/>
        <v>Inforce</v>
      </c>
      <c r="O1227" t="str">
        <f t="shared" ca="1" si="261"/>
        <v>104_2_Inforce</v>
      </c>
      <c r="P1227" s="1">
        <f t="shared" ca="1" si="262"/>
        <v>43227.940545388956</v>
      </c>
      <c r="Q1227" s="1" t="e">
        <f ca="1">VLOOKUP(J1227,Sheet2!$F:$I,4,FALSE)</f>
        <v>#N/A</v>
      </c>
      <c r="R1227" t="str">
        <f t="shared" ca="1" si="263"/>
        <v>Inforce</v>
      </c>
      <c r="S1227" t="str">
        <f t="shared" ca="1" si="264"/>
        <v>104_2_Inforce</v>
      </c>
      <c r="T1227">
        <f ca="1">COUNTIF(S$1:S1227,S1227)</f>
        <v>2</v>
      </c>
    </row>
    <row r="1228" spans="1:20">
      <c r="A1228">
        <f t="shared" si="255"/>
        <v>1227</v>
      </c>
      <c r="B1228" s="1">
        <f t="shared" ca="1" si="256"/>
        <v>43228.807342687694</v>
      </c>
      <c r="C1228">
        <f t="shared" ca="1" si="265"/>
        <v>82</v>
      </c>
      <c r="D1228">
        <f t="shared" ca="1" si="266"/>
        <v>1</v>
      </c>
      <c r="E1228" t="str">
        <f ca="1">IF(COUNTIF(J$1:J1228,J1228)=1,"Premium",IF(I1228&lt;6,"Premium","Claims"))</f>
        <v>Claims</v>
      </c>
      <c r="F1228" t="str">
        <f ca="1">VLOOKUP(MOD(C1228,D1228),Sheet2!$A$2:$B$6,2,FALSE)</f>
        <v>Kidney Failure</v>
      </c>
      <c r="G1228">
        <f ca="1">VLOOKUP(J1228,Sheet2!$F:$H,IF(E1228="Premium",2,3),FALSE)</f>
        <v>8000</v>
      </c>
      <c r="H1228">
        <f t="shared" ca="1" si="257"/>
        <v>1818000</v>
      </c>
      <c r="I1228">
        <f t="shared" ca="1" si="267"/>
        <v>6</v>
      </c>
      <c r="J1228" t="str">
        <f t="shared" ca="1" si="258"/>
        <v>82_1</v>
      </c>
      <c r="K1228">
        <f ca="1">COUNTIF(J$1:J1228,J1228)</f>
        <v>5</v>
      </c>
      <c r="L1228" t="str">
        <f t="shared" ca="1" si="259"/>
        <v>82_1_Claims</v>
      </c>
      <c r="M1228">
        <f ca="1">COUNTIF(L$1:L1228,L1228)</f>
        <v>1</v>
      </c>
      <c r="N1228" t="str">
        <f t="shared" ca="1" si="260"/>
        <v>Lapse</v>
      </c>
      <c r="O1228" t="str">
        <f t="shared" ca="1" si="261"/>
        <v>82_1_Lapse</v>
      </c>
      <c r="P1228" s="1">
        <f t="shared" ca="1" si="262"/>
        <v>43228.807342687694</v>
      </c>
      <c r="Q1228" s="1">
        <f ca="1">VLOOKUP(J1228,Sheet2!$F:$I,4,FALSE)</f>
        <v>43228.807342687694</v>
      </c>
      <c r="R1228" t="str">
        <f t="shared" ca="1" si="263"/>
        <v>Lapse</v>
      </c>
      <c r="S1228" t="str">
        <f t="shared" ca="1" si="264"/>
        <v>82_1_Lapse</v>
      </c>
      <c r="T1228">
        <f ca="1">COUNTIF(S$1:S1228,S1228)</f>
        <v>1</v>
      </c>
    </row>
    <row r="1229" spans="1:20">
      <c r="A1229">
        <f t="shared" si="255"/>
        <v>1228</v>
      </c>
      <c r="B1229" s="1">
        <f t="shared" ca="1" si="256"/>
        <v>43229.449743924619</v>
      </c>
      <c r="C1229">
        <f t="shared" ca="1" si="265"/>
        <v>36</v>
      </c>
      <c r="D1229">
        <f t="shared" ca="1" si="266"/>
        <v>1</v>
      </c>
      <c r="E1229" t="str">
        <f ca="1">IF(COUNTIF(J$1:J1229,J1229)=1,"Premium",IF(I1229&lt;6,"Premium","Claims"))</f>
        <v>Claims</v>
      </c>
      <c r="F1229" t="str">
        <f ca="1">VLOOKUP(MOD(C1229,D1229),Sheet2!$A$2:$B$6,2,FALSE)</f>
        <v>Kidney Failure</v>
      </c>
      <c r="G1229">
        <f ca="1">VLOOKUP(J1229,Sheet2!$F:$H,IF(E1229="Premium",2,3),FALSE)</f>
        <v>8000</v>
      </c>
      <c r="H1229">
        <f t="shared" ca="1" si="257"/>
        <v>1810000</v>
      </c>
      <c r="I1229">
        <f t="shared" ca="1" si="267"/>
        <v>6</v>
      </c>
      <c r="J1229" t="str">
        <f t="shared" ca="1" si="258"/>
        <v>36_1</v>
      </c>
      <c r="K1229">
        <f ca="1">COUNTIF(J$1:J1229,J1229)</f>
        <v>3</v>
      </c>
      <c r="L1229" t="str">
        <f t="shared" ca="1" si="259"/>
        <v>36_1_Claims</v>
      </c>
      <c r="M1229">
        <f ca="1">COUNTIF(L$1:L1229,L1229)</f>
        <v>1</v>
      </c>
      <c r="N1229" t="str">
        <f t="shared" ca="1" si="260"/>
        <v>Lapse</v>
      </c>
      <c r="O1229" t="str">
        <f t="shared" ca="1" si="261"/>
        <v>36_1_Lapse</v>
      </c>
      <c r="P1229" s="1">
        <f t="shared" ca="1" si="262"/>
        <v>43229.449743924619</v>
      </c>
      <c r="Q1229" s="1">
        <f ca="1">VLOOKUP(J1229,Sheet2!$F:$I,4,FALSE)</f>
        <v>43229.449743924619</v>
      </c>
      <c r="R1229" t="str">
        <f t="shared" ca="1" si="263"/>
        <v>Lapse</v>
      </c>
      <c r="S1229" t="str">
        <f t="shared" ca="1" si="264"/>
        <v>36_1_Lapse</v>
      </c>
      <c r="T1229">
        <f ca="1">COUNTIF(S$1:S1229,S1229)</f>
        <v>1</v>
      </c>
    </row>
    <row r="1230" spans="1:20">
      <c r="A1230">
        <f t="shared" si="255"/>
        <v>1229</v>
      </c>
      <c r="B1230" s="1">
        <f t="shared" ca="1" si="256"/>
        <v>43230.209327472068</v>
      </c>
      <c r="C1230">
        <f t="shared" ca="1" si="265"/>
        <v>121</v>
      </c>
      <c r="D1230">
        <f t="shared" ca="1" si="266"/>
        <v>3</v>
      </c>
      <c r="E1230" t="str">
        <f ca="1">IF(COUNTIF(J$1:J1230,J1230)=1,"Premium",IF(I1230&lt;6,"Premium","Claims"))</f>
        <v>Premium</v>
      </c>
      <c r="F1230" t="str">
        <f ca="1">VLOOKUP(MOD(C1230,D1230),Sheet2!$A$2:$B$6,2,FALSE)</f>
        <v>Cancer</v>
      </c>
      <c r="G1230">
        <f ca="1">VLOOKUP(J1230,Sheet2!$F:$H,IF(E1230="Premium",2,3),FALSE)</f>
        <v>5000</v>
      </c>
      <c r="H1230">
        <f t="shared" ca="1" si="257"/>
        <v>1815000</v>
      </c>
      <c r="I1230">
        <f t="shared" ca="1" si="267"/>
        <v>5</v>
      </c>
      <c r="J1230" t="str">
        <f t="shared" ca="1" si="258"/>
        <v>121_3</v>
      </c>
      <c r="K1230">
        <f ca="1">COUNTIF(J$1:J1230,J1230)</f>
        <v>1</v>
      </c>
      <c r="L1230" t="str">
        <f t="shared" ca="1" si="259"/>
        <v>121_3_Premium</v>
      </c>
      <c r="M1230">
        <f ca="1">COUNTIF(L$1:L1230,L1230)</f>
        <v>1</v>
      </c>
      <c r="N1230" t="str">
        <f t="shared" ca="1" si="260"/>
        <v>Inforce</v>
      </c>
      <c r="O1230" t="str">
        <f t="shared" ca="1" si="261"/>
        <v>121_3_Inforce</v>
      </c>
      <c r="P1230" s="1">
        <f t="shared" ca="1" si="262"/>
        <v>43230.209327472068</v>
      </c>
      <c r="Q1230" s="1" t="e">
        <f ca="1">VLOOKUP(J1230,Sheet2!$F:$I,4,FALSE)</f>
        <v>#N/A</v>
      </c>
      <c r="R1230" t="str">
        <f t="shared" ca="1" si="263"/>
        <v>Inforce</v>
      </c>
      <c r="S1230" t="str">
        <f t="shared" ca="1" si="264"/>
        <v>121_3_Inforce</v>
      </c>
      <c r="T1230">
        <f ca="1">COUNTIF(S$1:S1230,S1230)</f>
        <v>1</v>
      </c>
    </row>
    <row r="1231" spans="1:20">
      <c r="A1231">
        <f t="shared" si="255"/>
        <v>1230</v>
      </c>
      <c r="B1231" s="1">
        <f t="shared" ca="1" si="256"/>
        <v>43230.219255544536</v>
      </c>
      <c r="C1231">
        <f t="shared" ca="1" si="265"/>
        <v>129</v>
      </c>
      <c r="D1231">
        <f t="shared" ca="1" si="266"/>
        <v>1</v>
      </c>
      <c r="E1231" t="str">
        <f ca="1">IF(COUNTIF(J$1:J1231,J1231)=1,"Premium",IF(I1231&lt;6,"Premium","Claims"))</f>
        <v>Premium</v>
      </c>
      <c r="F1231" t="str">
        <f ca="1">VLOOKUP(MOD(C1231,D1231),Sheet2!$A$2:$B$6,2,FALSE)</f>
        <v>Kidney Failure</v>
      </c>
      <c r="G1231">
        <f ca="1">VLOOKUP(J1231,Sheet2!$F:$H,IF(E1231="Premium",2,3),FALSE)</f>
        <v>2000</v>
      </c>
      <c r="H1231">
        <f t="shared" ca="1" si="257"/>
        <v>1817000</v>
      </c>
      <c r="I1231">
        <f t="shared" ca="1" si="267"/>
        <v>1</v>
      </c>
      <c r="J1231" t="str">
        <f t="shared" ca="1" si="258"/>
        <v>129_1</v>
      </c>
      <c r="K1231">
        <f ca="1">COUNTIF(J$1:J1231,J1231)</f>
        <v>3</v>
      </c>
      <c r="L1231" t="str">
        <f t="shared" ca="1" si="259"/>
        <v>129_1_Premium</v>
      </c>
      <c r="M1231">
        <f ca="1">COUNTIF(L$1:L1231,L1231)</f>
        <v>2</v>
      </c>
      <c r="N1231" t="str">
        <f t="shared" ca="1" si="260"/>
        <v>Inforce</v>
      </c>
      <c r="O1231" t="str">
        <f t="shared" ca="1" si="261"/>
        <v>129_1_Inforce</v>
      </c>
      <c r="P1231" s="1">
        <f t="shared" ca="1" si="262"/>
        <v>43230.219255544536</v>
      </c>
      <c r="Q1231" s="1">
        <f ca="1">VLOOKUP(J1231,Sheet2!$F:$I,4,FALSE)</f>
        <v>43204.208895032098</v>
      </c>
      <c r="R1231" t="str">
        <f t="shared" ca="1" si="263"/>
        <v>Lapse</v>
      </c>
      <c r="S1231" t="str">
        <f t="shared" ca="1" si="264"/>
        <v>129_1_Lapse</v>
      </c>
      <c r="T1231">
        <f ca="1">COUNTIF(S$1:S1231,S1231)</f>
        <v>2</v>
      </c>
    </row>
    <row r="1232" spans="1:20">
      <c r="A1232">
        <f t="shared" si="255"/>
        <v>1231</v>
      </c>
      <c r="B1232" s="1">
        <f t="shared" ca="1" si="256"/>
        <v>43230.66086666286</v>
      </c>
      <c r="C1232">
        <f t="shared" ca="1" si="265"/>
        <v>98</v>
      </c>
      <c r="D1232">
        <f t="shared" ca="1" si="266"/>
        <v>2</v>
      </c>
      <c r="E1232" t="str">
        <f ca="1">IF(COUNTIF(J$1:J1232,J1232)=1,"Premium",IF(I1232&lt;6,"Premium","Claims"))</f>
        <v>Premium</v>
      </c>
      <c r="F1232" t="str">
        <f ca="1">VLOOKUP(MOD(C1232,D1232),Sheet2!$A$2:$B$6,2,FALSE)</f>
        <v>Kidney Failure</v>
      </c>
      <c r="G1232">
        <f ca="1">VLOOKUP(J1232,Sheet2!$F:$H,IF(E1232="Premium",2,3),FALSE)</f>
        <v>5000</v>
      </c>
      <c r="H1232">
        <f t="shared" ca="1" si="257"/>
        <v>1822000</v>
      </c>
      <c r="I1232">
        <f t="shared" ca="1" si="267"/>
        <v>5</v>
      </c>
      <c r="J1232" t="str">
        <f t="shared" ca="1" si="258"/>
        <v>98_2</v>
      </c>
      <c r="K1232">
        <f ca="1">COUNTIF(J$1:J1232,J1232)</f>
        <v>7</v>
      </c>
      <c r="L1232" t="str">
        <f t="shared" ca="1" si="259"/>
        <v>98_2_Premium</v>
      </c>
      <c r="M1232">
        <f ca="1">COUNTIF(L$1:L1232,L1232)</f>
        <v>6</v>
      </c>
      <c r="N1232" t="str">
        <f t="shared" ca="1" si="260"/>
        <v>Inforce</v>
      </c>
      <c r="O1232" t="str">
        <f t="shared" ca="1" si="261"/>
        <v>98_2_Inforce</v>
      </c>
      <c r="P1232" s="1">
        <f t="shared" ca="1" si="262"/>
        <v>43230.66086666286</v>
      </c>
      <c r="Q1232" s="1">
        <f ca="1">VLOOKUP(J1232,Sheet2!$F:$I,4,FALSE)</f>
        <v>42640.886155648106</v>
      </c>
      <c r="R1232" t="str">
        <f t="shared" ca="1" si="263"/>
        <v>Lapse</v>
      </c>
      <c r="S1232" t="str">
        <f t="shared" ca="1" si="264"/>
        <v>98_2_Lapse</v>
      </c>
      <c r="T1232">
        <f ca="1">COUNTIF(S$1:S1232,S1232)</f>
        <v>6</v>
      </c>
    </row>
    <row r="1233" spans="1:20">
      <c r="A1233">
        <f t="shared" si="255"/>
        <v>1232</v>
      </c>
      <c r="B1233" s="1">
        <f t="shared" ca="1" si="256"/>
        <v>43230.733827659082</v>
      </c>
      <c r="C1233">
        <f t="shared" ca="1" si="265"/>
        <v>30</v>
      </c>
      <c r="D1233">
        <f t="shared" ca="1" si="266"/>
        <v>1</v>
      </c>
      <c r="E1233" t="str">
        <f ca="1">IF(COUNTIF(J$1:J1233,J1233)=1,"Premium",IF(I1233&lt;6,"Premium","Claims"))</f>
        <v>Claims</v>
      </c>
      <c r="F1233" t="str">
        <f ca="1">VLOOKUP(MOD(C1233,D1233),Sheet2!$A$2:$B$6,2,FALSE)</f>
        <v>Kidney Failure</v>
      </c>
      <c r="G1233">
        <f ca="1">VLOOKUP(J1233,Sheet2!$F:$H,IF(E1233="Premium",2,3),FALSE)</f>
        <v>4000</v>
      </c>
      <c r="H1233">
        <f t="shared" ca="1" si="257"/>
        <v>1818000</v>
      </c>
      <c r="I1233">
        <f t="shared" ca="1" si="267"/>
        <v>6</v>
      </c>
      <c r="J1233" t="str">
        <f t="shared" ca="1" si="258"/>
        <v>30_1</v>
      </c>
      <c r="K1233">
        <f ca="1">COUNTIF(J$1:J1233,J1233)</f>
        <v>3</v>
      </c>
      <c r="L1233" t="str">
        <f t="shared" ca="1" si="259"/>
        <v>30_1_Claims</v>
      </c>
      <c r="M1233">
        <f ca="1">COUNTIF(L$1:L1233,L1233)</f>
        <v>2</v>
      </c>
      <c r="N1233" t="str">
        <f t="shared" ca="1" si="260"/>
        <v>Lapse</v>
      </c>
      <c r="O1233" t="str">
        <f t="shared" ca="1" si="261"/>
        <v>30_1_Lapse</v>
      </c>
      <c r="P1233" s="1">
        <f t="shared" ca="1" si="262"/>
        <v>43230.733827659082</v>
      </c>
      <c r="Q1233" s="1">
        <f ca="1">VLOOKUP(J1233,Sheet2!$F:$I,4,FALSE)</f>
        <v>42800.334360190966</v>
      </c>
      <c r="R1233" t="str">
        <f t="shared" ca="1" si="263"/>
        <v>Lapse</v>
      </c>
      <c r="S1233" t="str">
        <f t="shared" ca="1" si="264"/>
        <v>30_1_Lapse</v>
      </c>
      <c r="T1233">
        <f ca="1">COUNTIF(S$1:S1233,S1233)</f>
        <v>2</v>
      </c>
    </row>
    <row r="1234" spans="1:20">
      <c r="A1234">
        <f t="shared" si="255"/>
        <v>1233</v>
      </c>
      <c r="B1234" s="1">
        <f t="shared" ca="1" si="256"/>
        <v>43231.108861974419</v>
      </c>
      <c r="C1234">
        <f t="shared" ca="1" si="265"/>
        <v>11</v>
      </c>
      <c r="D1234">
        <f t="shared" ca="1" si="266"/>
        <v>4</v>
      </c>
      <c r="E1234" t="str">
        <f ca="1">IF(COUNTIF(J$1:J1234,J1234)=1,"Premium",IF(I1234&lt;6,"Premium","Claims"))</f>
        <v>Premium</v>
      </c>
      <c r="F1234" t="str">
        <f ca="1">VLOOKUP(MOD(C1234,D1234),Sheet2!$A$2:$B$6,2,FALSE)</f>
        <v>Heart Attack</v>
      </c>
      <c r="G1234">
        <f ca="1">VLOOKUP(J1234,Sheet2!$F:$H,IF(E1234="Premium",2,3),FALSE)</f>
        <v>4000</v>
      </c>
      <c r="H1234">
        <f t="shared" ca="1" si="257"/>
        <v>1822000</v>
      </c>
      <c r="I1234">
        <f t="shared" ca="1" si="267"/>
        <v>5</v>
      </c>
      <c r="J1234" t="str">
        <f t="shared" ca="1" si="258"/>
        <v>11_4</v>
      </c>
      <c r="K1234">
        <f ca="1">COUNTIF(J$1:J1234,J1234)</f>
        <v>5</v>
      </c>
      <c r="L1234" t="str">
        <f t="shared" ca="1" si="259"/>
        <v>11_4_Premium</v>
      </c>
      <c r="M1234">
        <f ca="1">COUNTIF(L$1:L1234,L1234)</f>
        <v>4</v>
      </c>
      <c r="N1234" t="str">
        <f t="shared" ca="1" si="260"/>
        <v>Inforce</v>
      </c>
      <c r="O1234" t="str">
        <f t="shared" ca="1" si="261"/>
        <v>11_4_Inforce</v>
      </c>
      <c r="P1234" s="1">
        <f t="shared" ca="1" si="262"/>
        <v>43231.108861974419</v>
      </c>
      <c r="Q1234" s="1">
        <f ca="1">VLOOKUP(J1234,Sheet2!$F:$I,4,FALSE)</f>
        <v>42959.337255490813</v>
      </c>
      <c r="R1234" t="str">
        <f t="shared" ca="1" si="263"/>
        <v>Lapse</v>
      </c>
      <c r="S1234" t="str">
        <f t="shared" ca="1" si="264"/>
        <v>11_4_Lapse</v>
      </c>
      <c r="T1234">
        <f ca="1">COUNTIF(S$1:S1234,S1234)</f>
        <v>3</v>
      </c>
    </row>
    <row r="1235" spans="1:20">
      <c r="A1235">
        <f t="shared" si="255"/>
        <v>1234</v>
      </c>
      <c r="B1235" s="1">
        <f t="shared" ca="1" si="256"/>
        <v>43231.308328423598</v>
      </c>
      <c r="C1235">
        <f t="shared" ca="1" si="265"/>
        <v>78</v>
      </c>
      <c r="D1235">
        <f t="shared" ca="1" si="266"/>
        <v>4</v>
      </c>
      <c r="E1235" t="str">
        <f ca="1">IF(COUNTIF(J$1:J1235,J1235)=1,"Premium",IF(I1235&lt;6,"Premium","Claims"))</f>
        <v>Premium</v>
      </c>
      <c r="F1235" t="str">
        <f ca="1">VLOOKUP(MOD(C1235,D1235),Sheet2!$A$2:$B$6,2,FALSE)</f>
        <v>Stroke</v>
      </c>
      <c r="G1235">
        <f ca="1">VLOOKUP(J1235,Sheet2!$F:$H,IF(E1235="Premium",2,3),FALSE)</f>
        <v>3000</v>
      </c>
      <c r="H1235">
        <f t="shared" ca="1" si="257"/>
        <v>1825000</v>
      </c>
      <c r="I1235">
        <f t="shared" ca="1" si="267"/>
        <v>2</v>
      </c>
      <c r="J1235" t="str">
        <f t="shared" ca="1" si="258"/>
        <v>78_4</v>
      </c>
      <c r="K1235">
        <f ca="1">COUNTIF(J$1:J1235,J1235)</f>
        <v>3</v>
      </c>
      <c r="L1235" t="str">
        <f t="shared" ca="1" si="259"/>
        <v>78_4_Premium</v>
      </c>
      <c r="M1235">
        <f ca="1">COUNTIF(L$1:L1235,L1235)</f>
        <v>3</v>
      </c>
      <c r="N1235" t="str">
        <f t="shared" ca="1" si="260"/>
        <v>Inforce</v>
      </c>
      <c r="O1235" t="str">
        <f t="shared" ca="1" si="261"/>
        <v>78_4_Inforce</v>
      </c>
      <c r="P1235" s="1">
        <f t="shared" ca="1" si="262"/>
        <v>43231.308328423598</v>
      </c>
      <c r="Q1235" s="1" t="e">
        <f ca="1">VLOOKUP(J1235,Sheet2!$F:$I,4,FALSE)</f>
        <v>#N/A</v>
      </c>
      <c r="R1235" t="str">
        <f t="shared" ca="1" si="263"/>
        <v>Inforce</v>
      </c>
      <c r="S1235" t="str">
        <f t="shared" ca="1" si="264"/>
        <v>78_4_Inforce</v>
      </c>
      <c r="T1235">
        <f ca="1">COUNTIF(S$1:S1235,S1235)</f>
        <v>3</v>
      </c>
    </row>
    <row r="1236" spans="1:20">
      <c r="A1236">
        <f t="shared" ref="A1236:A1290" si="268">A1235+1</f>
        <v>1235</v>
      </c>
      <c r="B1236" s="1">
        <f t="shared" ref="B1236:B1290" ca="1" si="269">B1235+RAND()</f>
        <v>43232.141974530517</v>
      </c>
      <c r="C1236">
        <f t="shared" ca="1" si="265"/>
        <v>100</v>
      </c>
      <c r="D1236">
        <f t="shared" ca="1" si="266"/>
        <v>1</v>
      </c>
      <c r="E1236" t="str">
        <f ca="1">IF(COUNTIF(J$1:J1236,J1236)=1,"Premium",IF(I1236&lt;6,"Premium","Claims"))</f>
        <v>Premium</v>
      </c>
      <c r="F1236" t="str">
        <f ca="1">VLOOKUP(MOD(C1236,D1236),Sheet2!$A$2:$B$6,2,FALSE)</f>
        <v>Kidney Failure</v>
      </c>
      <c r="G1236">
        <f ca="1">VLOOKUP(J1236,Sheet2!$F:$H,IF(E1236="Premium",2,3),FALSE)</f>
        <v>2000</v>
      </c>
      <c r="H1236">
        <f t="shared" ca="1" si="257"/>
        <v>1827000</v>
      </c>
      <c r="I1236">
        <f t="shared" ca="1" si="267"/>
        <v>4</v>
      </c>
      <c r="J1236" t="str">
        <f t="shared" ca="1" si="258"/>
        <v>100_1</v>
      </c>
      <c r="K1236">
        <f ca="1">COUNTIF(J$1:J1236,J1236)</f>
        <v>3</v>
      </c>
      <c r="L1236" t="str">
        <f t="shared" ca="1" si="259"/>
        <v>100_1_Premium</v>
      </c>
      <c r="M1236">
        <f ca="1">COUNTIF(L$1:L1236,L1236)</f>
        <v>2</v>
      </c>
      <c r="N1236" t="str">
        <f t="shared" ca="1" si="260"/>
        <v>Inforce</v>
      </c>
      <c r="O1236" t="str">
        <f t="shared" ca="1" si="261"/>
        <v>100_1_Inforce</v>
      </c>
      <c r="P1236" s="1">
        <f t="shared" ca="1" si="262"/>
        <v>43232.141974530517</v>
      </c>
      <c r="Q1236" s="1">
        <f ca="1">VLOOKUP(J1236,Sheet2!$F:$I,4,FALSE)</f>
        <v>42908.068904102547</v>
      </c>
      <c r="R1236" t="str">
        <f t="shared" ca="1" si="263"/>
        <v>Lapse</v>
      </c>
      <c r="S1236" t="str">
        <f t="shared" ca="1" si="264"/>
        <v>100_1_Lapse</v>
      </c>
      <c r="T1236">
        <f ca="1">COUNTIF(S$1:S1236,S1236)</f>
        <v>2</v>
      </c>
    </row>
    <row r="1237" spans="1:20">
      <c r="A1237">
        <f t="shared" si="268"/>
        <v>1236</v>
      </c>
      <c r="B1237" s="1">
        <f t="shared" ca="1" si="269"/>
        <v>43233.067621553666</v>
      </c>
      <c r="C1237">
        <f t="shared" ca="1" si="265"/>
        <v>61</v>
      </c>
      <c r="D1237">
        <f t="shared" ca="1" si="266"/>
        <v>3</v>
      </c>
      <c r="E1237" t="str">
        <f ca="1">IF(COUNTIF(J$1:J1237,J1237)=1,"Premium",IF(I1237&lt;6,"Premium","Claims"))</f>
        <v>Premium</v>
      </c>
      <c r="F1237" t="str">
        <f ca="1">VLOOKUP(MOD(C1237,D1237),Sheet2!$A$2:$B$6,2,FALSE)</f>
        <v>Cancer</v>
      </c>
      <c r="G1237">
        <f ca="1">VLOOKUP(J1237,Sheet2!$F:$H,IF(E1237="Premium",2,3),FALSE)</f>
        <v>2000</v>
      </c>
      <c r="H1237">
        <f t="shared" ref="H1237:H1290" ca="1" si="270">IF(E1237="Premium",IFERROR(H1236+G1237,G1237),IFERROR(H1236-G1237,-G1237))</f>
        <v>1829000</v>
      </c>
      <c r="I1237">
        <f t="shared" ca="1" si="267"/>
        <v>1</v>
      </c>
      <c r="J1237" t="str">
        <f t="shared" ref="J1237:J1290" ca="1" si="271">C1237&amp;"_"&amp;D1237</f>
        <v>61_3</v>
      </c>
      <c r="K1237">
        <f ca="1">COUNTIF(J$1:J1237,J1237)</f>
        <v>3</v>
      </c>
      <c r="L1237" t="str">
        <f t="shared" ref="L1237:L1290" ca="1" si="272">J1237&amp;"_"&amp;E1237</f>
        <v>61_3_Premium</v>
      </c>
      <c r="M1237">
        <f ca="1">COUNTIF(L$1:L1237,L1237)</f>
        <v>3</v>
      </c>
      <c r="N1237" t="str">
        <f t="shared" ref="N1237:N1290" ca="1" si="273">IF(E1237="Claims","Lapse","Inforce")</f>
        <v>Inforce</v>
      </c>
      <c r="O1237" t="str">
        <f t="shared" ref="O1237:O1290" ca="1" si="274">J1237&amp;"_"&amp;N1237</f>
        <v>61_3_Inforce</v>
      </c>
      <c r="P1237" s="1">
        <f t="shared" ref="P1237:P1290" ca="1" si="275">B1237</f>
        <v>43233.067621553666</v>
      </c>
      <c r="Q1237" s="1" t="e">
        <f ca="1">VLOOKUP(J1237,Sheet2!$F:$I,4,FALSE)</f>
        <v>#N/A</v>
      </c>
      <c r="R1237" t="str">
        <f t="shared" ref="R1237:R1290" ca="1" si="276">IF(ISERROR(Q1237),"Inforce",IF(Q1237-P1237&gt;0,"Inforce","Lapse"))</f>
        <v>Inforce</v>
      </c>
      <c r="S1237" t="str">
        <f t="shared" ref="S1237:S1290" ca="1" si="277">J1237&amp;"_"&amp;R1237</f>
        <v>61_3_Inforce</v>
      </c>
      <c r="T1237">
        <f ca="1">COUNTIF(S$1:S1237,S1237)</f>
        <v>3</v>
      </c>
    </row>
    <row r="1238" spans="1:20">
      <c r="A1238">
        <f t="shared" si="268"/>
        <v>1237</v>
      </c>
      <c r="B1238" s="1">
        <f t="shared" ca="1" si="269"/>
        <v>43234.026258374965</v>
      </c>
      <c r="C1238">
        <f t="shared" ca="1" si="265"/>
        <v>103</v>
      </c>
      <c r="D1238">
        <f t="shared" ca="1" si="266"/>
        <v>1</v>
      </c>
      <c r="E1238" t="str">
        <f ca="1">IF(COUNTIF(J$1:J1238,J1238)=1,"Premium",IF(I1238&lt;6,"Premium","Claims"))</f>
        <v>Premium</v>
      </c>
      <c r="F1238" t="str">
        <f ca="1">VLOOKUP(MOD(C1238,D1238),Sheet2!$A$2:$B$6,2,FALSE)</f>
        <v>Kidney Failure</v>
      </c>
      <c r="G1238">
        <f ca="1">VLOOKUP(J1238,Sheet2!$F:$H,IF(E1238="Premium",2,3),FALSE)</f>
        <v>4000</v>
      </c>
      <c r="H1238">
        <f t="shared" ca="1" si="270"/>
        <v>1833000</v>
      </c>
      <c r="I1238">
        <f t="shared" ca="1" si="267"/>
        <v>5</v>
      </c>
      <c r="J1238" t="str">
        <f t="shared" ca="1" si="271"/>
        <v>103_1</v>
      </c>
      <c r="K1238">
        <f ca="1">COUNTIF(J$1:J1238,J1238)</f>
        <v>3</v>
      </c>
      <c r="L1238" t="str">
        <f t="shared" ca="1" si="272"/>
        <v>103_1_Premium</v>
      </c>
      <c r="M1238">
        <f ca="1">COUNTIF(L$1:L1238,L1238)</f>
        <v>3</v>
      </c>
      <c r="N1238" t="str">
        <f t="shared" ca="1" si="273"/>
        <v>Inforce</v>
      </c>
      <c r="O1238" t="str">
        <f t="shared" ca="1" si="274"/>
        <v>103_1_Inforce</v>
      </c>
      <c r="P1238" s="1">
        <f t="shared" ca="1" si="275"/>
        <v>43234.026258374965</v>
      </c>
      <c r="Q1238" s="1" t="e">
        <f ca="1">VLOOKUP(J1238,Sheet2!$F:$I,4,FALSE)</f>
        <v>#N/A</v>
      </c>
      <c r="R1238" t="str">
        <f t="shared" ca="1" si="276"/>
        <v>Inforce</v>
      </c>
      <c r="S1238" t="str">
        <f t="shared" ca="1" si="277"/>
        <v>103_1_Inforce</v>
      </c>
      <c r="T1238">
        <f ca="1">COUNTIF(S$1:S1238,S1238)</f>
        <v>3</v>
      </c>
    </row>
    <row r="1239" spans="1:20">
      <c r="A1239">
        <f t="shared" si="268"/>
        <v>1238</v>
      </c>
      <c r="B1239" s="1">
        <f t="shared" ca="1" si="269"/>
        <v>43234.933154722421</v>
      </c>
      <c r="C1239">
        <f t="shared" ca="1" si="265"/>
        <v>25</v>
      </c>
      <c r="D1239">
        <f t="shared" ca="1" si="266"/>
        <v>4</v>
      </c>
      <c r="E1239" t="str">
        <f ca="1">IF(COUNTIF(J$1:J1239,J1239)=1,"Premium",IF(I1239&lt;6,"Premium","Claims"))</f>
        <v>Premium</v>
      </c>
      <c r="F1239" t="str">
        <f ca="1">VLOOKUP(MOD(C1239,D1239),Sheet2!$A$2:$B$6,2,FALSE)</f>
        <v>Cancer</v>
      </c>
      <c r="G1239">
        <f ca="1">VLOOKUP(J1239,Sheet2!$F:$H,IF(E1239="Premium",2,3),FALSE)</f>
        <v>3000</v>
      </c>
      <c r="H1239">
        <f t="shared" ca="1" si="270"/>
        <v>1836000</v>
      </c>
      <c r="I1239">
        <f t="shared" ca="1" si="267"/>
        <v>2</v>
      </c>
      <c r="J1239" t="str">
        <f t="shared" ca="1" si="271"/>
        <v>25_4</v>
      </c>
      <c r="K1239">
        <f ca="1">COUNTIF(J$1:J1239,J1239)</f>
        <v>2</v>
      </c>
      <c r="L1239" t="str">
        <f t="shared" ca="1" si="272"/>
        <v>25_4_Premium</v>
      </c>
      <c r="M1239">
        <f ca="1">COUNTIF(L$1:L1239,L1239)</f>
        <v>2</v>
      </c>
      <c r="N1239" t="str">
        <f t="shared" ca="1" si="273"/>
        <v>Inforce</v>
      </c>
      <c r="O1239" t="str">
        <f t="shared" ca="1" si="274"/>
        <v>25_4_Inforce</v>
      </c>
      <c r="P1239" s="1">
        <f t="shared" ca="1" si="275"/>
        <v>43234.933154722421</v>
      </c>
      <c r="Q1239" s="1" t="e">
        <f ca="1">VLOOKUP(J1239,Sheet2!$F:$I,4,FALSE)</f>
        <v>#N/A</v>
      </c>
      <c r="R1239" t="str">
        <f t="shared" ca="1" si="276"/>
        <v>Inforce</v>
      </c>
      <c r="S1239" t="str">
        <f t="shared" ca="1" si="277"/>
        <v>25_4_Inforce</v>
      </c>
      <c r="T1239">
        <f ca="1">COUNTIF(S$1:S1239,S1239)</f>
        <v>2</v>
      </c>
    </row>
    <row r="1240" spans="1:20">
      <c r="A1240">
        <f t="shared" si="268"/>
        <v>1239</v>
      </c>
      <c r="B1240" s="1">
        <f t="shared" ca="1" si="269"/>
        <v>43235.2098962811</v>
      </c>
      <c r="C1240">
        <f t="shared" ca="1" si="265"/>
        <v>52</v>
      </c>
      <c r="D1240">
        <f t="shared" ca="1" si="266"/>
        <v>1</v>
      </c>
      <c r="E1240" t="str">
        <f ca="1">IF(COUNTIF(J$1:J1240,J1240)=1,"Premium",IF(I1240&lt;6,"Premium","Claims"))</f>
        <v>Premium</v>
      </c>
      <c r="F1240" t="str">
        <f ca="1">VLOOKUP(MOD(C1240,D1240),Sheet2!$A$2:$B$6,2,FALSE)</f>
        <v>Kidney Failure</v>
      </c>
      <c r="G1240">
        <f ca="1">VLOOKUP(J1240,Sheet2!$F:$H,IF(E1240="Premium",2,3),FALSE)</f>
        <v>3000</v>
      </c>
      <c r="H1240">
        <f t="shared" ca="1" si="270"/>
        <v>1839000</v>
      </c>
      <c r="I1240">
        <f t="shared" ca="1" si="267"/>
        <v>5</v>
      </c>
      <c r="J1240" t="str">
        <f t="shared" ca="1" si="271"/>
        <v>52_1</v>
      </c>
      <c r="K1240">
        <f ca="1">COUNTIF(J$1:J1240,J1240)</f>
        <v>2</v>
      </c>
      <c r="L1240" t="str">
        <f t="shared" ca="1" si="272"/>
        <v>52_1_Premium</v>
      </c>
      <c r="M1240">
        <f ca="1">COUNTIF(L$1:L1240,L1240)</f>
        <v>2</v>
      </c>
      <c r="N1240" t="str">
        <f t="shared" ca="1" si="273"/>
        <v>Inforce</v>
      </c>
      <c r="O1240" t="str">
        <f t="shared" ca="1" si="274"/>
        <v>52_1_Inforce</v>
      </c>
      <c r="P1240" s="1">
        <f t="shared" ca="1" si="275"/>
        <v>43235.2098962811</v>
      </c>
      <c r="Q1240" s="1" t="e">
        <f ca="1">VLOOKUP(J1240,Sheet2!$F:$I,4,FALSE)</f>
        <v>#N/A</v>
      </c>
      <c r="R1240" t="str">
        <f t="shared" ca="1" si="276"/>
        <v>Inforce</v>
      </c>
      <c r="S1240" t="str">
        <f t="shared" ca="1" si="277"/>
        <v>52_1_Inforce</v>
      </c>
      <c r="T1240">
        <f ca="1">COUNTIF(S$1:S1240,S1240)</f>
        <v>2</v>
      </c>
    </row>
    <row r="1241" spans="1:20">
      <c r="A1241">
        <f t="shared" si="268"/>
        <v>1240</v>
      </c>
      <c r="B1241" s="1">
        <f t="shared" ca="1" si="269"/>
        <v>43235.786582580098</v>
      </c>
      <c r="C1241">
        <f t="shared" ca="1" si="265"/>
        <v>36</v>
      </c>
      <c r="D1241">
        <f t="shared" ca="1" si="266"/>
        <v>1</v>
      </c>
      <c r="E1241" t="str">
        <f ca="1">IF(COUNTIF(J$1:J1241,J1241)=1,"Premium",IF(I1241&lt;6,"Premium","Claims"))</f>
        <v>Premium</v>
      </c>
      <c r="F1241" t="str">
        <f ca="1">VLOOKUP(MOD(C1241,D1241),Sheet2!$A$2:$B$6,2,FALSE)</f>
        <v>Kidney Failure</v>
      </c>
      <c r="G1241">
        <f ca="1">VLOOKUP(J1241,Sheet2!$F:$H,IF(E1241="Premium",2,3),FALSE)</f>
        <v>2000</v>
      </c>
      <c r="H1241">
        <f t="shared" ca="1" si="270"/>
        <v>1841000</v>
      </c>
      <c r="I1241">
        <f t="shared" ca="1" si="267"/>
        <v>4</v>
      </c>
      <c r="J1241" t="str">
        <f t="shared" ca="1" si="271"/>
        <v>36_1</v>
      </c>
      <c r="K1241">
        <f ca="1">COUNTIF(J$1:J1241,J1241)</f>
        <v>4</v>
      </c>
      <c r="L1241" t="str">
        <f t="shared" ca="1" si="272"/>
        <v>36_1_Premium</v>
      </c>
      <c r="M1241">
        <f ca="1">COUNTIF(L$1:L1241,L1241)</f>
        <v>3</v>
      </c>
      <c r="N1241" t="str">
        <f t="shared" ca="1" si="273"/>
        <v>Inforce</v>
      </c>
      <c r="O1241" t="str">
        <f t="shared" ca="1" si="274"/>
        <v>36_1_Inforce</v>
      </c>
      <c r="P1241" s="1">
        <f t="shared" ca="1" si="275"/>
        <v>43235.786582580098</v>
      </c>
      <c r="Q1241" s="1">
        <f ca="1">VLOOKUP(J1241,Sheet2!$F:$I,4,FALSE)</f>
        <v>43229.449743924619</v>
      </c>
      <c r="R1241" t="str">
        <f t="shared" ca="1" si="276"/>
        <v>Lapse</v>
      </c>
      <c r="S1241" t="str">
        <f t="shared" ca="1" si="277"/>
        <v>36_1_Lapse</v>
      </c>
      <c r="T1241">
        <f ca="1">COUNTIF(S$1:S1241,S1241)</f>
        <v>2</v>
      </c>
    </row>
    <row r="1242" spans="1:20">
      <c r="A1242">
        <f t="shared" si="268"/>
        <v>1241</v>
      </c>
      <c r="B1242" s="1">
        <f t="shared" ca="1" si="269"/>
        <v>43236.592913314846</v>
      </c>
      <c r="C1242">
        <f t="shared" ca="1" si="265"/>
        <v>79</v>
      </c>
      <c r="D1242">
        <f t="shared" ca="1" si="266"/>
        <v>3</v>
      </c>
      <c r="E1242" t="str">
        <f ca="1">IF(COUNTIF(J$1:J1242,J1242)=1,"Premium",IF(I1242&lt;6,"Premium","Claims"))</f>
        <v>Premium</v>
      </c>
      <c r="F1242" t="str">
        <f ca="1">VLOOKUP(MOD(C1242,D1242),Sheet2!$A$2:$B$6,2,FALSE)</f>
        <v>Cancer</v>
      </c>
      <c r="G1242">
        <f ca="1">VLOOKUP(J1242,Sheet2!$F:$H,IF(E1242="Premium",2,3),FALSE)</f>
        <v>2000</v>
      </c>
      <c r="H1242">
        <f t="shared" ca="1" si="270"/>
        <v>1843000</v>
      </c>
      <c r="I1242">
        <f t="shared" ca="1" si="267"/>
        <v>3</v>
      </c>
      <c r="J1242" t="str">
        <f t="shared" ca="1" si="271"/>
        <v>79_3</v>
      </c>
      <c r="K1242">
        <f ca="1">COUNTIF(J$1:J1242,J1242)</f>
        <v>1</v>
      </c>
      <c r="L1242" t="str">
        <f t="shared" ca="1" si="272"/>
        <v>79_3_Premium</v>
      </c>
      <c r="M1242">
        <f ca="1">COUNTIF(L$1:L1242,L1242)</f>
        <v>1</v>
      </c>
      <c r="N1242" t="str">
        <f t="shared" ca="1" si="273"/>
        <v>Inforce</v>
      </c>
      <c r="O1242" t="str">
        <f t="shared" ca="1" si="274"/>
        <v>79_3_Inforce</v>
      </c>
      <c r="P1242" s="1">
        <f t="shared" ca="1" si="275"/>
        <v>43236.592913314846</v>
      </c>
      <c r="Q1242" s="1" t="e">
        <f ca="1">VLOOKUP(J1242,Sheet2!$F:$I,4,FALSE)</f>
        <v>#N/A</v>
      </c>
      <c r="R1242" t="str">
        <f t="shared" ca="1" si="276"/>
        <v>Inforce</v>
      </c>
      <c r="S1242" t="str">
        <f t="shared" ca="1" si="277"/>
        <v>79_3_Inforce</v>
      </c>
      <c r="T1242">
        <f ca="1">COUNTIF(S$1:S1242,S1242)</f>
        <v>1</v>
      </c>
    </row>
    <row r="1243" spans="1:20">
      <c r="A1243">
        <f t="shared" si="268"/>
        <v>1242</v>
      </c>
      <c r="B1243" s="1">
        <f t="shared" ca="1" si="269"/>
        <v>43236.705882553746</v>
      </c>
      <c r="C1243">
        <f t="shared" ca="1" si="265"/>
        <v>27</v>
      </c>
      <c r="D1243">
        <f t="shared" ca="1" si="266"/>
        <v>4</v>
      </c>
      <c r="E1243" t="str">
        <f ca="1">IF(COUNTIF(J$1:J1243,J1243)=1,"Premium",IF(I1243&lt;6,"Premium","Claims"))</f>
        <v>Claims</v>
      </c>
      <c r="F1243" t="str">
        <f ca="1">VLOOKUP(MOD(C1243,D1243),Sheet2!$A$2:$B$6,2,FALSE)</f>
        <v>Heart Attack</v>
      </c>
      <c r="G1243">
        <f ca="1">VLOOKUP(J1243,Sheet2!$F:$H,IF(E1243="Premium",2,3),FALSE)</f>
        <v>16000</v>
      </c>
      <c r="H1243">
        <f t="shared" ca="1" si="270"/>
        <v>1827000</v>
      </c>
      <c r="I1243">
        <f t="shared" ca="1" si="267"/>
        <v>6</v>
      </c>
      <c r="J1243" t="str">
        <f t="shared" ca="1" si="271"/>
        <v>27_4</v>
      </c>
      <c r="K1243">
        <f ca="1">COUNTIF(J$1:J1243,J1243)</f>
        <v>4</v>
      </c>
      <c r="L1243" t="str">
        <f t="shared" ca="1" si="272"/>
        <v>27_4_Claims</v>
      </c>
      <c r="M1243">
        <f ca="1">COUNTIF(L$1:L1243,L1243)</f>
        <v>1</v>
      </c>
      <c r="N1243" t="str">
        <f t="shared" ca="1" si="273"/>
        <v>Lapse</v>
      </c>
      <c r="O1243" t="str">
        <f t="shared" ca="1" si="274"/>
        <v>27_4_Lapse</v>
      </c>
      <c r="P1243" s="1">
        <f t="shared" ca="1" si="275"/>
        <v>43236.705882553746</v>
      </c>
      <c r="Q1243" s="1">
        <f ca="1">VLOOKUP(J1243,Sheet2!$F:$I,4,FALSE)</f>
        <v>43236.705882553746</v>
      </c>
      <c r="R1243" t="str">
        <f t="shared" ca="1" si="276"/>
        <v>Lapse</v>
      </c>
      <c r="S1243" t="str">
        <f t="shared" ca="1" si="277"/>
        <v>27_4_Lapse</v>
      </c>
      <c r="T1243">
        <f ca="1">COUNTIF(S$1:S1243,S1243)</f>
        <v>1</v>
      </c>
    </row>
    <row r="1244" spans="1:20">
      <c r="A1244">
        <f t="shared" si="268"/>
        <v>1243</v>
      </c>
      <c r="B1244" s="1">
        <f t="shared" ca="1" si="269"/>
        <v>43237.060882873171</v>
      </c>
      <c r="C1244">
        <f t="shared" ca="1" si="265"/>
        <v>46</v>
      </c>
      <c r="D1244">
        <f t="shared" ca="1" si="266"/>
        <v>4</v>
      </c>
      <c r="E1244" t="str">
        <f ca="1">IF(COUNTIF(J$1:J1244,J1244)=1,"Premium",IF(I1244&lt;6,"Premium","Claims"))</f>
        <v>Premium</v>
      </c>
      <c r="F1244" t="str">
        <f ca="1">VLOOKUP(MOD(C1244,D1244),Sheet2!$A$2:$B$6,2,FALSE)</f>
        <v>Stroke</v>
      </c>
      <c r="G1244">
        <f ca="1">VLOOKUP(J1244,Sheet2!$F:$H,IF(E1244="Premium",2,3),FALSE)</f>
        <v>2000</v>
      </c>
      <c r="H1244">
        <f t="shared" ca="1" si="270"/>
        <v>1829000</v>
      </c>
      <c r="I1244">
        <f t="shared" ca="1" si="267"/>
        <v>1</v>
      </c>
      <c r="J1244" t="str">
        <f t="shared" ca="1" si="271"/>
        <v>46_4</v>
      </c>
      <c r="K1244">
        <f ca="1">COUNTIF(J$1:J1244,J1244)</f>
        <v>2</v>
      </c>
      <c r="L1244" t="str">
        <f t="shared" ca="1" si="272"/>
        <v>46_4_Premium</v>
      </c>
      <c r="M1244">
        <f ca="1">COUNTIF(L$1:L1244,L1244)</f>
        <v>2</v>
      </c>
      <c r="N1244" t="str">
        <f t="shared" ca="1" si="273"/>
        <v>Inforce</v>
      </c>
      <c r="O1244" t="str">
        <f t="shared" ca="1" si="274"/>
        <v>46_4_Inforce</v>
      </c>
      <c r="P1244" s="1">
        <f t="shared" ca="1" si="275"/>
        <v>43237.060882873171</v>
      </c>
      <c r="Q1244" s="1" t="e">
        <f ca="1">VLOOKUP(J1244,Sheet2!$F:$I,4,FALSE)</f>
        <v>#N/A</v>
      </c>
      <c r="R1244" t="str">
        <f t="shared" ca="1" si="276"/>
        <v>Inforce</v>
      </c>
      <c r="S1244" t="str">
        <f t="shared" ca="1" si="277"/>
        <v>46_4_Inforce</v>
      </c>
      <c r="T1244">
        <f ca="1">COUNTIF(S$1:S1244,S1244)</f>
        <v>2</v>
      </c>
    </row>
    <row r="1245" spans="1:20">
      <c r="A1245">
        <f t="shared" si="268"/>
        <v>1244</v>
      </c>
      <c r="B1245" s="1">
        <f t="shared" ca="1" si="269"/>
        <v>43237.38376124452</v>
      </c>
      <c r="C1245">
        <f t="shared" ca="1" si="265"/>
        <v>56</v>
      </c>
      <c r="D1245">
        <f t="shared" ca="1" si="266"/>
        <v>3</v>
      </c>
      <c r="E1245" t="str">
        <f ca="1">IF(COUNTIF(J$1:J1245,J1245)=1,"Premium",IF(I1245&lt;6,"Premium","Claims"))</f>
        <v>Premium</v>
      </c>
      <c r="F1245" t="str">
        <f ca="1">VLOOKUP(MOD(C1245,D1245),Sheet2!$A$2:$B$6,2,FALSE)</f>
        <v>Stroke</v>
      </c>
      <c r="G1245">
        <f ca="1">VLOOKUP(J1245,Sheet2!$F:$H,IF(E1245="Premium",2,3),FALSE)</f>
        <v>4000</v>
      </c>
      <c r="H1245">
        <f t="shared" ca="1" si="270"/>
        <v>1833000</v>
      </c>
      <c r="I1245">
        <f t="shared" ca="1" si="267"/>
        <v>1</v>
      </c>
      <c r="J1245" t="str">
        <f t="shared" ca="1" si="271"/>
        <v>56_3</v>
      </c>
      <c r="K1245">
        <f ca="1">COUNTIF(J$1:J1245,J1245)</f>
        <v>5</v>
      </c>
      <c r="L1245" t="str">
        <f t="shared" ca="1" si="272"/>
        <v>56_3_Premium</v>
      </c>
      <c r="M1245">
        <f ca="1">COUNTIF(L$1:L1245,L1245)</f>
        <v>4</v>
      </c>
      <c r="N1245" t="str">
        <f t="shared" ca="1" si="273"/>
        <v>Inforce</v>
      </c>
      <c r="O1245" t="str">
        <f t="shared" ca="1" si="274"/>
        <v>56_3_Inforce</v>
      </c>
      <c r="P1245" s="1">
        <f t="shared" ca="1" si="275"/>
        <v>43237.38376124452</v>
      </c>
      <c r="Q1245" s="1">
        <f ca="1">VLOOKUP(J1245,Sheet2!$F:$I,4,FALSE)</f>
        <v>43180.206495502302</v>
      </c>
      <c r="R1245" t="str">
        <f t="shared" ca="1" si="276"/>
        <v>Lapse</v>
      </c>
      <c r="S1245" t="str">
        <f t="shared" ca="1" si="277"/>
        <v>56_3_Lapse</v>
      </c>
      <c r="T1245">
        <f ca="1">COUNTIF(S$1:S1245,S1245)</f>
        <v>2</v>
      </c>
    </row>
    <row r="1246" spans="1:20">
      <c r="A1246">
        <f t="shared" si="268"/>
        <v>1245</v>
      </c>
      <c r="B1246" s="1">
        <f t="shared" ca="1" si="269"/>
        <v>43238.089026463153</v>
      </c>
      <c r="C1246">
        <f t="shared" ca="1" si="265"/>
        <v>18</v>
      </c>
      <c r="D1246">
        <f t="shared" ca="1" si="266"/>
        <v>1</v>
      </c>
      <c r="E1246" t="str">
        <f ca="1">IF(COUNTIF(J$1:J1246,J1246)=1,"Premium",IF(I1246&lt;6,"Premium","Claims"))</f>
        <v>Claims</v>
      </c>
      <c r="F1246" t="str">
        <f ca="1">VLOOKUP(MOD(C1246,D1246),Sheet2!$A$2:$B$6,2,FALSE)</f>
        <v>Kidney Failure</v>
      </c>
      <c r="G1246">
        <f ca="1">VLOOKUP(J1246,Sheet2!$F:$H,IF(E1246="Premium",2,3),FALSE)</f>
        <v>20000</v>
      </c>
      <c r="H1246">
        <f t="shared" ca="1" si="270"/>
        <v>1813000</v>
      </c>
      <c r="I1246">
        <f t="shared" ca="1" si="267"/>
        <v>6</v>
      </c>
      <c r="J1246" t="str">
        <f t="shared" ca="1" si="271"/>
        <v>18_1</v>
      </c>
      <c r="K1246">
        <f ca="1">COUNTIF(J$1:J1246,J1246)</f>
        <v>3</v>
      </c>
      <c r="L1246" t="str">
        <f t="shared" ca="1" si="272"/>
        <v>18_1_Claims</v>
      </c>
      <c r="M1246">
        <f ca="1">COUNTIF(L$1:L1246,L1246)</f>
        <v>1</v>
      </c>
      <c r="N1246" t="str">
        <f t="shared" ca="1" si="273"/>
        <v>Lapse</v>
      </c>
      <c r="O1246" t="str">
        <f t="shared" ca="1" si="274"/>
        <v>18_1_Lapse</v>
      </c>
      <c r="P1246" s="1">
        <f t="shared" ca="1" si="275"/>
        <v>43238.089026463153</v>
      </c>
      <c r="Q1246" s="1">
        <f ca="1">VLOOKUP(J1246,Sheet2!$F:$I,4,FALSE)</f>
        <v>43238.089026463153</v>
      </c>
      <c r="R1246" t="str">
        <f t="shared" ca="1" si="276"/>
        <v>Lapse</v>
      </c>
      <c r="S1246" t="str">
        <f t="shared" ca="1" si="277"/>
        <v>18_1_Lapse</v>
      </c>
      <c r="T1246">
        <f ca="1">COUNTIF(S$1:S1246,S1246)</f>
        <v>1</v>
      </c>
    </row>
    <row r="1247" spans="1:20">
      <c r="A1247">
        <f t="shared" si="268"/>
        <v>1246</v>
      </c>
      <c r="B1247" s="1">
        <f t="shared" ca="1" si="269"/>
        <v>43238.651093253284</v>
      </c>
      <c r="C1247">
        <f t="shared" ca="1" si="265"/>
        <v>130</v>
      </c>
      <c r="D1247">
        <f t="shared" ca="1" si="266"/>
        <v>4</v>
      </c>
      <c r="E1247" t="str">
        <f ca="1">IF(COUNTIF(J$1:J1247,J1247)=1,"Premium",IF(I1247&lt;6,"Premium","Claims"))</f>
        <v>Claims</v>
      </c>
      <c r="F1247" t="str">
        <f ca="1">VLOOKUP(MOD(C1247,D1247),Sheet2!$A$2:$B$6,2,FALSE)</f>
        <v>Stroke</v>
      </c>
      <c r="G1247">
        <f ca="1">VLOOKUP(J1247,Sheet2!$F:$H,IF(E1247="Premium",2,3),FALSE)</f>
        <v>12000</v>
      </c>
      <c r="H1247">
        <f t="shared" ca="1" si="270"/>
        <v>1801000</v>
      </c>
      <c r="I1247">
        <f t="shared" ca="1" si="267"/>
        <v>6</v>
      </c>
      <c r="J1247" t="str">
        <f t="shared" ca="1" si="271"/>
        <v>130_4</v>
      </c>
      <c r="K1247">
        <f ca="1">COUNTIF(J$1:J1247,J1247)</f>
        <v>4</v>
      </c>
      <c r="L1247" t="str">
        <f t="shared" ca="1" si="272"/>
        <v>130_4_Claims</v>
      </c>
      <c r="M1247">
        <f ca="1">COUNTIF(L$1:L1247,L1247)</f>
        <v>1</v>
      </c>
      <c r="N1247" t="str">
        <f t="shared" ca="1" si="273"/>
        <v>Lapse</v>
      </c>
      <c r="O1247" t="str">
        <f t="shared" ca="1" si="274"/>
        <v>130_4_Lapse</v>
      </c>
      <c r="P1247" s="1">
        <f t="shared" ca="1" si="275"/>
        <v>43238.651093253284</v>
      </c>
      <c r="Q1247" s="1">
        <f ca="1">VLOOKUP(J1247,Sheet2!$F:$I,4,FALSE)</f>
        <v>43238.651093253284</v>
      </c>
      <c r="R1247" t="str">
        <f t="shared" ca="1" si="276"/>
        <v>Lapse</v>
      </c>
      <c r="S1247" t="str">
        <f t="shared" ca="1" si="277"/>
        <v>130_4_Lapse</v>
      </c>
      <c r="T1247">
        <f ca="1">COUNTIF(S$1:S1247,S1247)</f>
        <v>1</v>
      </c>
    </row>
    <row r="1248" spans="1:20">
      <c r="A1248">
        <f t="shared" si="268"/>
        <v>1247</v>
      </c>
      <c r="B1248" s="1">
        <f t="shared" ca="1" si="269"/>
        <v>43238.82886277885</v>
      </c>
      <c r="C1248">
        <f t="shared" ca="1" si="265"/>
        <v>60</v>
      </c>
      <c r="D1248">
        <f t="shared" ca="1" si="266"/>
        <v>1</v>
      </c>
      <c r="E1248" t="str">
        <f ca="1">IF(COUNTIF(J$1:J1248,J1248)=1,"Premium",IF(I1248&lt;6,"Premium","Claims"))</f>
        <v>Premium</v>
      </c>
      <c r="F1248" t="str">
        <f ca="1">VLOOKUP(MOD(C1248,D1248),Sheet2!$A$2:$B$6,2,FALSE)</f>
        <v>Kidney Failure</v>
      </c>
      <c r="G1248">
        <f ca="1">VLOOKUP(J1248,Sheet2!$F:$H,IF(E1248="Premium",2,3),FALSE)</f>
        <v>5000</v>
      </c>
      <c r="H1248">
        <f t="shared" ca="1" si="270"/>
        <v>1806000</v>
      </c>
      <c r="I1248">
        <f t="shared" ca="1" si="267"/>
        <v>2</v>
      </c>
      <c r="J1248" t="str">
        <f t="shared" ca="1" si="271"/>
        <v>60_1</v>
      </c>
      <c r="K1248">
        <f ca="1">COUNTIF(J$1:J1248,J1248)</f>
        <v>5</v>
      </c>
      <c r="L1248" t="str">
        <f t="shared" ca="1" si="272"/>
        <v>60_1_Premium</v>
      </c>
      <c r="M1248">
        <f ca="1">COUNTIF(L$1:L1248,L1248)</f>
        <v>5</v>
      </c>
      <c r="N1248" t="str">
        <f t="shared" ca="1" si="273"/>
        <v>Inforce</v>
      </c>
      <c r="O1248" t="str">
        <f t="shared" ca="1" si="274"/>
        <v>60_1_Inforce</v>
      </c>
      <c r="P1248" s="1">
        <f t="shared" ca="1" si="275"/>
        <v>43238.82886277885</v>
      </c>
      <c r="Q1248" s="1" t="e">
        <f ca="1">VLOOKUP(J1248,Sheet2!$F:$I,4,FALSE)</f>
        <v>#N/A</v>
      </c>
      <c r="R1248" t="str">
        <f t="shared" ca="1" si="276"/>
        <v>Inforce</v>
      </c>
      <c r="S1248" t="str">
        <f t="shared" ca="1" si="277"/>
        <v>60_1_Inforce</v>
      </c>
      <c r="T1248">
        <f ca="1">COUNTIF(S$1:S1248,S1248)</f>
        <v>5</v>
      </c>
    </row>
    <row r="1249" spans="1:20">
      <c r="A1249">
        <f t="shared" si="268"/>
        <v>1248</v>
      </c>
      <c r="B1249" s="1">
        <f t="shared" ca="1" si="269"/>
        <v>43239.591023493245</v>
      </c>
      <c r="C1249">
        <f t="shared" ca="1" si="265"/>
        <v>6</v>
      </c>
      <c r="D1249">
        <f t="shared" ca="1" si="266"/>
        <v>1</v>
      </c>
      <c r="E1249" t="str">
        <f ca="1">IF(COUNTIF(J$1:J1249,J1249)=1,"Premium",IF(I1249&lt;6,"Premium","Claims"))</f>
        <v>Premium</v>
      </c>
      <c r="F1249" t="str">
        <f ca="1">VLOOKUP(MOD(C1249,D1249),Sheet2!$A$2:$B$6,2,FALSE)</f>
        <v>Kidney Failure</v>
      </c>
      <c r="G1249">
        <f ca="1">VLOOKUP(J1249,Sheet2!$F:$H,IF(E1249="Premium",2,3),FALSE)</f>
        <v>5000</v>
      </c>
      <c r="H1249">
        <f t="shared" ca="1" si="270"/>
        <v>1811000</v>
      </c>
      <c r="I1249">
        <f t="shared" ca="1" si="267"/>
        <v>2</v>
      </c>
      <c r="J1249" t="str">
        <f t="shared" ca="1" si="271"/>
        <v>6_1</v>
      </c>
      <c r="K1249">
        <f ca="1">COUNTIF(J$1:J1249,J1249)</f>
        <v>5</v>
      </c>
      <c r="L1249" t="str">
        <f t="shared" ca="1" si="272"/>
        <v>6_1_Premium</v>
      </c>
      <c r="M1249">
        <f ca="1">COUNTIF(L$1:L1249,L1249)</f>
        <v>3</v>
      </c>
      <c r="N1249" t="str">
        <f t="shared" ca="1" si="273"/>
        <v>Inforce</v>
      </c>
      <c r="O1249" t="str">
        <f t="shared" ca="1" si="274"/>
        <v>6_1_Inforce</v>
      </c>
      <c r="P1249" s="1">
        <f t="shared" ca="1" si="275"/>
        <v>43239.591023493245</v>
      </c>
      <c r="Q1249" s="1">
        <f ca="1">VLOOKUP(J1249,Sheet2!$F:$I,4,FALSE)</f>
        <v>43176.523887992153</v>
      </c>
      <c r="R1249" t="str">
        <f t="shared" ca="1" si="276"/>
        <v>Lapse</v>
      </c>
      <c r="S1249" t="str">
        <f t="shared" ca="1" si="277"/>
        <v>6_1_Lapse</v>
      </c>
      <c r="T1249">
        <f ca="1">COUNTIF(S$1:S1249,S1249)</f>
        <v>3</v>
      </c>
    </row>
    <row r="1250" spans="1:20">
      <c r="A1250">
        <f t="shared" si="268"/>
        <v>1249</v>
      </c>
      <c r="B1250" s="1">
        <f t="shared" ca="1" si="269"/>
        <v>43240.121382788529</v>
      </c>
      <c r="C1250">
        <f t="shared" ca="1" si="265"/>
        <v>25</v>
      </c>
      <c r="D1250">
        <f t="shared" ca="1" si="266"/>
        <v>4</v>
      </c>
      <c r="E1250" t="str">
        <f ca="1">IF(COUNTIF(J$1:J1250,J1250)=1,"Premium",IF(I1250&lt;6,"Premium","Claims"))</f>
        <v>Premium</v>
      </c>
      <c r="F1250" t="str">
        <f ca="1">VLOOKUP(MOD(C1250,D1250),Sheet2!$A$2:$B$6,2,FALSE)</f>
        <v>Cancer</v>
      </c>
      <c r="G1250">
        <f ca="1">VLOOKUP(J1250,Sheet2!$F:$H,IF(E1250="Premium",2,3),FALSE)</f>
        <v>3000</v>
      </c>
      <c r="H1250">
        <f t="shared" ca="1" si="270"/>
        <v>1814000</v>
      </c>
      <c r="I1250">
        <f t="shared" ca="1" si="267"/>
        <v>1</v>
      </c>
      <c r="J1250" t="str">
        <f t="shared" ca="1" si="271"/>
        <v>25_4</v>
      </c>
      <c r="K1250">
        <f ca="1">COUNTIF(J$1:J1250,J1250)</f>
        <v>3</v>
      </c>
      <c r="L1250" t="str">
        <f t="shared" ca="1" si="272"/>
        <v>25_4_Premium</v>
      </c>
      <c r="M1250">
        <f ca="1">COUNTIF(L$1:L1250,L1250)</f>
        <v>3</v>
      </c>
      <c r="N1250" t="str">
        <f t="shared" ca="1" si="273"/>
        <v>Inforce</v>
      </c>
      <c r="O1250" t="str">
        <f t="shared" ca="1" si="274"/>
        <v>25_4_Inforce</v>
      </c>
      <c r="P1250" s="1">
        <f t="shared" ca="1" si="275"/>
        <v>43240.121382788529</v>
      </c>
      <c r="Q1250" s="1" t="e">
        <f ca="1">VLOOKUP(J1250,Sheet2!$F:$I,4,FALSE)</f>
        <v>#N/A</v>
      </c>
      <c r="R1250" t="str">
        <f t="shared" ca="1" si="276"/>
        <v>Inforce</v>
      </c>
      <c r="S1250" t="str">
        <f t="shared" ca="1" si="277"/>
        <v>25_4_Inforce</v>
      </c>
      <c r="T1250">
        <f ca="1">COUNTIF(S$1:S1250,S1250)</f>
        <v>3</v>
      </c>
    </row>
    <row r="1251" spans="1:20">
      <c r="A1251">
        <f t="shared" si="268"/>
        <v>1250</v>
      </c>
      <c r="B1251" s="1">
        <f t="shared" ca="1" si="269"/>
        <v>43240.528716248722</v>
      </c>
      <c r="C1251">
        <f t="shared" ca="1" si="265"/>
        <v>6</v>
      </c>
      <c r="D1251">
        <f t="shared" ca="1" si="266"/>
        <v>1</v>
      </c>
      <c r="E1251" t="str">
        <f ca="1">IF(COUNTIF(J$1:J1251,J1251)=1,"Premium",IF(I1251&lt;6,"Premium","Claims"))</f>
        <v>Premium</v>
      </c>
      <c r="F1251" t="str">
        <f ca="1">VLOOKUP(MOD(C1251,D1251),Sheet2!$A$2:$B$6,2,FALSE)</f>
        <v>Kidney Failure</v>
      </c>
      <c r="G1251">
        <f ca="1">VLOOKUP(J1251,Sheet2!$F:$H,IF(E1251="Premium",2,3),FALSE)</f>
        <v>5000</v>
      </c>
      <c r="H1251">
        <f t="shared" ca="1" si="270"/>
        <v>1819000</v>
      </c>
      <c r="I1251">
        <f t="shared" ca="1" si="267"/>
        <v>5</v>
      </c>
      <c r="J1251" t="str">
        <f t="shared" ca="1" si="271"/>
        <v>6_1</v>
      </c>
      <c r="K1251">
        <f ca="1">COUNTIF(J$1:J1251,J1251)</f>
        <v>6</v>
      </c>
      <c r="L1251" t="str">
        <f t="shared" ca="1" si="272"/>
        <v>6_1_Premium</v>
      </c>
      <c r="M1251">
        <f ca="1">COUNTIF(L$1:L1251,L1251)</f>
        <v>4</v>
      </c>
      <c r="N1251" t="str">
        <f t="shared" ca="1" si="273"/>
        <v>Inforce</v>
      </c>
      <c r="O1251" t="str">
        <f t="shared" ca="1" si="274"/>
        <v>6_1_Inforce</v>
      </c>
      <c r="P1251" s="1">
        <f t="shared" ca="1" si="275"/>
        <v>43240.528716248722</v>
      </c>
      <c r="Q1251" s="1">
        <f ca="1">VLOOKUP(J1251,Sheet2!$F:$I,4,FALSE)</f>
        <v>43176.523887992153</v>
      </c>
      <c r="R1251" t="str">
        <f t="shared" ca="1" si="276"/>
        <v>Lapse</v>
      </c>
      <c r="S1251" t="str">
        <f t="shared" ca="1" si="277"/>
        <v>6_1_Lapse</v>
      </c>
      <c r="T1251">
        <f ca="1">COUNTIF(S$1:S1251,S1251)</f>
        <v>4</v>
      </c>
    </row>
    <row r="1252" spans="1:20">
      <c r="A1252">
        <f t="shared" si="268"/>
        <v>1251</v>
      </c>
      <c r="B1252" s="1">
        <f t="shared" ca="1" si="269"/>
        <v>43240.794192271773</v>
      </c>
      <c r="C1252">
        <f t="shared" ca="1" si="265"/>
        <v>19</v>
      </c>
      <c r="D1252">
        <f t="shared" ca="1" si="266"/>
        <v>4</v>
      </c>
      <c r="E1252" t="str">
        <f ca="1">IF(COUNTIF(J$1:J1252,J1252)=1,"Premium",IF(I1252&lt;6,"Premium","Claims"))</f>
        <v>Premium</v>
      </c>
      <c r="F1252" t="str">
        <f ca="1">VLOOKUP(MOD(C1252,D1252),Sheet2!$A$2:$B$6,2,FALSE)</f>
        <v>Heart Attack</v>
      </c>
      <c r="G1252">
        <f ca="1">VLOOKUP(J1252,Sheet2!$F:$H,IF(E1252="Premium",2,3),FALSE)</f>
        <v>5000</v>
      </c>
      <c r="H1252">
        <f t="shared" ca="1" si="270"/>
        <v>1824000</v>
      </c>
      <c r="I1252">
        <f t="shared" ca="1" si="267"/>
        <v>4</v>
      </c>
      <c r="J1252" t="str">
        <f t="shared" ca="1" si="271"/>
        <v>19_4</v>
      </c>
      <c r="K1252">
        <f ca="1">COUNTIF(J$1:J1252,J1252)</f>
        <v>2</v>
      </c>
      <c r="L1252" t="str">
        <f t="shared" ca="1" si="272"/>
        <v>19_4_Premium</v>
      </c>
      <c r="M1252">
        <f ca="1">COUNTIF(L$1:L1252,L1252)</f>
        <v>2</v>
      </c>
      <c r="N1252" t="str">
        <f t="shared" ca="1" si="273"/>
        <v>Inforce</v>
      </c>
      <c r="O1252" t="str">
        <f t="shared" ca="1" si="274"/>
        <v>19_4_Inforce</v>
      </c>
      <c r="P1252" s="1">
        <f t="shared" ca="1" si="275"/>
        <v>43240.794192271773</v>
      </c>
      <c r="Q1252" s="1" t="e">
        <f ca="1">VLOOKUP(J1252,Sheet2!$F:$I,4,FALSE)</f>
        <v>#N/A</v>
      </c>
      <c r="R1252" t="str">
        <f t="shared" ca="1" si="276"/>
        <v>Inforce</v>
      </c>
      <c r="S1252" t="str">
        <f t="shared" ca="1" si="277"/>
        <v>19_4_Inforce</v>
      </c>
      <c r="T1252">
        <f ca="1">COUNTIF(S$1:S1252,S1252)</f>
        <v>2</v>
      </c>
    </row>
    <row r="1253" spans="1:20">
      <c r="A1253">
        <f t="shared" si="268"/>
        <v>1252</v>
      </c>
      <c r="B1253" s="1">
        <f t="shared" ca="1" si="269"/>
        <v>43240.999984790978</v>
      </c>
      <c r="C1253">
        <f t="shared" ca="1" si="265"/>
        <v>131</v>
      </c>
      <c r="D1253">
        <f t="shared" ca="1" si="266"/>
        <v>1</v>
      </c>
      <c r="E1253" t="str">
        <f ca="1">IF(COUNTIF(J$1:J1253,J1253)=1,"Premium",IF(I1253&lt;6,"Premium","Claims"))</f>
        <v>Premium</v>
      </c>
      <c r="F1253" t="str">
        <f ca="1">VLOOKUP(MOD(C1253,D1253),Sheet2!$A$2:$B$6,2,FALSE)</f>
        <v>Kidney Failure</v>
      </c>
      <c r="G1253">
        <f ca="1">VLOOKUP(J1253,Sheet2!$F:$H,IF(E1253="Premium",2,3),FALSE)</f>
        <v>3000</v>
      </c>
      <c r="H1253">
        <f t="shared" ca="1" si="270"/>
        <v>1827000</v>
      </c>
      <c r="I1253">
        <f t="shared" ca="1" si="267"/>
        <v>5</v>
      </c>
      <c r="J1253" t="str">
        <f t="shared" ca="1" si="271"/>
        <v>131_1</v>
      </c>
      <c r="K1253">
        <f ca="1">COUNTIF(J$1:J1253,J1253)</f>
        <v>1</v>
      </c>
      <c r="L1253" t="str">
        <f t="shared" ca="1" si="272"/>
        <v>131_1_Premium</v>
      </c>
      <c r="M1253">
        <f ca="1">COUNTIF(L$1:L1253,L1253)</f>
        <v>1</v>
      </c>
      <c r="N1253" t="str">
        <f t="shared" ca="1" si="273"/>
        <v>Inforce</v>
      </c>
      <c r="O1253" t="str">
        <f t="shared" ca="1" si="274"/>
        <v>131_1_Inforce</v>
      </c>
      <c r="P1253" s="1">
        <f t="shared" ca="1" si="275"/>
        <v>43240.999984790978</v>
      </c>
      <c r="Q1253" s="1" t="e">
        <f ca="1">VLOOKUP(J1253,Sheet2!$F:$I,4,FALSE)</f>
        <v>#N/A</v>
      </c>
      <c r="R1253" t="str">
        <f t="shared" ca="1" si="276"/>
        <v>Inforce</v>
      </c>
      <c r="S1253" t="str">
        <f t="shared" ca="1" si="277"/>
        <v>131_1_Inforce</v>
      </c>
      <c r="T1253">
        <f ca="1">COUNTIF(S$1:S1253,S1253)</f>
        <v>1</v>
      </c>
    </row>
    <row r="1254" spans="1:20">
      <c r="A1254">
        <f t="shared" si="268"/>
        <v>1253</v>
      </c>
      <c r="B1254" s="1">
        <f t="shared" ca="1" si="269"/>
        <v>43241.477613480594</v>
      </c>
      <c r="C1254">
        <f t="shared" ca="1" si="265"/>
        <v>15</v>
      </c>
      <c r="D1254">
        <f t="shared" ca="1" si="266"/>
        <v>1</v>
      </c>
      <c r="E1254" t="str">
        <f ca="1">IF(COUNTIF(J$1:J1254,J1254)=1,"Premium",IF(I1254&lt;6,"Premium","Claims"))</f>
        <v>Premium</v>
      </c>
      <c r="F1254" t="str">
        <f ca="1">VLOOKUP(MOD(C1254,D1254),Sheet2!$A$2:$B$6,2,FALSE)</f>
        <v>Kidney Failure</v>
      </c>
      <c r="G1254">
        <f ca="1">VLOOKUP(J1254,Sheet2!$F:$H,IF(E1254="Premium",2,3),FALSE)</f>
        <v>5000</v>
      </c>
      <c r="H1254">
        <f t="shared" ca="1" si="270"/>
        <v>1832000</v>
      </c>
      <c r="I1254">
        <f t="shared" ca="1" si="267"/>
        <v>2</v>
      </c>
      <c r="J1254" t="str">
        <f t="shared" ca="1" si="271"/>
        <v>15_1</v>
      </c>
      <c r="K1254">
        <f ca="1">COUNTIF(J$1:J1254,J1254)</f>
        <v>4</v>
      </c>
      <c r="L1254" t="str">
        <f t="shared" ca="1" si="272"/>
        <v>15_1_Premium</v>
      </c>
      <c r="M1254">
        <f ca="1">COUNTIF(L$1:L1254,L1254)</f>
        <v>3</v>
      </c>
      <c r="N1254" t="str">
        <f t="shared" ca="1" si="273"/>
        <v>Inforce</v>
      </c>
      <c r="O1254" t="str">
        <f t="shared" ca="1" si="274"/>
        <v>15_1_Inforce</v>
      </c>
      <c r="P1254" s="1">
        <f t="shared" ca="1" si="275"/>
        <v>43241.477613480594</v>
      </c>
      <c r="Q1254" s="1">
        <f ca="1">VLOOKUP(J1254,Sheet2!$F:$I,4,FALSE)</f>
        <v>43162.688837690293</v>
      </c>
      <c r="R1254" t="str">
        <f t="shared" ca="1" si="276"/>
        <v>Lapse</v>
      </c>
      <c r="S1254" t="str">
        <f t="shared" ca="1" si="277"/>
        <v>15_1_Lapse</v>
      </c>
      <c r="T1254">
        <f ca="1">COUNTIF(S$1:S1254,S1254)</f>
        <v>2</v>
      </c>
    </row>
    <row r="1255" spans="1:20">
      <c r="A1255">
        <f t="shared" si="268"/>
        <v>1254</v>
      </c>
      <c r="B1255" s="1">
        <f t="shared" ca="1" si="269"/>
        <v>43241.885072571793</v>
      </c>
      <c r="C1255">
        <f t="shared" ca="1" si="265"/>
        <v>124</v>
      </c>
      <c r="D1255">
        <f t="shared" ca="1" si="266"/>
        <v>2</v>
      </c>
      <c r="E1255" t="str">
        <f ca="1">IF(COUNTIF(J$1:J1255,J1255)=1,"Premium",IF(I1255&lt;6,"Premium","Claims"))</f>
        <v>Premium</v>
      </c>
      <c r="F1255" t="str">
        <f ca="1">VLOOKUP(MOD(C1255,D1255),Sheet2!$A$2:$B$6,2,FALSE)</f>
        <v>Kidney Failure</v>
      </c>
      <c r="G1255">
        <f ca="1">VLOOKUP(J1255,Sheet2!$F:$H,IF(E1255="Premium",2,3),FALSE)</f>
        <v>2000</v>
      </c>
      <c r="H1255">
        <f t="shared" ca="1" si="270"/>
        <v>1834000</v>
      </c>
      <c r="I1255">
        <f t="shared" ca="1" si="267"/>
        <v>5</v>
      </c>
      <c r="J1255" t="str">
        <f t="shared" ca="1" si="271"/>
        <v>124_2</v>
      </c>
      <c r="K1255">
        <f ca="1">COUNTIF(J$1:J1255,J1255)</f>
        <v>1</v>
      </c>
      <c r="L1255" t="str">
        <f t="shared" ca="1" si="272"/>
        <v>124_2_Premium</v>
      </c>
      <c r="M1255">
        <f ca="1">COUNTIF(L$1:L1255,L1255)</f>
        <v>1</v>
      </c>
      <c r="N1255" t="str">
        <f t="shared" ca="1" si="273"/>
        <v>Inforce</v>
      </c>
      <c r="O1255" t="str">
        <f t="shared" ca="1" si="274"/>
        <v>124_2_Inforce</v>
      </c>
      <c r="P1255" s="1">
        <f t="shared" ca="1" si="275"/>
        <v>43241.885072571793</v>
      </c>
      <c r="Q1255" s="1" t="e">
        <f ca="1">VLOOKUP(J1255,Sheet2!$F:$I,4,FALSE)</f>
        <v>#N/A</v>
      </c>
      <c r="R1255" t="str">
        <f t="shared" ca="1" si="276"/>
        <v>Inforce</v>
      </c>
      <c r="S1255" t="str">
        <f t="shared" ca="1" si="277"/>
        <v>124_2_Inforce</v>
      </c>
      <c r="T1255">
        <f ca="1">COUNTIF(S$1:S1255,S1255)</f>
        <v>1</v>
      </c>
    </row>
    <row r="1256" spans="1:20">
      <c r="A1256">
        <f t="shared" si="268"/>
        <v>1255</v>
      </c>
      <c r="B1256" s="1">
        <f t="shared" ca="1" si="269"/>
        <v>43242.467918101385</v>
      </c>
      <c r="C1256">
        <f t="shared" ca="1" si="265"/>
        <v>7</v>
      </c>
      <c r="D1256">
        <f t="shared" ca="1" si="266"/>
        <v>2</v>
      </c>
      <c r="E1256" t="str">
        <f ca="1">IF(COUNTIF(J$1:J1256,J1256)=1,"Premium",IF(I1256&lt;6,"Premium","Claims"))</f>
        <v>Premium</v>
      </c>
      <c r="F1256" t="str">
        <f ca="1">VLOOKUP(MOD(C1256,D1256),Sheet2!$A$2:$B$6,2,FALSE)</f>
        <v>Cancer</v>
      </c>
      <c r="G1256">
        <f ca="1">VLOOKUP(J1256,Sheet2!$F:$H,IF(E1256="Premium",2,3),FALSE)</f>
        <v>4000</v>
      </c>
      <c r="H1256">
        <f t="shared" ca="1" si="270"/>
        <v>1838000</v>
      </c>
      <c r="I1256">
        <f t="shared" ca="1" si="267"/>
        <v>5</v>
      </c>
      <c r="J1256" t="str">
        <f t="shared" ca="1" si="271"/>
        <v>7_2</v>
      </c>
      <c r="K1256">
        <f ca="1">COUNTIF(J$1:J1256,J1256)</f>
        <v>4</v>
      </c>
      <c r="L1256" t="str">
        <f t="shared" ca="1" si="272"/>
        <v>7_2_Premium</v>
      </c>
      <c r="M1256">
        <f ca="1">COUNTIF(L$1:L1256,L1256)</f>
        <v>4</v>
      </c>
      <c r="N1256" t="str">
        <f t="shared" ca="1" si="273"/>
        <v>Inforce</v>
      </c>
      <c r="O1256" t="str">
        <f t="shared" ca="1" si="274"/>
        <v>7_2_Inforce</v>
      </c>
      <c r="P1256" s="1">
        <f t="shared" ca="1" si="275"/>
        <v>43242.467918101385</v>
      </c>
      <c r="Q1256" s="1" t="e">
        <f ca="1">VLOOKUP(J1256,Sheet2!$F:$I,4,FALSE)</f>
        <v>#N/A</v>
      </c>
      <c r="R1256" t="str">
        <f t="shared" ca="1" si="276"/>
        <v>Inforce</v>
      </c>
      <c r="S1256" t="str">
        <f t="shared" ca="1" si="277"/>
        <v>7_2_Inforce</v>
      </c>
      <c r="T1256">
        <f ca="1">COUNTIF(S$1:S1256,S1256)</f>
        <v>4</v>
      </c>
    </row>
    <row r="1257" spans="1:20">
      <c r="A1257">
        <f t="shared" si="268"/>
        <v>1256</v>
      </c>
      <c r="B1257" s="1">
        <f t="shared" ca="1" si="269"/>
        <v>43242.927169492417</v>
      </c>
      <c r="C1257">
        <f t="shared" ca="1" si="265"/>
        <v>48</v>
      </c>
      <c r="D1257">
        <f t="shared" ca="1" si="266"/>
        <v>2</v>
      </c>
      <c r="E1257" t="str">
        <f ca="1">IF(COUNTIF(J$1:J1257,J1257)=1,"Premium",IF(I1257&lt;6,"Premium","Claims"))</f>
        <v>Premium</v>
      </c>
      <c r="F1257" t="str">
        <f ca="1">VLOOKUP(MOD(C1257,D1257),Sheet2!$A$2:$B$6,2,FALSE)</f>
        <v>Kidney Failure</v>
      </c>
      <c r="G1257">
        <f ca="1">VLOOKUP(J1257,Sheet2!$F:$H,IF(E1257="Premium",2,3),FALSE)</f>
        <v>5000</v>
      </c>
      <c r="H1257">
        <f t="shared" ca="1" si="270"/>
        <v>1843000</v>
      </c>
      <c r="I1257">
        <f t="shared" ca="1" si="267"/>
        <v>1</v>
      </c>
      <c r="J1257" t="str">
        <f t="shared" ca="1" si="271"/>
        <v>48_2</v>
      </c>
      <c r="K1257">
        <f ca="1">COUNTIF(J$1:J1257,J1257)</f>
        <v>5</v>
      </c>
      <c r="L1257" t="str">
        <f t="shared" ca="1" si="272"/>
        <v>48_2_Premium</v>
      </c>
      <c r="M1257">
        <f ca="1">COUNTIF(L$1:L1257,L1257)</f>
        <v>4</v>
      </c>
      <c r="N1257" t="str">
        <f t="shared" ca="1" si="273"/>
        <v>Inforce</v>
      </c>
      <c r="O1257" t="str">
        <f t="shared" ca="1" si="274"/>
        <v>48_2_Inforce</v>
      </c>
      <c r="P1257" s="1">
        <f t="shared" ca="1" si="275"/>
        <v>43242.927169492417</v>
      </c>
      <c r="Q1257" s="1">
        <f ca="1">VLOOKUP(J1257,Sheet2!$F:$I,4,FALSE)</f>
        <v>43041.809243648924</v>
      </c>
      <c r="R1257" t="str">
        <f t="shared" ca="1" si="276"/>
        <v>Lapse</v>
      </c>
      <c r="S1257" t="str">
        <f t="shared" ca="1" si="277"/>
        <v>48_2_Lapse</v>
      </c>
      <c r="T1257">
        <f ca="1">COUNTIF(S$1:S1257,S1257)</f>
        <v>4</v>
      </c>
    </row>
    <row r="1258" spans="1:20">
      <c r="A1258">
        <f t="shared" si="268"/>
        <v>1257</v>
      </c>
      <c r="B1258" s="1">
        <f t="shared" ca="1" si="269"/>
        <v>43243.210838259467</v>
      </c>
      <c r="C1258">
        <f t="shared" ca="1" si="265"/>
        <v>37</v>
      </c>
      <c r="D1258">
        <f t="shared" ca="1" si="266"/>
        <v>4</v>
      </c>
      <c r="E1258" t="str">
        <f ca="1">IF(COUNTIF(J$1:J1258,J1258)=1,"Premium",IF(I1258&lt;6,"Premium","Claims"))</f>
        <v>Premium</v>
      </c>
      <c r="F1258" t="str">
        <f ca="1">VLOOKUP(MOD(C1258,D1258),Sheet2!$A$2:$B$6,2,FALSE)</f>
        <v>Cancer</v>
      </c>
      <c r="G1258">
        <f ca="1">VLOOKUP(J1258,Sheet2!$F:$H,IF(E1258="Premium",2,3),FALSE)</f>
        <v>1000</v>
      </c>
      <c r="H1258">
        <f t="shared" ca="1" si="270"/>
        <v>1844000</v>
      </c>
      <c r="I1258">
        <f t="shared" ca="1" si="267"/>
        <v>2</v>
      </c>
      <c r="J1258" t="str">
        <f t="shared" ca="1" si="271"/>
        <v>37_4</v>
      </c>
      <c r="K1258">
        <f ca="1">COUNTIF(J$1:J1258,J1258)</f>
        <v>2</v>
      </c>
      <c r="L1258" t="str">
        <f t="shared" ca="1" si="272"/>
        <v>37_4_Premium</v>
      </c>
      <c r="M1258">
        <f ca="1">COUNTIF(L$1:L1258,L1258)</f>
        <v>2</v>
      </c>
      <c r="N1258" t="str">
        <f t="shared" ca="1" si="273"/>
        <v>Inforce</v>
      </c>
      <c r="O1258" t="str">
        <f t="shared" ca="1" si="274"/>
        <v>37_4_Inforce</v>
      </c>
      <c r="P1258" s="1">
        <f t="shared" ca="1" si="275"/>
        <v>43243.210838259467</v>
      </c>
      <c r="Q1258" s="1" t="e">
        <f ca="1">VLOOKUP(J1258,Sheet2!$F:$I,4,FALSE)</f>
        <v>#N/A</v>
      </c>
      <c r="R1258" t="str">
        <f t="shared" ca="1" si="276"/>
        <v>Inforce</v>
      </c>
      <c r="S1258" t="str">
        <f t="shared" ca="1" si="277"/>
        <v>37_4_Inforce</v>
      </c>
      <c r="T1258">
        <f ca="1">COUNTIF(S$1:S1258,S1258)</f>
        <v>2</v>
      </c>
    </row>
    <row r="1259" spans="1:20">
      <c r="A1259">
        <f t="shared" si="268"/>
        <v>1258</v>
      </c>
      <c r="B1259" s="1">
        <f t="shared" ca="1" si="269"/>
        <v>43243.38993664291</v>
      </c>
      <c r="C1259">
        <f t="shared" ca="1" si="265"/>
        <v>6</v>
      </c>
      <c r="D1259">
        <f t="shared" ca="1" si="266"/>
        <v>1</v>
      </c>
      <c r="E1259" t="str">
        <f ca="1">IF(COUNTIF(J$1:J1259,J1259)=1,"Premium",IF(I1259&lt;6,"Premium","Claims"))</f>
        <v>Premium</v>
      </c>
      <c r="F1259" t="str">
        <f ca="1">VLOOKUP(MOD(C1259,D1259),Sheet2!$A$2:$B$6,2,FALSE)</f>
        <v>Kidney Failure</v>
      </c>
      <c r="G1259">
        <f ca="1">VLOOKUP(J1259,Sheet2!$F:$H,IF(E1259="Premium",2,3),FALSE)</f>
        <v>5000</v>
      </c>
      <c r="H1259">
        <f t="shared" ca="1" si="270"/>
        <v>1849000</v>
      </c>
      <c r="I1259">
        <f t="shared" ca="1" si="267"/>
        <v>5</v>
      </c>
      <c r="J1259" t="str">
        <f t="shared" ca="1" si="271"/>
        <v>6_1</v>
      </c>
      <c r="K1259">
        <f ca="1">COUNTIF(J$1:J1259,J1259)</f>
        <v>7</v>
      </c>
      <c r="L1259" t="str">
        <f t="shared" ca="1" si="272"/>
        <v>6_1_Premium</v>
      </c>
      <c r="M1259">
        <f ca="1">COUNTIF(L$1:L1259,L1259)</f>
        <v>5</v>
      </c>
      <c r="N1259" t="str">
        <f t="shared" ca="1" si="273"/>
        <v>Inforce</v>
      </c>
      <c r="O1259" t="str">
        <f t="shared" ca="1" si="274"/>
        <v>6_1_Inforce</v>
      </c>
      <c r="P1259" s="1">
        <f t="shared" ca="1" si="275"/>
        <v>43243.38993664291</v>
      </c>
      <c r="Q1259" s="1">
        <f ca="1">VLOOKUP(J1259,Sheet2!$F:$I,4,FALSE)</f>
        <v>43176.523887992153</v>
      </c>
      <c r="R1259" t="str">
        <f t="shared" ca="1" si="276"/>
        <v>Lapse</v>
      </c>
      <c r="S1259" t="str">
        <f t="shared" ca="1" si="277"/>
        <v>6_1_Lapse</v>
      </c>
      <c r="T1259">
        <f ca="1">COUNTIF(S$1:S1259,S1259)</f>
        <v>5</v>
      </c>
    </row>
    <row r="1260" spans="1:20">
      <c r="A1260">
        <f t="shared" si="268"/>
        <v>1259</v>
      </c>
      <c r="B1260" s="1">
        <f t="shared" ca="1" si="269"/>
        <v>43244.367986662975</v>
      </c>
      <c r="C1260">
        <f t="shared" ca="1" si="265"/>
        <v>33</v>
      </c>
      <c r="D1260">
        <f t="shared" ca="1" si="266"/>
        <v>3</v>
      </c>
      <c r="E1260" t="str">
        <f ca="1">IF(COUNTIF(J$1:J1260,J1260)=1,"Premium",IF(I1260&lt;6,"Premium","Claims"))</f>
        <v>Premium</v>
      </c>
      <c r="F1260" t="str">
        <f ca="1">VLOOKUP(MOD(C1260,D1260),Sheet2!$A$2:$B$6,2,FALSE)</f>
        <v>Kidney Failure</v>
      </c>
      <c r="G1260">
        <f ca="1">VLOOKUP(J1260,Sheet2!$F:$H,IF(E1260="Premium",2,3),FALSE)</f>
        <v>1000</v>
      </c>
      <c r="H1260">
        <f t="shared" ca="1" si="270"/>
        <v>1850000</v>
      </c>
      <c r="I1260">
        <f t="shared" ca="1" si="267"/>
        <v>4</v>
      </c>
      <c r="J1260" t="str">
        <f t="shared" ca="1" si="271"/>
        <v>33_3</v>
      </c>
      <c r="K1260">
        <f ca="1">COUNTIF(J$1:J1260,J1260)</f>
        <v>3</v>
      </c>
      <c r="L1260" t="str">
        <f t="shared" ca="1" si="272"/>
        <v>33_3_Premium</v>
      </c>
      <c r="M1260">
        <f ca="1">COUNTIF(L$1:L1260,L1260)</f>
        <v>3</v>
      </c>
      <c r="N1260" t="str">
        <f t="shared" ca="1" si="273"/>
        <v>Inforce</v>
      </c>
      <c r="O1260" t="str">
        <f t="shared" ca="1" si="274"/>
        <v>33_3_Inforce</v>
      </c>
      <c r="P1260" s="1">
        <f t="shared" ca="1" si="275"/>
        <v>43244.367986662975</v>
      </c>
      <c r="Q1260" s="1" t="e">
        <f ca="1">VLOOKUP(J1260,Sheet2!$F:$I,4,FALSE)</f>
        <v>#N/A</v>
      </c>
      <c r="R1260" t="str">
        <f t="shared" ca="1" si="276"/>
        <v>Inforce</v>
      </c>
      <c r="S1260" t="str">
        <f t="shared" ca="1" si="277"/>
        <v>33_3_Inforce</v>
      </c>
      <c r="T1260">
        <f ca="1">COUNTIF(S$1:S1260,S1260)</f>
        <v>3</v>
      </c>
    </row>
    <row r="1261" spans="1:20">
      <c r="A1261">
        <f t="shared" si="268"/>
        <v>1260</v>
      </c>
      <c r="B1261" s="1">
        <f t="shared" ca="1" si="269"/>
        <v>43245.099011662613</v>
      </c>
      <c r="C1261">
        <f t="shared" ca="1" si="265"/>
        <v>93</v>
      </c>
      <c r="D1261">
        <f t="shared" ca="1" si="266"/>
        <v>1</v>
      </c>
      <c r="E1261" t="str">
        <f ca="1">IF(COUNTIF(J$1:J1261,J1261)=1,"Premium",IF(I1261&lt;6,"Premium","Claims"))</f>
        <v>Premium</v>
      </c>
      <c r="F1261" t="str">
        <f ca="1">VLOOKUP(MOD(C1261,D1261),Sheet2!$A$2:$B$6,2,FALSE)</f>
        <v>Kidney Failure</v>
      </c>
      <c r="G1261">
        <f ca="1">VLOOKUP(J1261,Sheet2!$F:$H,IF(E1261="Premium",2,3),FALSE)</f>
        <v>1000</v>
      </c>
      <c r="H1261">
        <f t="shared" ca="1" si="270"/>
        <v>1851000</v>
      </c>
      <c r="I1261">
        <f t="shared" ca="1" si="267"/>
        <v>5</v>
      </c>
      <c r="J1261" t="str">
        <f t="shared" ca="1" si="271"/>
        <v>93_1</v>
      </c>
      <c r="K1261">
        <f ca="1">COUNTIF(J$1:J1261,J1261)</f>
        <v>4</v>
      </c>
      <c r="L1261" t="str">
        <f t="shared" ca="1" si="272"/>
        <v>93_1_Premium</v>
      </c>
      <c r="M1261">
        <f ca="1">COUNTIF(L$1:L1261,L1261)</f>
        <v>4</v>
      </c>
      <c r="N1261" t="str">
        <f t="shared" ca="1" si="273"/>
        <v>Inforce</v>
      </c>
      <c r="O1261" t="str">
        <f t="shared" ca="1" si="274"/>
        <v>93_1_Inforce</v>
      </c>
      <c r="P1261" s="1">
        <f t="shared" ca="1" si="275"/>
        <v>43245.099011662613</v>
      </c>
      <c r="Q1261" s="1" t="e">
        <f ca="1">VLOOKUP(J1261,Sheet2!$F:$I,4,FALSE)</f>
        <v>#N/A</v>
      </c>
      <c r="R1261" t="str">
        <f t="shared" ca="1" si="276"/>
        <v>Inforce</v>
      </c>
      <c r="S1261" t="str">
        <f t="shared" ca="1" si="277"/>
        <v>93_1_Inforce</v>
      </c>
      <c r="T1261">
        <f ca="1">COUNTIF(S$1:S1261,S1261)</f>
        <v>4</v>
      </c>
    </row>
    <row r="1262" spans="1:20">
      <c r="A1262">
        <f t="shared" si="268"/>
        <v>1261</v>
      </c>
      <c r="B1262" s="1">
        <f t="shared" ca="1" si="269"/>
        <v>43245.714671155998</v>
      </c>
      <c r="C1262">
        <f t="shared" ca="1" si="265"/>
        <v>108</v>
      </c>
      <c r="D1262">
        <f t="shared" ca="1" si="266"/>
        <v>2</v>
      </c>
      <c r="E1262" t="str">
        <f ca="1">IF(COUNTIF(J$1:J1262,J1262)=1,"Premium",IF(I1262&lt;6,"Premium","Claims"))</f>
        <v>Claims</v>
      </c>
      <c r="F1262" t="str">
        <f ca="1">VLOOKUP(MOD(C1262,D1262),Sheet2!$A$2:$B$6,2,FALSE)</f>
        <v>Kidney Failure</v>
      </c>
      <c r="G1262">
        <f ca="1">VLOOKUP(J1262,Sheet2!$F:$H,IF(E1262="Premium",2,3),FALSE)</f>
        <v>12000</v>
      </c>
      <c r="H1262">
        <f t="shared" ca="1" si="270"/>
        <v>1839000</v>
      </c>
      <c r="I1262">
        <f t="shared" ca="1" si="267"/>
        <v>6</v>
      </c>
      <c r="J1262" t="str">
        <f t="shared" ca="1" si="271"/>
        <v>108_2</v>
      </c>
      <c r="K1262">
        <f ca="1">COUNTIF(J$1:J1262,J1262)</f>
        <v>3</v>
      </c>
      <c r="L1262" t="str">
        <f t="shared" ca="1" si="272"/>
        <v>108_2_Claims</v>
      </c>
      <c r="M1262">
        <f ca="1">COUNTIF(L$1:L1262,L1262)</f>
        <v>1</v>
      </c>
      <c r="N1262" t="str">
        <f t="shared" ca="1" si="273"/>
        <v>Lapse</v>
      </c>
      <c r="O1262" t="str">
        <f t="shared" ca="1" si="274"/>
        <v>108_2_Lapse</v>
      </c>
      <c r="P1262" s="1">
        <f t="shared" ca="1" si="275"/>
        <v>43245.714671155998</v>
      </c>
      <c r="Q1262" s="1">
        <f ca="1">VLOOKUP(J1262,Sheet2!$F:$I,4,FALSE)</f>
        <v>43245.714671155998</v>
      </c>
      <c r="R1262" t="str">
        <f t="shared" ca="1" si="276"/>
        <v>Lapse</v>
      </c>
      <c r="S1262" t="str">
        <f t="shared" ca="1" si="277"/>
        <v>108_2_Lapse</v>
      </c>
      <c r="T1262">
        <f ca="1">COUNTIF(S$1:S1262,S1262)</f>
        <v>1</v>
      </c>
    </row>
    <row r="1263" spans="1:20">
      <c r="A1263">
        <f t="shared" si="268"/>
        <v>1262</v>
      </c>
      <c r="B1263" s="1">
        <f t="shared" ca="1" si="269"/>
        <v>43245.781078490043</v>
      </c>
      <c r="C1263">
        <f t="shared" ca="1" si="265"/>
        <v>55</v>
      </c>
      <c r="D1263">
        <f t="shared" ca="1" si="266"/>
        <v>3</v>
      </c>
      <c r="E1263" t="str">
        <f ca="1">IF(COUNTIF(J$1:J1263,J1263)=1,"Premium",IF(I1263&lt;6,"Premium","Claims"))</f>
        <v>Premium</v>
      </c>
      <c r="F1263" t="str">
        <f ca="1">VLOOKUP(MOD(C1263,D1263),Sheet2!$A$2:$B$6,2,FALSE)</f>
        <v>Cancer</v>
      </c>
      <c r="G1263">
        <f ca="1">VLOOKUP(J1263,Sheet2!$F:$H,IF(E1263="Premium",2,3),FALSE)</f>
        <v>5000</v>
      </c>
      <c r="H1263">
        <f t="shared" ca="1" si="270"/>
        <v>1844000</v>
      </c>
      <c r="I1263">
        <f t="shared" ca="1" si="267"/>
        <v>5</v>
      </c>
      <c r="J1263" t="str">
        <f t="shared" ca="1" si="271"/>
        <v>55_3</v>
      </c>
      <c r="K1263">
        <f ca="1">COUNTIF(J$1:J1263,J1263)</f>
        <v>3</v>
      </c>
      <c r="L1263" t="str">
        <f t="shared" ca="1" si="272"/>
        <v>55_3_Premium</v>
      </c>
      <c r="M1263">
        <f ca="1">COUNTIF(L$1:L1263,L1263)</f>
        <v>2</v>
      </c>
      <c r="N1263" t="str">
        <f t="shared" ca="1" si="273"/>
        <v>Inforce</v>
      </c>
      <c r="O1263" t="str">
        <f t="shared" ca="1" si="274"/>
        <v>55_3_Inforce</v>
      </c>
      <c r="P1263" s="1">
        <f t="shared" ca="1" si="275"/>
        <v>43245.781078490043</v>
      </c>
      <c r="Q1263" s="1">
        <f ca="1">VLOOKUP(J1263,Sheet2!$F:$I,4,FALSE)</f>
        <v>42985.652748452543</v>
      </c>
      <c r="R1263" t="str">
        <f t="shared" ca="1" si="276"/>
        <v>Lapse</v>
      </c>
      <c r="S1263" t="str">
        <f t="shared" ca="1" si="277"/>
        <v>55_3_Lapse</v>
      </c>
      <c r="T1263">
        <f ca="1">COUNTIF(S$1:S1263,S1263)</f>
        <v>2</v>
      </c>
    </row>
    <row r="1264" spans="1:20">
      <c r="A1264">
        <f t="shared" si="268"/>
        <v>1263</v>
      </c>
      <c r="B1264" s="1">
        <f t="shared" ca="1" si="269"/>
        <v>43246.132520813801</v>
      </c>
      <c r="C1264">
        <f t="shared" ca="1" si="265"/>
        <v>81</v>
      </c>
      <c r="D1264">
        <f t="shared" ca="1" si="266"/>
        <v>1</v>
      </c>
      <c r="E1264" t="str">
        <f ca="1">IF(COUNTIF(J$1:J1264,J1264)=1,"Premium",IF(I1264&lt;6,"Premium","Claims"))</f>
        <v>Premium</v>
      </c>
      <c r="F1264" t="str">
        <f ca="1">VLOOKUP(MOD(C1264,D1264),Sheet2!$A$2:$B$6,2,FALSE)</f>
        <v>Kidney Failure</v>
      </c>
      <c r="G1264">
        <f ca="1">VLOOKUP(J1264,Sheet2!$F:$H,IF(E1264="Premium",2,3),FALSE)</f>
        <v>3000</v>
      </c>
      <c r="H1264">
        <f t="shared" ca="1" si="270"/>
        <v>1847000</v>
      </c>
      <c r="I1264">
        <f t="shared" ca="1" si="267"/>
        <v>3</v>
      </c>
      <c r="J1264" t="str">
        <f t="shared" ca="1" si="271"/>
        <v>81_1</v>
      </c>
      <c r="K1264">
        <f ca="1">COUNTIF(J$1:J1264,J1264)</f>
        <v>2</v>
      </c>
      <c r="L1264" t="str">
        <f t="shared" ca="1" si="272"/>
        <v>81_1_Premium</v>
      </c>
      <c r="M1264">
        <f ca="1">COUNTIF(L$1:L1264,L1264)</f>
        <v>2</v>
      </c>
      <c r="N1264" t="str">
        <f t="shared" ca="1" si="273"/>
        <v>Inforce</v>
      </c>
      <c r="O1264" t="str">
        <f t="shared" ca="1" si="274"/>
        <v>81_1_Inforce</v>
      </c>
      <c r="P1264" s="1">
        <f t="shared" ca="1" si="275"/>
        <v>43246.132520813801</v>
      </c>
      <c r="Q1264" s="1" t="e">
        <f ca="1">VLOOKUP(J1264,Sheet2!$F:$I,4,FALSE)</f>
        <v>#N/A</v>
      </c>
      <c r="R1264" t="str">
        <f t="shared" ca="1" si="276"/>
        <v>Inforce</v>
      </c>
      <c r="S1264" t="str">
        <f t="shared" ca="1" si="277"/>
        <v>81_1_Inforce</v>
      </c>
      <c r="T1264">
        <f ca="1">COUNTIF(S$1:S1264,S1264)</f>
        <v>2</v>
      </c>
    </row>
    <row r="1265" spans="1:20">
      <c r="A1265">
        <f t="shared" si="268"/>
        <v>1264</v>
      </c>
      <c r="B1265" s="1">
        <f t="shared" ca="1" si="269"/>
        <v>43246.702818528116</v>
      </c>
      <c r="C1265">
        <f t="shared" ca="1" si="265"/>
        <v>105</v>
      </c>
      <c r="D1265">
        <f t="shared" ca="1" si="266"/>
        <v>1</v>
      </c>
      <c r="E1265" t="str">
        <f ca="1">IF(COUNTIF(J$1:J1265,J1265)=1,"Premium",IF(I1265&lt;6,"Premium","Claims"))</f>
        <v>Claims</v>
      </c>
      <c r="F1265" t="str">
        <f ca="1">VLOOKUP(MOD(C1265,D1265),Sheet2!$A$2:$B$6,2,FALSE)</f>
        <v>Kidney Failure</v>
      </c>
      <c r="G1265">
        <f ca="1">VLOOKUP(J1265,Sheet2!$F:$H,IF(E1265="Premium",2,3),FALSE)</f>
        <v>4000</v>
      </c>
      <c r="H1265">
        <f t="shared" ca="1" si="270"/>
        <v>1843000</v>
      </c>
      <c r="I1265">
        <f t="shared" ca="1" si="267"/>
        <v>6</v>
      </c>
      <c r="J1265" t="str">
        <f t="shared" ca="1" si="271"/>
        <v>105_1</v>
      </c>
      <c r="K1265">
        <f ca="1">COUNTIF(J$1:J1265,J1265)</f>
        <v>4</v>
      </c>
      <c r="L1265" t="str">
        <f t="shared" ca="1" si="272"/>
        <v>105_1_Claims</v>
      </c>
      <c r="M1265">
        <f ca="1">COUNTIF(L$1:L1265,L1265)</f>
        <v>2</v>
      </c>
      <c r="N1265" t="str">
        <f t="shared" ca="1" si="273"/>
        <v>Lapse</v>
      </c>
      <c r="O1265" t="str">
        <f t="shared" ca="1" si="274"/>
        <v>105_1_Lapse</v>
      </c>
      <c r="P1265" s="1">
        <f t="shared" ca="1" si="275"/>
        <v>43246.702818528116</v>
      </c>
      <c r="Q1265" s="1">
        <f ca="1">VLOOKUP(J1265,Sheet2!$F:$I,4,FALSE)</f>
        <v>43201.505296390518</v>
      </c>
      <c r="R1265" t="str">
        <f t="shared" ca="1" si="276"/>
        <v>Lapse</v>
      </c>
      <c r="S1265" t="str">
        <f t="shared" ca="1" si="277"/>
        <v>105_1_Lapse</v>
      </c>
      <c r="T1265">
        <f ca="1">COUNTIF(S$1:S1265,S1265)</f>
        <v>2</v>
      </c>
    </row>
    <row r="1266" spans="1:20">
      <c r="A1266">
        <f t="shared" si="268"/>
        <v>1265</v>
      </c>
      <c r="B1266" s="1">
        <f t="shared" ca="1" si="269"/>
        <v>43246.737134404175</v>
      </c>
      <c r="C1266">
        <f t="shared" ca="1" si="265"/>
        <v>140</v>
      </c>
      <c r="D1266">
        <f t="shared" ca="1" si="266"/>
        <v>4</v>
      </c>
      <c r="E1266" t="str">
        <f ca="1">IF(COUNTIF(J$1:J1266,J1266)=1,"Premium",IF(I1266&lt;6,"Premium","Claims"))</f>
        <v>Claims</v>
      </c>
      <c r="F1266" t="str">
        <f ca="1">VLOOKUP(MOD(C1266,D1266),Sheet2!$A$2:$B$6,2,FALSE)</f>
        <v>Kidney Failure</v>
      </c>
      <c r="G1266">
        <f ca="1">VLOOKUP(J1266,Sheet2!$F:$H,IF(E1266="Premium",2,3),FALSE)</f>
        <v>16000</v>
      </c>
      <c r="H1266">
        <f t="shared" ca="1" si="270"/>
        <v>1827000</v>
      </c>
      <c r="I1266">
        <f t="shared" ca="1" si="267"/>
        <v>6</v>
      </c>
      <c r="J1266" t="str">
        <f t="shared" ca="1" si="271"/>
        <v>140_4</v>
      </c>
      <c r="K1266">
        <f ca="1">COUNTIF(J$1:J1266,J1266)</f>
        <v>3</v>
      </c>
      <c r="L1266" t="str">
        <f t="shared" ca="1" si="272"/>
        <v>140_4_Claims</v>
      </c>
      <c r="M1266">
        <f ca="1">COUNTIF(L$1:L1266,L1266)</f>
        <v>1</v>
      </c>
      <c r="N1266" t="str">
        <f t="shared" ca="1" si="273"/>
        <v>Lapse</v>
      </c>
      <c r="O1266" t="str">
        <f t="shared" ca="1" si="274"/>
        <v>140_4_Lapse</v>
      </c>
      <c r="P1266" s="1">
        <f t="shared" ca="1" si="275"/>
        <v>43246.737134404175</v>
      </c>
      <c r="Q1266" s="1">
        <f ca="1">VLOOKUP(J1266,Sheet2!$F:$I,4,FALSE)</f>
        <v>43246.737134404175</v>
      </c>
      <c r="R1266" t="str">
        <f t="shared" ca="1" si="276"/>
        <v>Lapse</v>
      </c>
      <c r="S1266" t="str">
        <f t="shared" ca="1" si="277"/>
        <v>140_4_Lapse</v>
      </c>
      <c r="T1266">
        <f ca="1">COUNTIF(S$1:S1266,S1266)</f>
        <v>1</v>
      </c>
    </row>
    <row r="1267" spans="1:20">
      <c r="A1267">
        <f t="shared" si="268"/>
        <v>1266</v>
      </c>
      <c r="B1267" s="1">
        <f t="shared" ca="1" si="269"/>
        <v>43247.732110623663</v>
      </c>
      <c r="C1267">
        <f t="shared" ca="1" si="265"/>
        <v>42</v>
      </c>
      <c r="D1267">
        <f t="shared" ca="1" si="266"/>
        <v>2</v>
      </c>
      <c r="E1267" t="str">
        <f ca="1">IF(COUNTIF(J$1:J1267,J1267)=1,"Premium",IF(I1267&lt;6,"Premium","Claims"))</f>
        <v>Premium</v>
      </c>
      <c r="F1267" t="str">
        <f ca="1">VLOOKUP(MOD(C1267,D1267),Sheet2!$A$2:$B$6,2,FALSE)</f>
        <v>Kidney Failure</v>
      </c>
      <c r="G1267">
        <f ca="1">VLOOKUP(J1267,Sheet2!$F:$H,IF(E1267="Premium",2,3),FALSE)</f>
        <v>1000</v>
      </c>
      <c r="H1267">
        <f t="shared" ca="1" si="270"/>
        <v>1828000</v>
      </c>
      <c r="I1267">
        <f t="shared" ca="1" si="267"/>
        <v>5</v>
      </c>
      <c r="J1267" t="str">
        <f t="shared" ca="1" si="271"/>
        <v>42_2</v>
      </c>
      <c r="K1267">
        <f ca="1">COUNTIF(J$1:J1267,J1267)</f>
        <v>3</v>
      </c>
      <c r="L1267" t="str">
        <f t="shared" ca="1" si="272"/>
        <v>42_2_Premium</v>
      </c>
      <c r="M1267">
        <f ca="1">COUNTIF(L$1:L1267,L1267)</f>
        <v>3</v>
      </c>
      <c r="N1267" t="str">
        <f t="shared" ca="1" si="273"/>
        <v>Inforce</v>
      </c>
      <c r="O1267" t="str">
        <f t="shared" ca="1" si="274"/>
        <v>42_2_Inforce</v>
      </c>
      <c r="P1267" s="1">
        <f t="shared" ca="1" si="275"/>
        <v>43247.732110623663</v>
      </c>
      <c r="Q1267" s="1" t="e">
        <f ca="1">VLOOKUP(J1267,Sheet2!$F:$I,4,FALSE)</f>
        <v>#N/A</v>
      </c>
      <c r="R1267" t="str">
        <f t="shared" ca="1" si="276"/>
        <v>Inforce</v>
      </c>
      <c r="S1267" t="str">
        <f t="shared" ca="1" si="277"/>
        <v>42_2_Inforce</v>
      </c>
      <c r="T1267">
        <f ca="1">COUNTIF(S$1:S1267,S1267)</f>
        <v>3</v>
      </c>
    </row>
    <row r="1268" spans="1:20">
      <c r="A1268">
        <f t="shared" si="268"/>
        <v>1267</v>
      </c>
      <c r="B1268" s="1">
        <f t="shared" ca="1" si="269"/>
        <v>43248.243515985218</v>
      </c>
      <c r="C1268">
        <f t="shared" ca="1" si="265"/>
        <v>20</v>
      </c>
      <c r="D1268">
        <f t="shared" ca="1" si="266"/>
        <v>4</v>
      </c>
      <c r="E1268" t="str">
        <f ca="1">IF(COUNTIF(J$1:J1268,J1268)=1,"Premium",IF(I1268&lt;6,"Premium","Claims"))</f>
        <v>Premium</v>
      </c>
      <c r="F1268" t="str">
        <f ca="1">VLOOKUP(MOD(C1268,D1268),Sheet2!$A$2:$B$6,2,FALSE)</f>
        <v>Kidney Failure</v>
      </c>
      <c r="G1268">
        <f ca="1">VLOOKUP(J1268,Sheet2!$F:$H,IF(E1268="Premium",2,3),FALSE)</f>
        <v>4000</v>
      </c>
      <c r="H1268">
        <f t="shared" ca="1" si="270"/>
        <v>1832000</v>
      </c>
      <c r="I1268">
        <f t="shared" ca="1" si="267"/>
        <v>2</v>
      </c>
      <c r="J1268" t="str">
        <f t="shared" ca="1" si="271"/>
        <v>20_4</v>
      </c>
      <c r="K1268">
        <f ca="1">COUNTIF(J$1:J1268,J1268)</f>
        <v>2</v>
      </c>
      <c r="L1268" t="str">
        <f t="shared" ca="1" si="272"/>
        <v>20_4_Premium</v>
      </c>
      <c r="M1268">
        <f ca="1">COUNTIF(L$1:L1268,L1268)</f>
        <v>2</v>
      </c>
      <c r="N1268" t="str">
        <f t="shared" ca="1" si="273"/>
        <v>Inforce</v>
      </c>
      <c r="O1268" t="str">
        <f t="shared" ca="1" si="274"/>
        <v>20_4_Inforce</v>
      </c>
      <c r="P1268" s="1">
        <f t="shared" ca="1" si="275"/>
        <v>43248.243515985218</v>
      </c>
      <c r="Q1268" s="1" t="e">
        <f ca="1">VLOOKUP(J1268,Sheet2!$F:$I,4,FALSE)</f>
        <v>#N/A</v>
      </c>
      <c r="R1268" t="str">
        <f t="shared" ca="1" si="276"/>
        <v>Inforce</v>
      </c>
      <c r="S1268" t="str">
        <f t="shared" ca="1" si="277"/>
        <v>20_4_Inforce</v>
      </c>
      <c r="T1268">
        <f ca="1">COUNTIF(S$1:S1268,S1268)</f>
        <v>2</v>
      </c>
    </row>
    <row r="1269" spans="1:20">
      <c r="A1269">
        <f t="shared" si="268"/>
        <v>1268</v>
      </c>
      <c r="B1269" s="1">
        <f t="shared" ca="1" si="269"/>
        <v>43248.805538628032</v>
      </c>
      <c r="C1269">
        <f t="shared" ca="1" si="265"/>
        <v>71</v>
      </c>
      <c r="D1269">
        <f t="shared" ca="1" si="266"/>
        <v>2</v>
      </c>
      <c r="E1269" t="str">
        <f ca="1">IF(COUNTIF(J$1:J1269,J1269)=1,"Premium",IF(I1269&lt;6,"Premium","Claims"))</f>
        <v>Premium</v>
      </c>
      <c r="F1269" t="str">
        <f ca="1">VLOOKUP(MOD(C1269,D1269),Sheet2!$A$2:$B$6,2,FALSE)</f>
        <v>Cancer</v>
      </c>
      <c r="G1269">
        <f ca="1">VLOOKUP(J1269,Sheet2!$F:$H,IF(E1269="Premium",2,3),FALSE)</f>
        <v>5000</v>
      </c>
      <c r="H1269">
        <f t="shared" ca="1" si="270"/>
        <v>1837000</v>
      </c>
      <c r="I1269">
        <f t="shared" ca="1" si="267"/>
        <v>4</v>
      </c>
      <c r="J1269" t="str">
        <f t="shared" ca="1" si="271"/>
        <v>71_2</v>
      </c>
      <c r="K1269">
        <f ca="1">COUNTIF(J$1:J1269,J1269)</f>
        <v>4</v>
      </c>
      <c r="L1269" t="str">
        <f t="shared" ca="1" si="272"/>
        <v>71_2_Premium</v>
      </c>
      <c r="M1269">
        <f ca="1">COUNTIF(L$1:L1269,L1269)</f>
        <v>4</v>
      </c>
      <c r="N1269" t="str">
        <f t="shared" ca="1" si="273"/>
        <v>Inforce</v>
      </c>
      <c r="O1269" t="str">
        <f t="shared" ca="1" si="274"/>
        <v>71_2_Inforce</v>
      </c>
      <c r="P1269" s="1">
        <f t="shared" ca="1" si="275"/>
        <v>43248.805538628032</v>
      </c>
      <c r="Q1269" s="1" t="e">
        <f ca="1">VLOOKUP(J1269,Sheet2!$F:$I,4,FALSE)</f>
        <v>#N/A</v>
      </c>
      <c r="R1269" t="str">
        <f t="shared" ca="1" si="276"/>
        <v>Inforce</v>
      </c>
      <c r="S1269" t="str">
        <f t="shared" ca="1" si="277"/>
        <v>71_2_Inforce</v>
      </c>
      <c r="T1269">
        <f ca="1">COUNTIF(S$1:S1269,S1269)</f>
        <v>4</v>
      </c>
    </row>
    <row r="1270" spans="1:20">
      <c r="A1270">
        <f t="shared" si="268"/>
        <v>1269</v>
      </c>
      <c r="B1270" s="1">
        <f t="shared" ca="1" si="269"/>
        <v>43249.017601040461</v>
      </c>
      <c r="C1270">
        <f t="shared" ca="1" si="265"/>
        <v>132</v>
      </c>
      <c r="D1270">
        <f t="shared" ca="1" si="266"/>
        <v>3</v>
      </c>
      <c r="E1270" t="str">
        <f ca="1">IF(COUNTIF(J$1:J1270,J1270)=1,"Premium",IF(I1270&lt;6,"Premium","Claims"))</f>
        <v>Premium</v>
      </c>
      <c r="F1270" t="str">
        <f ca="1">VLOOKUP(MOD(C1270,D1270),Sheet2!$A$2:$B$6,2,FALSE)</f>
        <v>Kidney Failure</v>
      </c>
      <c r="G1270">
        <f ca="1">VLOOKUP(J1270,Sheet2!$F:$H,IF(E1270="Premium",2,3),FALSE)</f>
        <v>3000</v>
      </c>
      <c r="H1270">
        <f t="shared" ca="1" si="270"/>
        <v>1840000</v>
      </c>
      <c r="I1270">
        <f t="shared" ca="1" si="267"/>
        <v>1</v>
      </c>
      <c r="J1270" t="str">
        <f t="shared" ca="1" si="271"/>
        <v>132_3</v>
      </c>
      <c r="K1270">
        <f ca="1">COUNTIF(J$1:J1270,J1270)</f>
        <v>4</v>
      </c>
      <c r="L1270" t="str">
        <f t="shared" ca="1" si="272"/>
        <v>132_3_Premium</v>
      </c>
      <c r="M1270">
        <f ca="1">COUNTIF(L$1:L1270,L1270)</f>
        <v>3</v>
      </c>
      <c r="N1270" t="str">
        <f t="shared" ca="1" si="273"/>
        <v>Inforce</v>
      </c>
      <c r="O1270" t="str">
        <f t="shared" ca="1" si="274"/>
        <v>132_3_Inforce</v>
      </c>
      <c r="P1270" s="1">
        <f t="shared" ca="1" si="275"/>
        <v>43249.017601040461</v>
      </c>
      <c r="Q1270" s="1">
        <f ca="1">VLOOKUP(J1270,Sheet2!$F:$I,4,FALSE)</f>
        <v>43058.507465340139</v>
      </c>
      <c r="R1270" t="str">
        <f t="shared" ca="1" si="276"/>
        <v>Lapse</v>
      </c>
      <c r="S1270" t="str">
        <f t="shared" ca="1" si="277"/>
        <v>132_3_Lapse</v>
      </c>
      <c r="T1270">
        <f ca="1">COUNTIF(S$1:S1270,S1270)</f>
        <v>3</v>
      </c>
    </row>
    <row r="1271" spans="1:20">
      <c r="A1271">
        <f t="shared" si="268"/>
        <v>1270</v>
      </c>
      <c r="B1271" s="1">
        <f t="shared" ca="1" si="269"/>
        <v>43249.465808719637</v>
      </c>
      <c r="C1271">
        <f t="shared" ca="1" si="265"/>
        <v>21</v>
      </c>
      <c r="D1271">
        <f t="shared" ca="1" si="266"/>
        <v>1</v>
      </c>
      <c r="E1271" t="str">
        <f ca="1">IF(COUNTIF(J$1:J1271,J1271)=1,"Premium",IF(I1271&lt;6,"Premium","Claims"))</f>
        <v>Premium</v>
      </c>
      <c r="F1271" t="str">
        <f ca="1">VLOOKUP(MOD(C1271,D1271),Sheet2!$A$2:$B$6,2,FALSE)</f>
        <v>Kidney Failure</v>
      </c>
      <c r="G1271">
        <f ca="1">VLOOKUP(J1271,Sheet2!$F:$H,IF(E1271="Premium",2,3),FALSE)</f>
        <v>4000</v>
      </c>
      <c r="H1271">
        <f t="shared" ca="1" si="270"/>
        <v>1844000</v>
      </c>
      <c r="I1271">
        <f t="shared" ca="1" si="267"/>
        <v>5</v>
      </c>
      <c r="J1271" t="str">
        <f t="shared" ca="1" si="271"/>
        <v>21_1</v>
      </c>
      <c r="K1271">
        <f ca="1">COUNTIF(J$1:J1271,J1271)</f>
        <v>5</v>
      </c>
      <c r="L1271" t="str">
        <f t="shared" ca="1" si="272"/>
        <v>21_1_Premium</v>
      </c>
      <c r="M1271">
        <f ca="1">COUNTIF(L$1:L1271,L1271)</f>
        <v>5</v>
      </c>
      <c r="N1271" t="str">
        <f t="shared" ca="1" si="273"/>
        <v>Inforce</v>
      </c>
      <c r="O1271" t="str">
        <f t="shared" ca="1" si="274"/>
        <v>21_1_Inforce</v>
      </c>
      <c r="P1271" s="1">
        <f t="shared" ca="1" si="275"/>
        <v>43249.465808719637</v>
      </c>
      <c r="Q1271" s="1" t="e">
        <f ca="1">VLOOKUP(J1271,Sheet2!$F:$I,4,FALSE)</f>
        <v>#N/A</v>
      </c>
      <c r="R1271" t="str">
        <f t="shared" ca="1" si="276"/>
        <v>Inforce</v>
      </c>
      <c r="S1271" t="str">
        <f t="shared" ca="1" si="277"/>
        <v>21_1_Inforce</v>
      </c>
      <c r="T1271">
        <f ca="1">COUNTIF(S$1:S1271,S1271)</f>
        <v>5</v>
      </c>
    </row>
    <row r="1272" spans="1:20">
      <c r="A1272">
        <f t="shared" si="268"/>
        <v>1271</v>
      </c>
      <c r="B1272" s="1">
        <f t="shared" ca="1" si="269"/>
        <v>43249.590139373613</v>
      </c>
      <c r="C1272">
        <f t="shared" ca="1" si="265"/>
        <v>80</v>
      </c>
      <c r="D1272">
        <f t="shared" ca="1" si="266"/>
        <v>3</v>
      </c>
      <c r="E1272" t="str">
        <f ca="1">IF(COUNTIF(J$1:J1272,J1272)=1,"Premium",IF(I1272&lt;6,"Premium","Claims"))</f>
        <v>Premium</v>
      </c>
      <c r="F1272" t="str">
        <f ca="1">VLOOKUP(MOD(C1272,D1272),Sheet2!$A$2:$B$6,2,FALSE)</f>
        <v>Stroke</v>
      </c>
      <c r="G1272">
        <f ca="1">VLOOKUP(J1272,Sheet2!$F:$H,IF(E1272="Premium",2,3),FALSE)</f>
        <v>1000</v>
      </c>
      <c r="H1272">
        <f t="shared" ca="1" si="270"/>
        <v>1845000</v>
      </c>
      <c r="I1272">
        <f t="shared" ca="1" si="267"/>
        <v>5</v>
      </c>
      <c r="J1272" t="str">
        <f t="shared" ca="1" si="271"/>
        <v>80_3</v>
      </c>
      <c r="K1272">
        <f ca="1">COUNTIF(J$1:J1272,J1272)</f>
        <v>1</v>
      </c>
      <c r="L1272" t="str">
        <f t="shared" ca="1" si="272"/>
        <v>80_3_Premium</v>
      </c>
      <c r="M1272">
        <f ca="1">COUNTIF(L$1:L1272,L1272)</f>
        <v>1</v>
      </c>
      <c r="N1272" t="str">
        <f t="shared" ca="1" si="273"/>
        <v>Inforce</v>
      </c>
      <c r="O1272" t="str">
        <f t="shared" ca="1" si="274"/>
        <v>80_3_Inforce</v>
      </c>
      <c r="P1272" s="1">
        <f t="shared" ca="1" si="275"/>
        <v>43249.590139373613</v>
      </c>
      <c r="Q1272" s="1" t="e">
        <f ca="1">VLOOKUP(J1272,Sheet2!$F:$I,4,FALSE)</f>
        <v>#N/A</v>
      </c>
      <c r="R1272" t="str">
        <f t="shared" ca="1" si="276"/>
        <v>Inforce</v>
      </c>
      <c r="S1272" t="str">
        <f t="shared" ca="1" si="277"/>
        <v>80_3_Inforce</v>
      </c>
      <c r="T1272">
        <f ca="1">COUNTIF(S$1:S1272,S1272)</f>
        <v>1</v>
      </c>
    </row>
    <row r="1273" spans="1:20">
      <c r="A1273">
        <f t="shared" si="268"/>
        <v>1272</v>
      </c>
      <c r="B1273" s="1">
        <f t="shared" ca="1" si="269"/>
        <v>43250.372118705476</v>
      </c>
      <c r="C1273">
        <f t="shared" ca="1" si="265"/>
        <v>65</v>
      </c>
      <c r="D1273">
        <f t="shared" ca="1" si="266"/>
        <v>4</v>
      </c>
      <c r="E1273" t="str">
        <f ca="1">IF(COUNTIF(J$1:J1273,J1273)=1,"Premium",IF(I1273&lt;6,"Premium","Claims"))</f>
        <v>Premium</v>
      </c>
      <c r="F1273" t="str">
        <f ca="1">VLOOKUP(MOD(C1273,D1273),Sheet2!$A$2:$B$6,2,FALSE)</f>
        <v>Cancer</v>
      </c>
      <c r="G1273">
        <f ca="1">VLOOKUP(J1273,Sheet2!$F:$H,IF(E1273="Premium",2,3),FALSE)</f>
        <v>1000</v>
      </c>
      <c r="H1273">
        <f t="shared" ca="1" si="270"/>
        <v>1846000</v>
      </c>
      <c r="I1273">
        <f t="shared" ca="1" si="267"/>
        <v>3</v>
      </c>
      <c r="J1273" t="str">
        <f t="shared" ca="1" si="271"/>
        <v>65_4</v>
      </c>
      <c r="K1273">
        <f ca="1">COUNTIF(J$1:J1273,J1273)</f>
        <v>1</v>
      </c>
      <c r="L1273" t="str">
        <f t="shared" ca="1" si="272"/>
        <v>65_4_Premium</v>
      </c>
      <c r="M1273">
        <f ca="1">COUNTIF(L$1:L1273,L1273)</f>
        <v>1</v>
      </c>
      <c r="N1273" t="str">
        <f t="shared" ca="1" si="273"/>
        <v>Inforce</v>
      </c>
      <c r="O1273" t="str">
        <f t="shared" ca="1" si="274"/>
        <v>65_4_Inforce</v>
      </c>
      <c r="P1273" s="1">
        <f t="shared" ca="1" si="275"/>
        <v>43250.372118705476</v>
      </c>
      <c r="Q1273" s="1" t="e">
        <f ca="1">VLOOKUP(J1273,Sheet2!$F:$I,4,FALSE)</f>
        <v>#N/A</v>
      </c>
      <c r="R1273" t="str">
        <f t="shared" ca="1" si="276"/>
        <v>Inforce</v>
      </c>
      <c r="S1273" t="str">
        <f t="shared" ca="1" si="277"/>
        <v>65_4_Inforce</v>
      </c>
      <c r="T1273">
        <f ca="1">COUNTIF(S$1:S1273,S1273)</f>
        <v>1</v>
      </c>
    </row>
    <row r="1274" spans="1:20">
      <c r="A1274">
        <f t="shared" si="268"/>
        <v>1273</v>
      </c>
      <c r="B1274" s="1">
        <f t="shared" ca="1" si="269"/>
        <v>43250.48269049629</v>
      </c>
      <c r="C1274">
        <f t="shared" ca="1" si="265"/>
        <v>133</v>
      </c>
      <c r="D1274">
        <f t="shared" ca="1" si="266"/>
        <v>3</v>
      </c>
      <c r="E1274" t="str">
        <f ca="1">IF(COUNTIF(J$1:J1274,J1274)=1,"Premium",IF(I1274&lt;6,"Premium","Claims"))</f>
        <v>Premium</v>
      </c>
      <c r="F1274" t="str">
        <f ca="1">VLOOKUP(MOD(C1274,D1274),Sheet2!$A$2:$B$6,2,FALSE)</f>
        <v>Cancer</v>
      </c>
      <c r="G1274">
        <f ca="1">VLOOKUP(J1274,Sheet2!$F:$H,IF(E1274="Premium",2,3),FALSE)</f>
        <v>4000</v>
      </c>
      <c r="H1274">
        <f t="shared" ca="1" si="270"/>
        <v>1850000</v>
      </c>
      <c r="I1274">
        <f t="shared" ca="1" si="267"/>
        <v>2</v>
      </c>
      <c r="J1274" t="str">
        <f t="shared" ca="1" si="271"/>
        <v>133_3</v>
      </c>
      <c r="K1274">
        <f ca="1">COUNTIF(J$1:J1274,J1274)</f>
        <v>4</v>
      </c>
      <c r="L1274" t="str">
        <f t="shared" ca="1" si="272"/>
        <v>133_3_Premium</v>
      </c>
      <c r="M1274">
        <f ca="1">COUNTIF(L$1:L1274,L1274)</f>
        <v>3</v>
      </c>
      <c r="N1274" t="str">
        <f t="shared" ca="1" si="273"/>
        <v>Inforce</v>
      </c>
      <c r="O1274" t="str">
        <f t="shared" ca="1" si="274"/>
        <v>133_3_Inforce</v>
      </c>
      <c r="P1274" s="1">
        <f t="shared" ca="1" si="275"/>
        <v>43250.48269049629</v>
      </c>
      <c r="Q1274" s="1">
        <f ca="1">VLOOKUP(J1274,Sheet2!$F:$I,4,FALSE)</f>
        <v>42856.082341133726</v>
      </c>
      <c r="R1274" t="str">
        <f t="shared" ca="1" si="276"/>
        <v>Lapse</v>
      </c>
      <c r="S1274" t="str">
        <f t="shared" ca="1" si="277"/>
        <v>133_3_Lapse</v>
      </c>
      <c r="T1274">
        <f ca="1">COUNTIF(S$1:S1274,S1274)</f>
        <v>2</v>
      </c>
    </row>
    <row r="1275" spans="1:20">
      <c r="A1275">
        <f t="shared" si="268"/>
        <v>1274</v>
      </c>
      <c r="B1275" s="1">
        <f t="shared" ca="1" si="269"/>
        <v>43250.873968403372</v>
      </c>
      <c r="C1275">
        <f t="shared" ca="1" si="265"/>
        <v>36</v>
      </c>
      <c r="D1275">
        <f t="shared" ca="1" si="266"/>
        <v>4</v>
      </c>
      <c r="E1275" t="str">
        <f ca="1">IF(COUNTIF(J$1:J1275,J1275)=1,"Premium",IF(I1275&lt;6,"Premium","Claims"))</f>
        <v>Claims</v>
      </c>
      <c r="F1275" t="str">
        <f ca="1">VLOOKUP(MOD(C1275,D1275),Sheet2!$A$2:$B$6,2,FALSE)</f>
        <v>Kidney Failure</v>
      </c>
      <c r="G1275">
        <f ca="1">VLOOKUP(J1275,Sheet2!$F:$H,IF(E1275="Premium",2,3),FALSE)</f>
        <v>20000</v>
      </c>
      <c r="H1275">
        <f t="shared" ca="1" si="270"/>
        <v>1830000</v>
      </c>
      <c r="I1275">
        <f t="shared" ca="1" si="267"/>
        <v>6</v>
      </c>
      <c r="J1275" t="str">
        <f t="shared" ca="1" si="271"/>
        <v>36_4</v>
      </c>
      <c r="K1275">
        <f ca="1">COUNTIF(J$1:J1275,J1275)</f>
        <v>2</v>
      </c>
      <c r="L1275" t="str">
        <f t="shared" ca="1" si="272"/>
        <v>36_4_Claims</v>
      </c>
      <c r="M1275">
        <f ca="1">COUNTIF(L$1:L1275,L1275)</f>
        <v>1</v>
      </c>
      <c r="N1275" t="str">
        <f t="shared" ca="1" si="273"/>
        <v>Lapse</v>
      </c>
      <c r="O1275" t="str">
        <f t="shared" ca="1" si="274"/>
        <v>36_4_Lapse</v>
      </c>
      <c r="P1275" s="1">
        <f t="shared" ca="1" si="275"/>
        <v>43250.873968403372</v>
      </c>
      <c r="Q1275" s="1">
        <f ca="1">VLOOKUP(J1275,Sheet2!$F:$I,4,FALSE)</f>
        <v>43250.873968403372</v>
      </c>
      <c r="R1275" t="str">
        <f t="shared" ca="1" si="276"/>
        <v>Lapse</v>
      </c>
      <c r="S1275" t="str">
        <f t="shared" ca="1" si="277"/>
        <v>36_4_Lapse</v>
      </c>
      <c r="T1275">
        <f ca="1">COUNTIF(S$1:S1275,S1275)</f>
        <v>1</v>
      </c>
    </row>
    <row r="1276" spans="1:20">
      <c r="A1276">
        <f t="shared" si="268"/>
        <v>1275</v>
      </c>
      <c r="B1276" s="1">
        <f t="shared" ca="1" si="269"/>
        <v>43251.486362506315</v>
      </c>
      <c r="C1276">
        <f t="shared" ca="1" si="265"/>
        <v>92</v>
      </c>
      <c r="D1276">
        <f t="shared" ca="1" si="266"/>
        <v>4</v>
      </c>
      <c r="E1276" t="str">
        <f ca="1">IF(COUNTIF(J$1:J1276,J1276)=1,"Premium",IF(I1276&lt;6,"Premium","Claims"))</f>
        <v>Claims</v>
      </c>
      <c r="F1276" t="str">
        <f ca="1">VLOOKUP(MOD(C1276,D1276),Sheet2!$A$2:$B$6,2,FALSE)</f>
        <v>Kidney Failure</v>
      </c>
      <c r="G1276">
        <f ca="1">VLOOKUP(J1276,Sheet2!$F:$H,IF(E1276="Premium",2,3),FALSE)</f>
        <v>12000</v>
      </c>
      <c r="H1276">
        <f t="shared" ca="1" si="270"/>
        <v>1818000</v>
      </c>
      <c r="I1276">
        <f t="shared" ca="1" si="267"/>
        <v>6</v>
      </c>
      <c r="J1276" t="str">
        <f t="shared" ca="1" si="271"/>
        <v>92_4</v>
      </c>
      <c r="K1276">
        <f ca="1">COUNTIF(J$1:J1276,J1276)</f>
        <v>2</v>
      </c>
      <c r="L1276" t="str">
        <f t="shared" ca="1" si="272"/>
        <v>92_4_Claims</v>
      </c>
      <c r="M1276">
        <f ca="1">COUNTIF(L$1:L1276,L1276)</f>
        <v>1</v>
      </c>
      <c r="N1276" t="str">
        <f t="shared" ca="1" si="273"/>
        <v>Lapse</v>
      </c>
      <c r="O1276" t="str">
        <f t="shared" ca="1" si="274"/>
        <v>92_4_Lapse</v>
      </c>
      <c r="P1276" s="1">
        <f t="shared" ca="1" si="275"/>
        <v>43251.486362506315</v>
      </c>
      <c r="Q1276" s="1">
        <f ca="1">VLOOKUP(J1276,Sheet2!$F:$I,4,FALSE)</f>
        <v>43251.486362506315</v>
      </c>
      <c r="R1276" t="str">
        <f t="shared" ca="1" si="276"/>
        <v>Lapse</v>
      </c>
      <c r="S1276" t="str">
        <f t="shared" ca="1" si="277"/>
        <v>92_4_Lapse</v>
      </c>
      <c r="T1276">
        <f ca="1">COUNTIF(S$1:S1276,S1276)</f>
        <v>1</v>
      </c>
    </row>
    <row r="1277" spans="1:20">
      <c r="A1277">
        <f t="shared" si="268"/>
        <v>1276</v>
      </c>
      <c r="B1277" s="1">
        <f t="shared" ca="1" si="269"/>
        <v>43252.399446325704</v>
      </c>
      <c r="C1277">
        <f t="shared" ca="1" si="265"/>
        <v>126</v>
      </c>
      <c r="D1277">
        <f t="shared" ca="1" si="266"/>
        <v>1</v>
      </c>
      <c r="E1277" t="str">
        <f ca="1">IF(COUNTIF(J$1:J1277,J1277)=1,"Premium",IF(I1277&lt;6,"Premium","Claims"))</f>
        <v>Premium</v>
      </c>
      <c r="F1277" t="str">
        <f ca="1">VLOOKUP(MOD(C1277,D1277),Sheet2!$A$2:$B$6,2,FALSE)</f>
        <v>Kidney Failure</v>
      </c>
      <c r="G1277">
        <f ca="1">VLOOKUP(J1277,Sheet2!$F:$H,IF(E1277="Premium",2,3),FALSE)</f>
        <v>1000</v>
      </c>
      <c r="H1277">
        <f t="shared" ca="1" si="270"/>
        <v>1819000</v>
      </c>
      <c r="I1277">
        <f t="shared" ca="1" si="267"/>
        <v>3</v>
      </c>
      <c r="J1277" t="str">
        <f t="shared" ca="1" si="271"/>
        <v>126_1</v>
      </c>
      <c r="K1277">
        <f ca="1">COUNTIF(J$1:J1277,J1277)</f>
        <v>4</v>
      </c>
      <c r="L1277" t="str">
        <f t="shared" ca="1" si="272"/>
        <v>126_1_Premium</v>
      </c>
      <c r="M1277">
        <f ca="1">COUNTIF(L$1:L1277,L1277)</f>
        <v>4</v>
      </c>
      <c r="N1277" t="str">
        <f t="shared" ca="1" si="273"/>
        <v>Inforce</v>
      </c>
      <c r="O1277" t="str">
        <f t="shared" ca="1" si="274"/>
        <v>126_1_Inforce</v>
      </c>
      <c r="P1277" s="1">
        <f t="shared" ca="1" si="275"/>
        <v>43252.399446325704</v>
      </c>
      <c r="Q1277" s="1" t="e">
        <f ca="1">VLOOKUP(J1277,Sheet2!$F:$I,4,FALSE)</f>
        <v>#N/A</v>
      </c>
      <c r="R1277" t="str">
        <f t="shared" ca="1" si="276"/>
        <v>Inforce</v>
      </c>
      <c r="S1277" t="str">
        <f t="shared" ca="1" si="277"/>
        <v>126_1_Inforce</v>
      </c>
      <c r="T1277">
        <f ca="1">COUNTIF(S$1:S1277,S1277)</f>
        <v>4</v>
      </c>
    </row>
    <row r="1278" spans="1:20">
      <c r="A1278">
        <f t="shared" si="268"/>
        <v>1277</v>
      </c>
      <c r="B1278" s="1">
        <f t="shared" ca="1" si="269"/>
        <v>43252.743353437923</v>
      </c>
      <c r="C1278">
        <f t="shared" ca="1" si="265"/>
        <v>128</v>
      </c>
      <c r="D1278">
        <f t="shared" ca="1" si="266"/>
        <v>3</v>
      </c>
      <c r="E1278" t="str">
        <f ca="1">IF(COUNTIF(J$1:J1278,J1278)=1,"Premium",IF(I1278&lt;6,"Premium","Claims"))</f>
        <v>Claims</v>
      </c>
      <c r="F1278" t="str">
        <f ca="1">VLOOKUP(MOD(C1278,D1278),Sheet2!$A$2:$B$6,2,FALSE)</f>
        <v>Stroke</v>
      </c>
      <c r="G1278">
        <f ca="1">VLOOKUP(J1278,Sheet2!$F:$H,IF(E1278="Premium",2,3),FALSE)</f>
        <v>4000</v>
      </c>
      <c r="H1278">
        <f t="shared" ca="1" si="270"/>
        <v>1815000</v>
      </c>
      <c r="I1278">
        <f t="shared" ca="1" si="267"/>
        <v>6</v>
      </c>
      <c r="J1278" t="str">
        <f t="shared" ca="1" si="271"/>
        <v>128_3</v>
      </c>
      <c r="K1278">
        <f ca="1">COUNTIF(J$1:J1278,J1278)</f>
        <v>3</v>
      </c>
      <c r="L1278" t="str">
        <f t="shared" ca="1" si="272"/>
        <v>128_3_Claims</v>
      </c>
      <c r="M1278">
        <f ca="1">COUNTIF(L$1:L1278,L1278)</f>
        <v>2</v>
      </c>
      <c r="N1278" t="str">
        <f t="shared" ca="1" si="273"/>
        <v>Lapse</v>
      </c>
      <c r="O1278" t="str">
        <f t="shared" ca="1" si="274"/>
        <v>128_3_Lapse</v>
      </c>
      <c r="P1278" s="1">
        <f t="shared" ca="1" si="275"/>
        <v>43252.743353437923</v>
      </c>
      <c r="Q1278" s="1">
        <f ca="1">VLOOKUP(J1278,Sheet2!$F:$I,4,FALSE)</f>
        <v>42955.833672515095</v>
      </c>
      <c r="R1278" t="str">
        <f t="shared" ca="1" si="276"/>
        <v>Lapse</v>
      </c>
      <c r="S1278" t="str">
        <f t="shared" ca="1" si="277"/>
        <v>128_3_Lapse</v>
      </c>
      <c r="T1278">
        <f ca="1">COUNTIF(S$1:S1278,S1278)</f>
        <v>2</v>
      </c>
    </row>
    <row r="1279" spans="1:20">
      <c r="A1279">
        <f t="shared" si="268"/>
        <v>1278</v>
      </c>
      <c r="B1279" s="1">
        <f t="shared" ca="1" si="269"/>
        <v>43253.007158620894</v>
      </c>
      <c r="C1279">
        <f t="shared" ca="1" si="265"/>
        <v>63</v>
      </c>
      <c r="D1279">
        <f t="shared" ca="1" si="266"/>
        <v>3</v>
      </c>
      <c r="E1279" t="str">
        <f ca="1">IF(COUNTIF(J$1:J1279,J1279)=1,"Premium",IF(I1279&lt;6,"Premium","Claims"))</f>
        <v>Premium</v>
      </c>
      <c r="F1279" t="str">
        <f ca="1">VLOOKUP(MOD(C1279,D1279),Sheet2!$A$2:$B$6,2,FALSE)</f>
        <v>Kidney Failure</v>
      </c>
      <c r="G1279">
        <f ca="1">VLOOKUP(J1279,Sheet2!$F:$H,IF(E1279="Premium",2,3),FALSE)</f>
        <v>1000</v>
      </c>
      <c r="H1279">
        <f t="shared" ca="1" si="270"/>
        <v>1816000</v>
      </c>
      <c r="I1279">
        <f t="shared" ca="1" si="267"/>
        <v>1</v>
      </c>
      <c r="J1279" t="str">
        <f t="shared" ca="1" si="271"/>
        <v>63_3</v>
      </c>
      <c r="K1279">
        <f ca="1">COUNTIF(J$1:J1279,J1279)</f>
        <v>7</v>
      </c>
      <c r="L1279" t="str">
        <f t="shared" ca="1" si="272"/>
        <v>63_3_Premium</v>
      </c>
      <c r="M1279">
        <f ca="1">COUNTIF(L$1:L1279,L1279)</f>
        <v>5</v>
      </c>
      <c r="N1279" t="str">
        <f t="shared" ca="1" si="273"/>
        <v>Inforce</v>
      </c>
      <c r="O1279" t="str">
        <f t="shared" ca="1" si="274"/>
        <v>63_3_Inforce</v>
      </c>
      <c r="P1279" s="1">
        <f t="shared" ca="1" si="275"/>
        <v>43253.007158620894</v>
      </c>
      <c r="Q1279" s="1">
        <f ca="1">VLOOKUP(J1279,Sheet2!$F:$I,4,FALSE)</f>
        <v>43033.812382850097</v>
      </c>
      <c r="R1279" t="str">
        <f t="shared" ca="1" si="276"/>
        <v>Lapse</v>
      </c>
      <c r="S1279" t="str">
        <f t="shared" ca="1" si="277"/>
        <v>63_3_Lapse</v>
      </c>
      <c r="T1279">
        <f ca="1">COUNTIF(S$1:S1279,S1279)</f>
        <v>3</v>
      </c>
    </row>
    <row r="1280" spans="1:20">
      <c r="A1280">
        <f t="shared" si="268"/>
        <v>1279</v>
      </c>
      <c r="B1280" s="1">
        <f t="shared" ca="1" si="269"/>
        <v>43253.271287667958</v>
      </c>
      <c r="C1280">
        <f t="shared" ca="1" si="265"/>
        <v>122</v>
      </c>
      <c r="D1280">
        <f t="shared" ca="1" si="266"/>
        <v>3</v>
      </c>
      <c r="E1280" t="str">
        <f ca="1">IF(COUNTIF(J$1:J1280,J1280)=1,"Premium",IF(I1280&lt;6,"Premium","Claims"))</f>
        <v>Premium</v>
      </c>
      <c r="F1280" t="str">
        <f ca="1">VLOOKUP(MOD(C1280,D1280),Sheet2!$A$2:$B$6,2,FALSE)</f>
        <v>Stroke</v>
      </c>
      <c r="G1280">
        <f ca="1">VLOOKUP(J1280,Sheet2!$F:$H,IF(E1280="Premium",2,3),FALSE)</f>
        <v>3000</v>
      </c>
      <c r="H1280">
        <f t="shared" ca="1" si="270"/>
        <v>1819000</v>
      </c>
      <c r="I1280">
        <f t="shared" ca="1" si="267"/>
        <v>3</v>
      </c>
      <c r="J1280" t="str">
        <f t="shared" ca="1" si="271"/>
        <v>122_3</v>
      </c>
      <c r="K1280">
        <f ca="1">COUNTIF(J$1:J1280,J1280)</f>
        <v>5</v>
      </c>
      <c r="L1280" t="str">
        <f t="shared" ca="1" si="272"/>
        <v>122_3_Premium</v>
      </c>
      <c r="M1280">
        <f ca="1">COUNTIF(L$1:L1280,L1280)</f>
        <v>5</v>
      </c>
      <c r="N1280" t="str">
        <f t="shared" ca="1" si="273"/>
        <v>Inforce</v>
      </c>
      <c r="O1280" t="str">
        <f t="shared" ca="1" si="274"/>
        <v>122_3_Inforce</v>
      </c>
      <c r="P1280" s="1">
        <f t="shared" ca="1" si="275"/>
        <v>43253.271287667958</v>
      </c>
      <c r="Q1280" s="1" t="e">
        <f ca="1">VLOOKUP(J1280,Sheet2!$F:$I,4,FALSE)</f>
        <v>#N/A</v>
      </c>
      <c r="R1280" t="str">
        <f t="shared" ca="1" si="276"/>
        <v>Inforce</v>
      </c>
      <c r="S1280" t="str">
        <f t="shared" ca="1" si="277"/>
        <v>122_3_Inforce</v>
      </c>
      <c r="T1280">
        <f ca="1">COUNTIF(S$1:S1280,S1280)</f>
        <v>5</v>
      </c>
    </row>
    <row r="1281" spans="1:20">
      <c r="A1281">
        <f t="shared" si="268"/>
        <v>1280</v>
      </c>
      <c r="B1281" s="1">
        <f t="shared" ca="1" si="269"/>
        <v>43253.732368195931</v>
      </c>
      <c r="C1281">
        <f t="shared" ca="1" si="265"/>
        <v>109</v>
      </c>
      <c r="D1281">
        <f t="shared" ca="1" si="266"/>
        <v>2</v>
      </c>
      <c r="E1281" t="str">
        <f ca="1">IF(COUNTIF(J$1:J1281,J1281)=1,"Premium",IF(I1281&lt;6,"Premium","Claims"))</f>
        <v>Premium</v>
      </c>
      <c r="F1281" t="str">
        <f ca="1">VLOOKUP(MOD(C1281,D1281),Sheet2!$A$2:$B$6,2,FALSE)</f>
        <v>Cancer</v>
      </c>
      <c r="G1281">
        <f ca="1">VLOOKUP(J1281,Sheet2!$F:$H,IF(E1281="Premium",2,3),FALSE)</f>
        <v>4000</v>
      </c>
      <c r="H1281">
        <f t="shared" ca="1" si="270"/>
        <v>1823000</v>
      </c>
      <c r="I1281">
        <f t="shared" ca="1" si="267"/>
        <v>4</v>
      </c>
      <c r="J1281" t="str">
        <f t="shared" ca="1" si="271"/>
        <v>109_2</v>
      </c>
      <c r="K1281">
        <f ca="1">COUNTIF(J$1:J1281,J1281)</f>
        <v>6</v>
      </c>
      <c r="L1281" t="str">
        <f t="shared" ca="1" si="272"/>
        <v>109_2_Premium</v>
      </c>
      <c r="M1281">
        <f ca="1">COUNTIF(L$1:L1281,L1281)</f>
        <v>5</v>
      </c>
      <c r="N1281" t="str">
        <f t="shared" ca="1" si="273"/>
        <v>Inforce</v>
      </c>
      <c r="O1281" t="str">
        <f t="shared" ca="1" si="274"/>
        <v>109_2_Inforce</v>
      </c>
      <c r="P1281" s="1">
        <f t="shared" ca="1" si="275"/>
        <v>43253.732368195931</v>
      </c>
      <c r="Q1281" s="1">
        <f ca="1">VLOOKUP(J1281,Sheet2!$F:$I,4,FALSE)</f>
        <v>43205.595817911497</v>
      </c>
      <c r="R1281" t="str">
        <f t="shared" ca="1" si="276"/>
        <v>Lapse</v>
      </c>
      <c r="S1281" t="str">
        <f t="shared" ca="1" si="277"/>
        <v>109_2_Lapse</v>
      </c>
      <c r="T1281">
        <f ca="1">COUNTIF(S$1:S1281,S1281)</f>
        <v>2</v>
      </c>
    </row>
    <row r="1282" spans="1:20">
      <c r="A1282">
        <f t="shared" si="268"/>
        <v>1281</v>
      </c>
      <c r="B1282" s="1">
        <f t="shared" ca="1" si="269"/>
        <v>43253.785003827994</v>
      </c>
      <c r="C1282">
        <f t="shared" ca="1" si="265"/>
        <v>85</v>
      </c>
      <c r="D1282">
        <f t="shared" ca="1" si="266"/>
        <v>4</v>
      </c>
      <c r="E1282" t="str">
        <f ca="1">IF(COUNTIF(J$1:J1282,J1282)=1,"Premium",IF(I1282&lt;6,"Premium","Claims"))</f>
        <v>Premium</v>
      </c>
      <c r="F1282" t="str">
        <f ca="1">VLOOKUP(MOD(C1282,D1282),Sheet2!$A$2:$B$6,2,FALSE)</f>
        <v>Cancer</v>
      </c>
      <c r="G1282">
        <f ca="1">VLOOKUP(J1282,Sheet2!$F:$H,IF(E1282="Premium",2,3),FALSE)</f>
        <v>3000</v>
      </c>
      <c r="H1282">
        <f t="shared" ca="1" si="270"/>
        <v>1826000</v>
      </c>
      <c r="I1282">
        <f t="shared" ca="1" si="267"/>
        <v>4</v>
      </c>
      <c r="J1282" t="str">
        <f t="shared" ca="1" si="271"/>
        <v>85_4</v>
      </c>
      <c r="K1282">
        <f ca="1">COUNTIF(J$1:J1282,J1282)</f>
        <v>2</v>
      </c>
      <c r="L1282" t="str">
        <f t="shared" ca="1" si="272"/>
        <v>85_4_Premium</v>
      </c>
      <c r="M1282">
        <f ca="1">COUNTIF(L$1:L1282,L1282)</f>
        <v>2</v>
      </c>
      <c r="N1282" t="str">
        <f t="shared" ca="1" si="273"/>
        <v>Inforce</v>
      </c>
      <c r="O1282" t="str">
        <f t="shared" ca="1" si="274"/>
        <v>85_4_Inforce</v>
      </c>
      <c r="P1282" s="1">
        <f t="shared" ca="1" si="275"/>
        <v>43253.785003827994</v>
      </c>
      <c r="Q1282" s="1" t="e">
        <f ca="1">VLOOKUP(J1282,Sheet2!$F:$I,4,FALSE)</f>
        <v>#N/A</v>
      </c>
      <c r="R1282" t="str">
        <f t="shared" ca="1" si="276"/>
        <v>Inforce</v>
      </c>
      <c r="S1282" t="str">
        <f t="shared" ca="1" si="277"/>
        <v>85_4_Inforce</v>
      </c>
      <c r="T1282">
        <f ca="1">COUNTIF(S$1:S1282,S1282)</f>
        <v>2</v>
      </c>
    </row>
    <row r="1283" spans="1:20">
      <c r="A1283">
        <f t="shared" si="268"/>
        <v>1282</v>
      </c>
      <c r="B1283" s="1">
        <f t="shared" ca="1" si="269"/>
        <v>43254.176862227185</v>
      </c>
      <c r="C1283">
        <f t="shared" ref="C1283:C1290" ca="1" si="278">RANDBETWEEN(1,141)</f>
        <v>14</v>
      </c>
      <c r="D1283">
        <f t="shared" ref="D1283:D1290" ca="1" si="279">RANDBETWEEN(1,4)</f>
        <v>1</v>
      </c>
      <c r="E1283" t="str">
        <f ca="1">IF(COUNTIF(J$1:J1283,J1283)=1,"Premium",IF(I1283&lt;6,"Premium","Claims"))</f>
        <v>Premium</v>
      </c>
      <c r="F1283" t="str">
        <f ca="1">VLOOKUP(MOD(C1283,D1283),Sheet2!$A$2:$B$6,2,FALSE)</f>
        <v>Kidney Failure</v>
      </c>
      <c r="G1283">
        <f ca="1">VLOOKUP(J1283,Sheet2!$F:$H,IF(E1283="Premium",2,3),FALSE)</f>
        <v>2000</v>
      </c>
      <c r="H1283">
        <f t="shared" ca="1" si="270"/>
        <v>1828000</v>
      </c>
      <c r="I1283">
        <f t="shared" ref="I1283:I1290" ca="1" si="280">RANDBETWEEN(1,6)</f>
        <v>1</v>
      </c>
      <c r="J1283" t="str">
        <f t="shared" ca="1" si="271"/>
        <v>14_1</v>
      </c>
      <c r="K1283">
        <f ca="1">COUNTIF(J$1:J1283,J1283)</f>
        <v>3</v>
      </c>
      <c r="L1283" t="str">
        <f t="shared" ca="1" si="272"/>
        <v>14_1_Premium</v>
      </c>
      <c r="M1283">
        <f ca="1">COUNTIF(L$1:L1283,L1283)</f>
        <v>2</v>
      </c>
      <c r="N1283" t="str">
        <f t="shared" ca="1" si="273"/>
        <v>Inforce</v>
      </c>
      <c r="O1283" t="str">
        <f t="shared" ca="1" si="274"/>
        <v>14_1_Inforce</v>
      </c>
      <c r="P1283" s="1">
        <f t="shared" ca="1" si="275"/>
        <v>43254.176862227185</v>
      </c>
      <c r="Q1283" s="1">
        <f ca="1">VLOOKUP(J1283,Sheet2!$F:$I,4,FALSE)</f>
        <v>43045.06521126091</v>
      </c>
      <c r="R1283" t="str">
        <f t="shared" ca="1" si="276"/>
        <v>Lapse</v>
      </c>
      <c r="S1283" t="str">
        <f t="shared" ca="1" si="277"/>
        <v>14_1_Lapse</v>
      </c>
      <c r="T1283">
        <f ca="1">COUNTIF(S$1:S1283,S1283)</f>
        <v>2</v>
      </c>
    </row>
    <row r="1284" spans="1:20">
      <c r="A1284">
        <f t="shared" si="268"/>
        <v>1283</v>
      </c>
      <c r="B1284" s="1">
        <f t="shared" ca="1" si="269"/>
        <v>43255.066402979443</v>
      </c>
      <c r="C1284">
        <f t="shared" ca="1" si="278"/>
        <v>85</v>
      </c>
      <c r="D1284">
        <f t="shared" ca="1" si="279"/>
        <v>4</v>
      </c>
      <c r="E1284" t="str">
        <f ca="1">IF(COUNTIF(J$1:J1284,J1284)=1,"Premium",IF(I1284&lt;6,"Premium","Claims"))</f>
        <v>Premium</v>
      </c>
      <c r="F1284" t="str">
        <f ca="1">VLOOKUP(MOD(C1284,D1284),Sheet2!$A$2:$B$6,2,FALSE)</f>
        <v>Cancer</v>
      </c>
      <c r="G1284">
        <f ca="1">VLOOKUP(J1284,Sheet2!$F:$H,IF(E1284="Premium",2,3),FALSE)</f>
        <v>3000</v>
      </c>
      <c r="H1284">
        <f t="shared" ca="1" si="270"/>
        <v>1831000</v>
      </c>
      <c r="I1284">
        <f t="shared" ca="1" si="280"/>
        <v>4</v>
      </c>
      <c r="J1284" t="str">
        <f t="shared" ca="1" si="271"/>
        <v>85_4</v>
      </c>
      <c r="K1284">
        <f ca="1">COUNTIF(J$1:J1284,J1284)</f>
        <v>3</v>
      </c>
      <c r="L1284" t="str">
        <f t="shared" ca="1" si="272"/>
        <v>85_4_Premium</v>
      </c>
      <c r="M1284">
        <f ca="1">COUNTIF(L$1:L1284,L1284)</f>
        <v>3</v>
      </c>
      <c r="N1284" t="str">
        <f t="shared" ca="1" si="273"/>
        <v>Inforce</v>
      </c>
      <c r="O1284" t="str">
        <f t="shared" ca="1" si="274"/>
        <v>85_4_Inforce</v>
      </c>
      <c r="P1284" s="1">
        <f t="shared" ca="1" si="275"/>
        <v>43255.066402979443</v>
      </c>
      <c r="Q1284" s="1" t="e">
        <f ca="1">VLOOKUP(J1284,Sheet2!$F:$I,4,FALSE)</f>
        <v>#N/A</v>
      </c>
      <c r="R1284" t="str">
        <f t="shared" ca="1" si="276"/>
        <v>Inforce</v>
      </c>
      <c r="S1284" t="str">
        <f t="shared" ca="1" si="277"/>
        <v>85_4_Inforce</v>
      </c>
      <c r="T1284">
        <f ca="1">COUNTIF(S$1:S1284,S1284)</f>
        <v>3</v>
      </c>
    </row>
    <row r="1285" spans="1:20">
      <c r="A1285">
        <f t="shared" si="268"/>
        <v>1284</v>
      </c>
      <c r="B1285" s="1">
        <f t="shared" ca="1" si="269"/>
        <v>43255.406874437489</v>
      </c>
      <c r="C1285">
        <f t="shared" ca="1" si="278"/>
        <v>45</v>
      </c>
      <c r="D1285">
        <f t="shared" ca="1" si="279"/>
        <v>3</v>
      </c>
      <c r="E1285" t="str">
        <f ca="1">IF(COUNTIF(J$1:J1285,J1285)=1,"Premium",IF(I1285&lt;6,"Premium","Claims"))</f>
        <v>Premium</v>
      </c>
      <c r="F1285" t="str">
        <f ca="1">VLOOKUP(MOD(C1285,D1285),Sheet2!$A$2:$B$6,2,FALSE)</f>
        <v>Kidney Failure</v>
      </c>
      <c r="G1285">
        <f ca="1">VLOOKUP(J1285,Sheet2!$F:$H,IF(E1285="Premium",2,3),FALSE)</f>
        <v>5000</v>
      </c>
      <c r="H1285">
        <f t="shared" ca="1" si="270"/>
        <v>1836000</v>
      </c>
      <c r="I1285">
        <f t="shared" ca="1" si="280"/>
        <v>1</v>
      </c>
      <c r="J1285" t="str">
        <f t="shared" ca="1" si="271"/>
        <v>45_3</v>
      </c>
      <c r="K1285">
        <f ca="1">COUNTIF(J$1:J1285,J1285)</f>
        <v>3</v>
      </c>
      <c r="L1285" t="str">
        <f t="shared" ca="1" si="272"/>
        <v>45_3_Premium</v>
      </c>
      <c r="M1285">
        <f ca="1">COUNTIF(L$1:L1285,L1285)</f>
        <v>3</v>
      </c>
      <c r="N1285" t="str">
        <f t="shared" ca="1" si="273"/>
        <v>Inforce</v>
      </c>
      <c r="O1285" t="str">
        <f t="shared" ca="1" si="274"/>
        <v>45_3_Inforce</v>
      </c>
      <c r="P1285" s="1">
        <f t="shared" ca="1" si="275"/>
        <v>43255.406874437489</v>
      </c>
      <c r="Q1285" s="1" t="e">
        <f ca="1">VLOOKUP(J1285,Sheet2!$F:$I,4,FALSE)</f>
        <v>#N/A</v>
      </c>
      <c r="R1285" t="str">
        <f t="shared" ca="1" si="276"/>
        <v>Inforce</v>
      </c>
      <c r="S1285" t="str">
        <f t="shared" ca="1" si="277"/>
        <v>45_3_Inforce</v>
      </c>
      <c r="T1285">
        <f ca="1">COUNTIF(S$1:S1285,S1285)</f>
        <v>3</v>
      </c>
    </row>
    <row r="1286" spans="1:20">
      <c r="A1286">
        <f t="shared" si="268"/>
        <v>1285</v>
      </c>
      <c r="B1286" s="1">
        <f t="shared" ca="1" si="269"/>
        <v>43256.204677880458</v>
      </c>
      <c r="C1286">
        <f t="shared" ca="1" si="278"/>
        <v>32</v>
      </c>
      <c r="D1286">
        <f t="shared" ca="1" si="279"/>
        <v>4</v>
      </c>
      <c r="E1286" t="str">
        <f ca="1">IF(COUNTIF(J$1:J1286,J1286)=1,"Premium",IF(I1286&lt;6,"Premium","Claims"))</f>
        <v>Premium</v>
      </c>
      <c r="F1286" t="str">
        <f ca="1">VLOOKUP(MOD(C1286,D1286),Sheet2!$A$2:$B$6,2,FALSE)</f>
        <v>Kidney Failure</v>
      </c>
      <c r="G1286">
        <f ca="1">VLOOKUP(J1286,Sheet2!$F:$H,IF(E1286="Premium",2,3),FALSE)</f>
        <v>3000</v>
      </c>
      <c r="H1286">
        <f t="shared" ca="1" si="270"/>
        <v>1839000</v>
      </c>
      <c r="I1286">
        <f t="shared" ca="1" si="280"/>
        <v>3</v>
      </c>
      <c r="J1286" t="str">
        <f t="shared" ca="1" si="271"/>
        <v>32_4</v>
      </c>
      <c r="K1286">
        <f ca="1">COUNTIF(J$1:J1286,J1286)</f>
        <v>2</v>
      </c>
      <c r="L1286" t="str">
        <f t="shared" ca="1" si="272"/>
        <v>32_4_Premium</v>
      </c>
      <c r="M1286">
        <f ca="1">COUNTIF(L$1:L1286,L1286)</f>
        <v>2</v>
      </c>
      <c r="N1286" t="str">
        <f t="shared" ca="1" si="273"/>
        <v>Inforce</v>
      </c>
      <c r="O1286" t="str">
        <f t="shared" ca="1" si="274"/>
        <v>32_4_Inforce</v>
      </c>
      <c r="P1286" s="1">
        <f t="shared" ca="1" si="275"/>
        <v>43256.204677880458</v>
      </c>
      <c r="Q1286" s="1" t="e">
        <f ca="1">VLOOKUP(J1286,Sheet2!$F:$I,4,FALSE)</f>
        <v>#N/A</v>
      </c>
      <c r="R1286" t="str">
        <f t="shared" ca="1" si="276"/>
        <v>Inforce</v>
      </c>
      <c r="S1286" t="str">
        <f t="shared" ca="1" si="277"/>
        <v>32_4_Inforce</v>
      </c>
      <c r="T1286">
        <f ca="1">COUNTIF(S$1:S1286,S1286)</f>
        <v>2</v>
      </c>
    </row>
    <row r="1287" spans="1:20">
      <c r="A1287">
        <f t="shared" si="268"/>
        <v>1286</v>
      </c>
      <c r="B1287" s="1">
        <f t="shared" ca="1" si="269"/>
        <v>43256.543236518432</v>
      </c>
      <c r="C1287">
        <f t="shared" ca="1" si="278"/>
        <v>31</v>
      </c>
      <c r="D1287">
        <f t="shared" ca="1" si="279"/>
        <v>3</v>
      </c>
      <c r="E1287" t="str">
        <f ca="1">IF(COUNTIF(J$1:J1287,J1287)=1,"Premium",IF(I1287&lt;6,"Premium","Claims"))</f>
        <v>Premium</v>
      </c>
      <c r="F1287" t="str">
        <f ca="1">VLOOKUP(MOD(C1287,D1287),Sheet2!$A$2:$B$6,2,FALSE)</f>
        <v>Cancer</v>
      </c>
      <c r="G1287">
        <f ca="1">VLOOKUP(J1287,Sheet2!$F:$H,IF(E1287="Premium",2,3),FALSE)</f>
        <v>5000</v>
      </c>
      <c r="H1287">
        <f t="shared" ca="1" si="270"/>
        <v>1844000</v>
      </c>
      <c r="I1287">
        <f t="shared" ca="1" si="280"/>
        <v>3</v>
      </c>
      <c r="J1287" t="str">
        <f t="shared" ca="1" si="271"/>
        <v>31_3</v>
      </c>
      <c r="K1287">
        <f ca="1">COUNTIF(J$1:J1287,J1287)</f>
        <v>3</v>
      </c>
      <c r="L1287" t="str">
        <f t="shared" ca="1" si="272"/>
        <v>31_3_Premium</v>
      </c>
      <c r="M1287">
        <f ca="1">COUNTIF(L$1:L1287,L1287)</f>
        <v>3</v>
      </c>
      <c r="N1287" t="str">
        <f t="shared" ca="1" si="273"/>
        <v>Inforce</v>
      </c>
      <c r="O1287" t="str">
        <f t="shared" ca="1" si="274"/>
        <v>31_3_Inforce</v>
      </c>
      <c r="P1287" s="1">
        <f t="shared" ca="1" si="275"/>
        <v>43256.543236518432</v>
      </c>
      <c r="Q1287" s="1" t="e">
        <f ca="1">VLOOKUP(J1287,Sheet2!$F:$I,4,FALSE)</f>
        <v>#N/A</v>
      </c>
      <c r="R1287" t="str">
        <f t="shared" ca="1" si="276"/>
        <v>Inforce</v>
      </c>
      <c r="S1287" t="str">
        <f t="shared" ca="1" si="277"/>
        <v>31_3_Inforce</v>
      </c>
      <c r="T1287">
        <f ca="1">COUNTIF(S$1:S1287,S1287)</f>
        <v>3</v>
      </c>
    </row>
    <row r="1288" spans="1:20">
      <c r="A1288">
        <f t="shared" si="268"/>
        <v>1287</v>
      </c>
      <c r="B1288" s="1">
        <f t="shared" ca="1" si="269"/>
        <v>43257.447830840065</v>
      </c>
      <c r="C1288">
        <f t="shared" ca="1" si="278"/>
        <v>101</v>
      </c>
      <c r="D1288">
        <f t="shared" ca="1" si="279"/>
        <v>2</v>
      </c>
      <c r="E1288" t="str">
        <f ca="1">IF(COUNTIF(J$1:J1288,J1288)=1,"Premium",IF(I1288&lt;6,"Premium","Claims"))</f>
        <v>Claims</v>
      </c>
      <c r="F1288" t="str">
        <f ca="1">VLOOKUP(MOD(C1288,D1288),Sheet2!$A$2:$B$6,2,FALSE)</f>
        <v>Cancer</v>
      </c>
      <c r="G1288">
        <f ca="1">VLOOKUP(J1288,Sheet2!$F:$H,IF(E1288="Premium",2,3),FALSE)</f>
        <v>16000</v>
      </c>
      <c r="H1288">
        <f t="shared" ca="1" si="270"/>
        <v>1828000</v>
      </c>
      <c r="I1288">
        <f t="shared" ca="1" si="280"/>
        <v>6</v>
      </c>
      <c r="J1288" t="str">
        <f t="shared" ca="1" si="271"/>
        <v>101_2</v>
      </c>
      <c r="K1288">
        <f ca="1">COUNTIF(J$1:J1288,J1288)</f>
        <v>4</v>
      </c>
      <c r="L1288" t="str">
        <f t="shared" ca="1" si="272"/>
        <v>101_2_Claims</v>
      </c>
      <c r="M1288">
        <f ca="1">COUNTIF(L$1:L1288,L1288)</f>
        <v>2</v>
      </c>
      <c r="N1288" t="str">
        <f t="shared" ca="1" si="273"/>
        <v>Lapse</v>
      </c>
      <c r="O1288" t="str">
        <f t="shared" ca="1" si="274"/>
        <v>101_2_Lapse</v>
      </c>
      <c r="P1288" s="1">
        <f t="shared" ca="1" si="275"/>
        <v>43257.447830840065</v>
      </c>
      <c r="Q1288" s="1">
        <f ca="1">VLOOKUP(J1288,Sheet2!$F:$I,4,FALSE)</f>
        <v>43032.803249096556</v>
      </c>
      <c r="R1288" t="str">
        <f t="shared" ca="1" si="276"/>
        <v>Lapse</v>
      </c>
      <c r="S1288" t="str">
        <f t="shared" ca="1" si="277"/>
        <v>101_2_Lapse</v>
      </c>
      <c r="T1288">
        <f ca="1">COUNTIF(S$1:S1288,S1288)</f>
        <v>3</v>
      </c>
    </row>
    <row r="1289" spans="1:20">
      <c r="A1289">
        <f t="shared" si="268"/>
        <v>1288</v>
      </c>
      <c r="B1289" s="1">
        <f t="shared" ca="1" si="269"/>
        <v>43257.483373047064</v>
      </c>
      <c r="C1289">
        <f t="shared" ca="1" si="278"/>
        <v>9</v>
      </c>
      <c r="D1289">
        <f t="shared" ca="1" si="279"/>
        <v>3</v>
      </c>
      <c r="E1289" t="str">
        <f ca="1">IF(COUNTIF(J$1:J1289,J1289)=1,"Premium",IF(I1289&lt;6,"Premium","Claims"))</f>
        <v>Claims</v>
      </c>
      <c r="F1289" t="str">
        <f ca="1">VLOOKUP(MOD(C1289,D1289),Sheet2!$A$2:$B$6,2,FALSE)</f>
        <v>Kidney Failure</v>
      </c>
      <c r="G1289">
        <f ca="1">VLOOKUP(J1289,Sheet2!$F:$H,IF(E1289="Premium",2,3),FALSE)</f>
        <v>4000</v>
      </c>
      <c r="H1289">
        <f t="shared" ca="1" si="270"/>
        <v>1824000</v>
      </c>
      <c r="I1289">
        <f t="shared" ca="1" si="280"/>
        <v>6</v>
      </c>
      <c r="J1289" t="str">
        <f t="shared" ca="1" si="271"/>
        <v>9_3</v>
      </c>
      <c r="K1289">
        <f ca="1">COUNTIF(J$1:J1289,J1289)</f>
        <v>5</v>
      </c>
      <c r="L1289" t="str">
        <f t="shared" ca="1" si="272"/>
        <v>9_3_Claims</v>
      </c>
      <c r="M1289">
        <f ca="1">COUNTIF(L$1:L1289,L1289)</f>
        <v>1</v>
      </c>
      <c r="N1289" t="str">
        <f t="shared" ca="1" si="273"/>
        <v>Lapse</v>
      </c>
      <c r="O1289" t="str">
        <f t="shared" ca="1" si="274"/>
        <v>9_3_Lapse</v>
      </c>
      <c r="P1289" s="1">
        <f t="shared" ca="1" si="275"/>
        <v>43257.483373047064</v>
      </c>
      <c r="Q1289" s="1">
        <f ca="1">VLOOKUP(J1289,Sheet2!$F:$I,4,FALSE)</f>
        <v>43257.483373047064</v>
      </c>
      <c r="R1289" t="str">
        <f t="shared" ca="1" si="276"/>
        <v>Lapse</v>
      </c>
      <c r="S1289" t="str">
        <f t="shared" ca="1" si="277"/>
        <v>9_3_Lapse</v>
      </c>
      <c r="T1289">
        <f ca="1">COUNTIF(S$1:S1289,S1289)</f>
        <v>1</v>
      </c>
    </row>
    <row r="1290" spans="1:20">
      <c r="A1290">
        <f t="shared" si="268"/>
        <v>1289</v>
      </c>
      <c r="B1290" s="1">
        <f t="shared" ca="1" si="269"/>
        <v>43258.112778050592</v>
      </c>
      <c r="C1290">
        <f t="shared" ca="1" si="278"/>
        <v>131</v>
      </c>
      <c r="D1290">
        <f t="shared" ca="1" si="279"/>
        <v>2</v>
      </c>
      <c r="E1290" t="str">
        <f ca="1">IF(COUNTIF(J$1:J1290,J1290)=1,"Premium",IF(I1290&lt;6,"Premium","Claims"))</f>
        <v>Premium</v>
      </c>
      <c r="F1290" t="str">
        <f ca="1">VLOOKUP(MOD(C1290,D1290),Sheet2!$A$2:$B$6,2,FALSE)</f>
        <v>Cancer</v>
      </c>
      <c r="G1290">
        <f ca="1">VLOOKUP(J1290,Sheet2!$F:$H,IF(E1290="Premium",2,3),FALSE)</f>
        <v>2000</v>
      </c>
      <c r="H1290">
        <f t="shared" ca="1" si="270"/>
        <v>1826000</v>
      </c>
      <c r="I1290">
        <f t="shared" ca="1" si="280"/>
        <v>3</v>
      </c>
      <c r="J1290" t="str">
        <f t="shared" ca="1" si="271"/>
        <v>131_2</v>
      </c>
      <c r="K1290">
        <f ca="1">COUNTIF(J$1:J1290,J1290)</f>
        <v>3</v>
      </c>
      <c r="L1290" t="str">
        <f t="shared" ca="1" si="272"/>
        <v>131_2_Premium</v>
      </c>
      <c r="M1290">
        <f ca="1">COUNTIF(L$1:L1290,L1290)</f>
        <v>3</v>
      </c>
      <c r="N1290" t="str">
        <f t="shared" ca="1" si="273"/>
        <v>Inforce</v>
      </c>
      <c r="O1290" t="str">
        <f t="shared" ca="1" si="274"/>
        <v>131_2_Inforce</v>
      </c>
      <c r="P1290" s="1">
        <f t="shared" ca="1" si="275"/>
        <v>43258.112778050592</v>
      </c>
      <c r="Q1290" s="1" t="e">
        <f ca="1">VLOOKUP(J1290,Sheet2!$F:$I,4,FALSE)</f>
        <v>#N/A</v>
      </c>
      <c r="R1290" t="str">
        <f t="shared" ca="1" si="276"/>
        <v>Inforce</v>
      </c>
      <c r="S1290" t="str">
        <f t="shared" ca="1" si="277"/>
        <v>131_2_Inforce</v>
      </c>
      <c r="T1290">
        <f ca="1">COUNTIF(S$1:S1290,S1290)</f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76"/>
  <sheetViews>
    <sheetView topLeftCell="A147" workbookViewId="0">
      <selection activeCell="F176" sqref="F176"/>
    </sheetView>
  </sheetViews>
  <sheetFormatPr defaultColWidth="11" defaultRowHeight="15.7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s="1">
        <v>42643.351643964066</v>
      </c>
      <c r="C2">
        <v>74</v>
      </c>
      <c r="D2">
        <v>3</v>
      </c>
      <c r="E2" t="s">
        <v>12</v>
      </c>
      <c r="F2" t="s">
        <v>9</v>
      </c>
      <c r="G2">
        <v>3000</v>
      </c>
      <c r="H2">
        <v>3000</v>
      </c>
    </row>
    <row r="3" spans="1:8">
      <c r="A3">
        <v>2</v>
      </c>
      <c r="B3" s="1">
        <v>42643.530261977961</v>
      </c>
      <c r="C3">
        <v>29</v>
      </c>
      <c r="D3">
        <v>3</v>
      </c>
      <c r="E3" t="s">
        <v>12</v>
      </c>
      <c r="F3" t="s">
        <v>9</v>
      </c>
      <c r="G3">
        <v>4000</v>
      </c>
      <c r="H3">
        <v>7000</v>
      </c>
    </row>
    <row r="4" spans="1:8">
      <c r="A4">
        <v>3</v>
      </c>
      <c r="B4" s="1">
        <v>42656.937557021862</v>
      </c>
      <c r="C4">
        <v>6</v>
      </c>
      <c r="D4">
        <v>4</v>
      </c>
      <c r="E4" t="s">
        <v>12</v>
      </c>
      <c r="F4" t="s">
        <v>9</v>
      </c>
      <c r="G4">
        <v>2000</v>
      </c>
      <c r="H4">
        <v>9000</v>
      </c>
    </row>
    <row r="5" spans="1:8">
      <c r="A5">
        <v>4</v>
      </c>
      <c r="B5" s="1">
        <v>42660.222028917138</v>
      </c>
      <c r="C5">
        <v>22</v>
      </c>
      <c r="D5">
        <v>4</v>
      </c>
      <c r="E5" t="s">
        <v>12</v>
      </c>
      <c r="F5" t="s">
        <v>9</v>
      </c>
      <c r="G5">
        <v>3000</v>
      </c>
      <c r="H5">
        <v>12000</v>
      </c>
    </row>
    <row r="6" spans="1:8">
      <c r="A6">
        <v>5</v>
      </c>
      <c r="B6" s="1">
        <v>42660.33669436397</v>
      </c>
      <c r="C6">
        <v>122</v>
      </c>
      <c r="D6">
        <v>3</v>
      </c>
      <c r="E6" t="s">
        <v>12</v>
      </c>
      <c r="F6" t="s">
        <v>9</v>
      </c>
      <c r="G6">
        <v>4000</v>
      </c>
      <c r="H6">
        <v>16000</v>
      </c>
    </row>
    <row r="7" spans="1:8">
      <c r="A7">
        <v>6</v>
      </c>
      <c r="B7" s="1">
        <v>42666.0809820469</v>
      </c>
      <c r="C7">
        <v>126</v>
      </c>
      <c r="D7">
        <v>4</v>
      </c>
      <c r="E7" t="s">
        <v>12</v>
      </c>
      <c r="F7" t="s">
        <v>9</v>
      </c>
      <c r="G7">
        <v>2000</v>
      </c>
      <c r="H7">
        <v>18000</v>
      </c>
    </row>
    <row r="8" spans="1:8">
      <c r="A8">
        <v>7</v>
      </c>
      <c r="B8" s="1">
        <v>42670.947607187962</v>
      </c>
      <c r="C8">
        <v>54</v>
      </c>
      <c r="D8">
        <v>4</v>
      </c>
      <c r="E8" t="s">
        <v>12</v>
      </c>
      <c r="F8" t="s">
        <v>9</v>
      </c>
      <c r="G8">
        <v>5000</v>
      </c>
      <c r="H8">
        <v>23000</v>
      </c>
    </row>
    <row r="9" spans="1:8">
      <c r="A9">
        <v>8</v>
      </c>
      <c r="B9" s="1">
        <v>42685.972330389479</v>
      </c>
      <c r="C9">
        <v>86</v>
      </c>
      <c r="D9">
        <v>4</v>
      </c>
      <c r="E9" t="s">
        <v>12</v>
      </c>
      <c r="F9" t="s">
        <v>9</v>
      </c>
      <c r="G9">
        <v>4000</v>
      </c>
      <c r="H9">
        <v>27000</v>
      </c>
    </row>
    <row r="10" spans="1:8">
      <c r="A10">
        <v>9</v>
      </c>
      <c r="B10" s="1">
        <v>42688.140462884032</v>
      </c>
      <c r="C10">
        <v>116</v>
      </c>
      <c r="D10">
        <v>3</v>
      </c>
      <c r="E10" t="s">
        <v>12</v>
      </c>
      <c r="F10" t="s">
        <v>9</v>
      </c>
      <c r="G10">
        <v>3000</v>
      </c>
      <c r="H10">
        <v>30000</v>
      </c>
    </row>
    <row r="11" spans="1:8">
      <c r="A11">
        <v>10</v>
      </c>
      <c r="B11" s="1">
        <v>42689.908330539314</v>
      </c>
      <c r="C11">
        <v>122</v>
      </c>
      <c r="D11">
        <v>4</v>
      </c>
      <c r="E11" t="s">
        <v>12</v>
      </c>
      <c r="F11" t="s">
        <v>9</v>
      </c>
      <c r="G11">
        <v>2000</v>
      </c>
      <c r="H11">
        <v>32000</v>
      </c>
    </row>
    <row r="12" spans="1:8">
      <c r="A12">
        <v>11</v>
      </c>
      <c r="B12" s="1">
        <v>42691.242622304999</v>
      </c>
      <c r="C12">
        <v>6</v>
      </c>
      <c r="D12">
        <v>4</v>
      </c>
      <c r="E12" t="s">
        <v>12</v>
      </c>
      <c r="F12" t="s">
        <v>9</v>
      </c>
      <c r="G12">
        <v>2000</v>
      </c>
      <c r="H12">
        <v>34000</v>
      </c>
    </row>
    <row r="13" spans="1:8">
      <c r="A13">
        <v>12</v>
      </c>
      <c r="B13" s="1">
        <v>42697.337119960001</v>
      </c>
      <c r="C13">
        <v>92</v>
      </c>
      <c r="D13">
        <v>3</v>
      </c>
      <c r="E13" t="s">
        <v>12</v>
      </c>
      <c r="F13" t="s">
        <v>9</v>
      </c>
      <c r="G13">
        <v>2000</v>
      </c>
      <c r="H13">
        <v>36000</v>
      </c>
    </row>
    <row r="14" spans="1:8">
      <c r="A14">
        <v>13</v>
      </c>
      <c r="B14" s="1">
        <v>42698.272348661776</v>
      </c>
      <c r="C14">
        <v>78</v>
      </c>
      <c r="D14">
        <v>4</v>
      </c>
      <c r="E14" t="s">
        <v>12</v>
      </c>
      <c r="F14" t="s">
        <v>9</v>
      </c>
      <c r="G14">
        <v>1000</v>
      </c>
      <c r="H14">
        <v>37000</v>
      </c>
    </row>
    <row r="15" spans="1:8">
      <c r="A15">
        <v>14</v>
      </c>
      <c r="B15" s="1">
        <v>42707.860844173127</v>
      </c>
      <c r="C15">
        <v>44</v>
      </c>
      <c r="D15">
        <v>3</v>
      </c>
      <c r="E15" t="s">
        <v>12</v>
      </c>
      <c r="F15" t="s">
        <v>9</v>
      </c>
      <c r="G15">
        <v>4000</v>
      </c>
      <c r="H15">
        <v>41000</v>
      </c>
    </row>
    <row r="16" spans="1:8">
      <c r="A16">
        <v>15</v>
      </c>
      <c r="B16" s="1">
        <v>42715.23400503728</v>
      </c>
      <c r="C16">
        <v>42</v>
      </c>
      <c r="D16">
        <v>4</v>
      </c>
      <c r="E16" t="s">
        <v>12</v>
      </c>
      <c r="F16" t="s">
        <v>9</v>
      </c>
      <c r="G16">
        <v>3000</v>
      </c>
      <c r="H16">
        <v>44000</v>
      </c>
    </row>
    <row r="17" spans="1:8">
      <c r="A17">
        <v>16</v>
      </c>
      <c r="B17" s="1">
        <v>42719.191937637632</v>
      </c>
      <c r="C17">
        <v>30</v>
      </c>
      <c r="D17">
        <v>4</v>
      </c>
      <c r="E17" t="s">
        <v>12</v>
      </c>
      <c r="F17" t="s">
        <v>9</v>
      </c>
      <c r="G17">
        <v>4000</v>
      </c>
      <c r="H17">
        <v>48000</v>
      </c>
    </row>
    <row r="18" spans="1:8">
      <c r="A18">
        <v>17</v>
      </c>
      <c r="B18" s="1">
        <v>42723.221697848392</v>
      </c>
      <c r="C18">
        <v>106</v>
      </c>
      <c r="D18">
        <v>4</v>
      </c>
      <c r="E18" t="s">
        <v>12</v>
      </c>
      <c r="F18" t="s">
        <v>9</v>
      </c>
      <c r="G18">
        <v>5000</v>
      </c>
      <c r="H18">
        <v>53000</v>
      </c>
    </row>
    <row r="19" spans="1:8">
      <c r="A19">
        <v>18</v>
      </c>
      <c r="B19" s="1">
        <v>42724.896917707956</v>
      </c>
      <c r="C19">
        <v>62</v>
      </c>
      <c r="D19">
        <v>4</v>
      </c>
      <c r="E19" t="s">
        <v>12</v>
      </c>
      <c r="F19" t="s">
        <v>9</v>
      </c>
      <c r="G19">
        <v>5000</v>
      </c>
      <c r="H19">
        <v>58000</v>
      </c>
    </row>
    <row r="20" spans="1:8">
      <c r="A20">
        <v>19</v>
      </c>
      <c r="B20" s="1">
        <v>42725.303068258989</v>
      </c>
      <c r="C20">
        <v>70</v>
      </c>
      <c r="D20">
        <v>4</v>
      </c>
      <c r="E20" t="s">
        <v>12</v>
      </c>
      <c r="F20" t="s">
        <v>9</v>
      </c>
      <c r="G20">
        <v>3000</v>
      </c>
      <c r="H20">
        <v>61000</v>
      </c>
    </row>
    <row r="21" spans="1:8">
      <c r="A21">
        <v>20</v>
      </c>
      <c r="B21" s="1">
        <v>42730.621572162658</v>
      </c>
      <c r="C21">
        <v>95</v>
      </c>
      <c r="D21">
        <v>3</v>
      </c>
      <c r="E21" t="s">
        <v>12</v>
      </c>
      <c r="F21" t="s">
        <v>9</v>
      </c>
      <c r="G21">
        <v>5000</v>
      </c>
      <c r="H21">
        <v>66000</v>
      </c>
    </row>
    <row r="22" spans="1:8">
      <c r="A22">
        <v>21</v>
      </c>
      <c r="B22" s="1">
        <v>42732.216021623797</v>
      </c>
      <c r="C22">
        <v>46</v>
      </c>
      <c r="D22">
        <v>4</v>
      </c>
      <c r="E22" t="s">
        <v>12</v>
      </c>
      <c r="F22" t="s">
        <v>9</v>
      </c>
      <c r="G22">
        <v>4000</v>
      </c>
      <c r="H22">
        <v>70000</v>
      </c>
    </row>
    <row r="23" spans="1:8">
      <c r="A23">
        <v>22</v>
      </c>
      <c r="B23" s="1">
        <v>42733.603741052815</v>
      </c>
      <c r="C23">
        <v>138</v>
      </c>
      <c r="D23">
        <v>4</v>
      </c>
      <c r="E23" t="s">
        <v>12</v>
      </c>
      <c r="F23" t="s">
        <v>9</v>
      </c>
      <c r="G23">
        <v>5000</v>
      </c>
      <c r="H23">
        <v>75000</v>
      </c>
    </row>
    <row r="24" spans="1:8">
      <c r="A24">
        <v>23</v>
      </c>
      <c r="B24" s="1">
        <v>42751.510001664268</v>
      </c>
      <c r="C24">
        <v>59</v>
      </c>
      <c r="D24">
        <v>3</v>
      </c>
      <c r="E24" t="s">
        <v>12</v>
      </c>
      <c r="F24" t="s">
        <v>9</v>
      </c>
      <c r="G24">
        <v>3000</v>
      </c>
      <c r="H24">
        <v>78000</v>
      </c>
    </row>
    <row r="25" spans="1:8">
      <c r="A25">
        <v>24</v>
      </c>
      <c r="B25" s="1">
        <v>42753.347802230281</v>
      </c>
      <c r="C25">
        <v>114</v>
      </c>
      <c r="D25">
        <v>4</v>
      </c>
      <c r="E25" t="s">
        <v>12</v>
      </c>
      <c r="F25" t="s">
        <v>9</v>
      </c>
      <c r="G25">
        <v>3000</v>
      </c>
      <c r="H25">
        <v>81000</v>
      </c>
    </row>
    <row r="26" spans="1:8">
      <c r="A26">
        <v>25</v>
      </c>
      <c r="B26" s="1">
        <v>42756.368469516507</v>
      </c>
      <c r="C26">
        <v>70</v>
      </c>
      <c r="D26">
        <v>4</v>
      </c>
      <c r="E26" t="s">
        <v>13</v>
      </c>
      <c r="F26" t="s">
        <v>9</v>
      </c>
      <c r="G26">
        <v>12000</v>
      </c>
      <c r="H26">
        <v>69000</v>
      </c>
    </row>
    <row r="27" spans="1:8">
      <c r="A27">
        <v>26</v>
      </c>
      <c r="B27" s="1">
        <v>42756.808378655092</v>
      </c>
      <c r="C27">
        <v>6</v>
      </c>
      <c r="D27">
        <v>4</v>
      </c>
      <c r="E27" t="s">
        <v>12</v>
      </c>
      <c r="F27" t="s">
        <v>9</v>
      </c>
      <c r="G27">
        <v>2000</v>
      </c>
      <c r="H27">
        <v>71000</v>
      </c>
    </row>
    <row r="28" spans="1:8">
      <c r="A28">
        <v>27</v>
      </c>
      <c r="B28" s="1">
        <v>42765.486759423373</v>
      </c>
      <c r="C28">
        <v>126</v>
      </c>
      <c r="D28">
        <v>4</v>
      </c>
      <c r="E28" t="s">
        <v>12</v>
      </c>
      <c r="F28" t="s">
        <v>9</v>
      </c>
      <c r="G28">
        <v>2000</v>
      </c>
      <c r="H28">
        <v>73000</v>
      </c>
    </row>
    <row r="29" spans="1:8">
      <c r="A29">
        <v>28</v>
      </c>
      <c r="B29" s="1">
        <v>42768.077230820301</v>
      </c>
      <c r="C29">
        <v>14</v>
      </c>
      <c r="D29">
        <v>3</v>
      </c>
      <c r="E29" t="s">
        <v>12</v>
      </c>
      <c r="F29" t="s">
        <v>9</v>
      </c>
      <c r="G29">
        <v>1000</v>
      </c>
      <c r="H29">
        <v>74000</v>
      </c>
    </row>
    <row r="30" spans="1:8">
      <c r="A30">
        <v>29</v>
      </c>
      <c r="B30" s="1">
        <v>42768.558758190396</v>
      </c>
      <c r="C30">
        <v>8</v>
      </c>
      <c r="D30">
        <v>3</v>
      </c>
      <c r="E30" t="s">
        <v>12</v>
      </c>
      <c r="F30" t="s">
        <v>9</v>
      </c>
      <c r="G30">
        <v>3000</v>
      </c>
      <c r="H30">
        <v>77000</v>
      </c>
    </row>
    <row r="31" spans="1:8">
      <c r="A31">
        <v>30</v>
      </c>
      <c r="B31" s="1">
        <v>42771.522957639339</v>
      </c>
      <c r="C31">
        <v>104</v>
      </c>
      <c r="D31">
        <v>3</v>
      </c>
      <c r="E31" t="s">
        <v>12</v>
      </c>
      <c r="F31" t="s">
        <v>9</v>
      </c>
      <c r="G31">
        <v>2000</v>
      </c>
      <c r="H31">
        <v>79000</v>
      </c>
    </row>
    <row r="32" spans="1:8">
      <c r="A32">
        <v>31</v>
      </c>
      <c r="B32" s="1">
        <v>42773.455381277257</v>
      </c>
      <c r="C32">
        <v>6</v>
      </c>
      <c r="D32">
        <v>4</v>
      </c>
      <c r="E32" t="s">
        <v>12</v>
      </c>
      <c r="F32" t="s">
        <v>9</v>
      </c>
      <c r="G32">
        <v>2000</v>
      </c>
      <c r="H32">
        <v>81000</v>
      </c>
    </row>
    <row r="33" spans="1:8">
      <c r="A33">
        <v>32</v>
      </c>
      <c r="B33" s="1">
        <v>42776.38226390109</v>
      </c>
      <c r="C33">
        <v>30</v>
      </c>
      <c r="D33">
        <v>4</v>
      </c>
      <c r="E33" t="s">
        <v>12</v>
      </c>
      <c r="F33" t="s">
        <v>9</v>
      </c>
      <c r="G33">
        <v>4000</v>
      </c>
      <c r="H33">
        <v>85000</v>
      </c>
    </row>
    <row r="34" spans="1:8">
      <c r="A34">
        <v>33</v>
      </c>
      <c r="B34" s="1">
        <v>42776.517698832096</v>
      </c>
      <c r="C34">
        <v>94</v>
      </c>
      <c r="D34">
        <v>4</v>
      </c>
      <c r="E34" t="s">
        <v>12</v>
      </c>
      <c r="F34" t="s">
        <v>9</v>
      </c>
      <c r="G34">
        <v>2000</v>
      </c>
      <c r="H34">
        <v>87000</v>
      </c>
    </row>
    <row r="35" spans="1:8">
      <c r="A35">
        <v>34</v>
      </c>
      <c r="B35" s="1">
        <v>42778.341212004219</v>
      </c>
      <c r="C35">
        <v>78</v>
      </c>
      <c r="D35">
        <v>4</v>
      </c>
      <c r="E35" t="s">
        <v>13</v>
      </c>
      <c r="F35" t="s">
        <v>9</v>
      </c>
      <c r="G35">
        <v>4000</v>
      </c>
      <c r="H35">
        <v>83000</v>
      </c>
    </row>
    <row r="36" spans="1:8">
      <c r="A36">
        <v>35</v>
      </c>
      <c r="B36" s="1">
        <v>42780.849538318776</v>
      </c>
      <c r="C36">
        <v>86</v>
      </c>
      <c r="D36">
        <v>4</v>
      </c>
      <c r="E36" t="s">
        <v>12</v>
      </c>
      <c r="F36" t="s">
        <v>9</v>
      </c>
      <c r="G36">
        <v>4000</v>
      </c>
      <c r="H36">
        <v>87000</v>
      </c>
    </row>
    <row r="37" spans="1:8">
      <c r="A37">
        <v>36</v>
      </c>
      <c r="B37" s="1">
        <v>42782.363337815259</v>
      </c>
      <c r="C37">
        <v>8</v>
      </c>
      <c r="D37">
        <v>3</v>
      </c>
      <c r="E37" t="s">
        <v>12</v>
      </c>
      <c r="F37" t="s">
        <v>9</v>
      </c>
      <c r="G37">
        <v>3000</v>
      </c>
      <c r="H37">
        <v>90000</v>
      </c>
    </row>
    <row r="38" spans="1:8">
      <c r="A38">
        <v>37</v>
      </c>
      <c r="B38" s="1">
        <v>42784.110116520758</v>
      </c>
      <c r="C38">
        <v>102</v>
      </c>
      <c r="D38">
        <v>4</v>
      </c>
      <c r="E38" t="s">
        <v>12</v>
      </c>
      <c r="F38" t="s">
        <v>9</v>
      </c>
      <c r="G38">
        <v>2000</v>
      </c>
      <c r="H38">
        <v>92000</v>
      </c>
    </row>
    <row r="39" spans="1:8">
      <c r="A39">
        <v>38</v>
      </c>
      <c r="B39" s="1">
        <v>42787.91201053781</v>
      </c>
      <c r="C39">
        <v>104</v>
      </c>
      <c r="D39">
        <v>3</v>
      </c>
      <c r="E39" t="s">
        <v>12</v>
      </c>
      <c r="F39" t="s">
        <v>9</v>
      </c>
      <c r="G39">
        <v>2000</v>
      </c>
      <c r="H39">
        <v>94000</v>
      </c>
    </row>
    <row r="40" spans="1:8">
      <c r="A40">
        <v>39</v>
      </c>
      <c r="B40" s="1">
        <v>42792.170464959607</v>
      </c>
      <c r="C40">
        <v>86</v>
      </c>
      <c r="D40">
        <v>4</v>
      </c>
      <c r="E40" t="s">
        <v>12</v>
      </c>
      <c r="F40" t="s">
        <v>9</v>
      </c>
      <c r="G40">
        <v>4000</v>
      </c>
      <c r="H40">
        <v>98000</v>
      </c>
    </row>
    <row r="41" spans="1:8">
      <c r="A41">
        <v>40</v>
      </c>
      <c r="B41" s="1">
        <v>42795.276472253063</v>
      </c>
      <c r="C41">
        <v>122</v>
      </c>
      <c r="D41">
        <v>4</v>
      </c>
      <c r="E41" t="s">
        <v>12</v>
      </c>
      <c r="F41" t="s">
        <v>9</v>
      </c>
      <c r="G41">
        <v>2000</v>
      </c>
      <c r="H41">
        <v>100000</v>
      </c>
    </row>
    <row r="42" spans="1:8">
      <c r="A42">
        <v>41</v>
      </c>
      <c r="B42" s="1">
        <v>42796.628519152429</v>
      </c>
      <c r="C42">
        <v>71</v>
      </c>
      <c r="D42">
        <v>3</v>
      </c>
      <c r="E42" t="s">
        <v>12</v>
      </c>
      <c r="F42" t="s">
        <v>9</v>
      </c>
      <c r="G42">
        <v>2000</v>
      </c>
      <c r="H42">
        <v>102000</v>
      </c>
    </row>
    <row r="43" spans="1:8">
      <c r="A43">
        <v>42</v>
      </c>
      <c r="B43" s="1">
        <v>42798.341751358603</v>
      </c>
      <c r="C43">
        <v>74</v>
      </c>
      <c r="D43">
        <v>4</v>
      </c>
      <c r="E43" t="s">
        <v>12</v>
      </c>
      <c r="F43" t="s">
        <v>9</v>
      </c>
      <c r="G43">
        <v>4000</v>
      </c>
      <c r="H43">
        <v>106000</v>
      </c>
    </row>
    <row r="44" spans="1:8">
      <c r="A44">
        <v>43</v>
      </c>
      <c r="B44" s="1">
        <v>42800.19626719677</v>
      </c>
      <c r="C44">
        <v>62</v>
      </c>
      <c r="D44">
        <v>4</v>
      </c>
      <c r="E44" t="s">
        <v>12</v>
      </c>
      <c r="F44" t="s">
        <v>9</v>
      </c>
      <c r="G44">
        <v>5000</v>
      </c>
      <c r="H44">
        <v>111000</v>
      </c>
    </row>
    <row r="45" spans="1:8">
      <c r="A45">
        <v>44</v>
      </c>
      <c r="B45" s="1">
        <v>42803.290990210386</v>
      </c>
      <c r="C45">
        <v>90</v>
      </c>
      <c r="D45">
        <v>4</v>
      </c>
      <c r="E45" t="s">
        <v>12</v>
      </c>
      <c r="F45" t="s">
        <v>9</v>
      </c>
      <c r="G45">
        <v>3000</v>
      </c>
      <c r="H45">
        <v>114000</v>
      </c>
    </row>
    <row r="46" spans="1:8">
      <c r="A46">
        <v>45</v>
      </c>
      <c r="B46" s="1">
        <v>42805.809264545205</v>
      </c>
      <c r="C46">
        <v>14</v>
      </c>
      <c r="D46">
        <v>3</v>
      </c>
      <c r="E46" t="s">
        <v>12</v>
      </c>
      <c r="F46" t="s">
        <v>9</v>
      </c>
      <c r="G46">
        <v>1000</v>
      </c>
      <c r="H46">
        <v>115000</v>
      </c>
    </row>
    <row r="47" spans="1:8">
      <c r="A47">
        <v>46</v>
      </c>
      <c r="B47" s="1">
        <v>42812.295069908854</v>
      </c>
      <c r="C47">
        <v>92</v>
      </c>
      <c r="D47">
        <v>3</v>
      </c>
      <c r="E47" t="s">
        <v>12</v>
      </c>
      <c r="F47" t="s">
        <v>9</v>
      </c>
      <c r="G47">
        <v>2000</v>
      </c>
      <c r="H47">
        <v>117000</v>
      </c>
    </row>
    <row r="48" spans="1:8">
      <c r="A48">
        <v>47</v>
      </c>
      <c r="B48" s="1">
        <v>42813.904598424182</v>
      </c>
      <c r="C48">
        <v>62</v>
      </c>
      <c r="D48">
        <v>3</v>
      </c>
      <c r="E48" t="s">
        <v>12</v>
      </c>
      <c r="F48" t="s">
        <v>9</v>
      </c>
      <c r="G48">
        <v>1000</v>
      </c>
      <c r="H48">
        <v>118000</v>
      </c>
    </row>
    <row r="49" spans="1:8">
      <c r="A49">
        <v>48</v>
      </c>
      <c r="B49" s="1">
        <v>42819.201837242828</v>
      </c>
      <c r="C49">
        <v>38</v>
      </c>
      <c r="D49">
        <v>3</v>
      </c>
      <c r="E49" t="s">
        <v>12</v>
      </c>
      <c r="F49" t="s">
        <v>9</v>
      </c>
      <c r="G49">
        <v>4000</v>
      </c>
      <c r="H49">
        <v>122000</v>
      </c>
    </row>
    <row r="50" spans="1:8">
      <c r="A50">
        <v>49</v>
      </c>
      <c r="B50" s="1">
        <v>42822.79355758796</v>
      </c>
      <c r="C50">
        <v>122</v>
      </c>
      <c r="D50">
        <v>3</v>
      </c>
      <c r="E50" t="s">
        <v>13</v>
      </c>
      <c r="F50" t="s">
        <v>9</v>
      </c>
      <c r="G50">
        <v>16000</v>
      </c>
      <c r="H50">
        <v>106000</v>
      </c>
    </row>
    <row r="51" spans="1:8">
      <c r="A51">
        <v>50</v>
      </c>
      <c r="B51" s="1">
        <v>42824.302723931054</v>
      </c>
      <c r="C51">
        <v>32</v>
      </c>
      <c r="D51">
        <v>3</v>
      </c>
      <c r="E51" t="s">
        <v>12</v>
      </c>
      <c r="F51" t="s">
        <v>9</v>
      </c>
      <c r="G51">
        <v>1000</v>
      </c>
      <c r="H51">
        <v>107000</v>
      </c>
    </row>
    <row r="52" spans="1:8">
      <c r="A52">
        <v>51</v>
      </c>
      <c r="B52" s="1">
        <v>42826.43617886681</v>
      </c>
      <c r="C52">
        <v>47</v>
      </c>
      <c r="D52">
        <v>3</v>
      </c>
      <c r="E52" t="s">
        <v>12</v>
      </c>
      <c r="F52" t="s">
        <v>9</v>
      </c>
      <c r="G52">
        <v>2000</v>
      </c>
      <c r="H52">
        <v>109000</v>
      </c>
    </row>
    <row r="53" spans="1:8">
      <c r="A53">
        <v>52</v>
      </c>
      <c r="B53" s="1">
        <v>42830.285130936427</v>
      </c>
      <c r="C53">
        <v>138</v>
      </c>
      <c r="D53">
        <v>4</v>
      </c>
      <c r="E53" t="s">
        <v>12</v>
      </c>
      <c r="F53" t="s">
        <v>9</v>
      </c>
      <c r="G53">
        <v>5000</v>
      </c>
      <c r="H53">
        <v>114000</v>
      </c>
    </row>
    <row r="54" spans="1:8">
      <c r="A54">
        <v>53</v>
      </c>
      <c r="B54" s="1">
        <v>42830.576586740797</v>
      </c>
      <c r="C54">
        <v>22</v>
      </c>
      <c r="D54">
        <v>4</v>
      </c>
      <c r="E54" t="s">
        <v>13</v>
      </c>
      <c r="F54" t="s">
        <v>9</v>
      </c>
      <c r="G54">
        <v>12000</v>
      </c>
      <c r="H54">
        <v>102000</v>
      </c>
    </row>
    <row r="55" spans="1:8">
      <c r="A55">
        <v>54</v>
      </c>
      <c r="B55" s="1">
        <v>42832.430560299093</v>
      </c>
      <c r="C55">
        <v>18</v>
      </c>
      <c r="D55">
        <v>4</v>
      </c>
      <c r="E55" t="s">
        <v>12</v>
      </c>
      <c r="F55" t="s">
        <v>9</v>
      </c>
      <c r="G55">
        <v>3000</v>
      </c>
      <c r="H55">
        <v>105000</v>
      </c>
    </row>
    <row r="56" spans="1:8">
      <c r="A56">
        <v>55</v>
      </c>
      <c r="B56" s="1">
        <v>42834.466853550883</v>
      </c>
      <c r="C56">
        <v>58</v>
      </c>
      <c r="D56">
        <v>4</v>
      </c>
      <c r="E56" t="s">
        <v>12</v>
      </c>
      <c r="F56" t="s">
        <v>9</v>
      </c>
      <c r="G56">
        <v>4000</v>
      </c>
      <c r="H56">
        <v>109000</v>
      </c>
    </row>
    <row r="57" spans="1:8">
      <c r="A57">
        <v>56</v>
      </c>
      <c r="B57" s="1">
        <v>42836.792635425445</v>
      </c>
      <c r="C57">
        <v>53</v>
      </c>
      <c r="D57">
        <v>3</v>
      </c>
      <c r="E57" t="s">
        <v>12</v>
      </c>
      <c r="F57" t="s">
        <v>9</v>
      </c>
      <c r="G57">
        <v>5000</v>
      </c>
      <c r="H57">
        <v>114000</v>
      </c>
    </row>
    <row r="58" spans="1:8">
      <c r="A58">
        <v>57</v>
      </c>
      <c r="B58" s="1">
        <v>42840.779631972437</v>
      </c>
      <c r="C58">
        <v>80</v>
      </c>
      <c r="D58">
        <v>3</v>
      </c>
      <c r="E58" t="s">
        <v>12</v>
      </c>
      <c r="F58" t="s">
        <v>9</v>
      </c>
      <c r="G58">
        <v>3000</v>
      </c>
      <c r="H58">
        <v>117000</v>
      </c>
    </row>
    <row r="59" spans="1:8">
      <c r="A59">
        <v>58</v>
      </c>
      <c r="B59" s="1">
        <v>42842.708731834791</v>
      </c>
      <c r="C59">
        <v>54</v>
      </c>
      <c r="D59">
        <v>4</v>
      </c>
      <c r="E59" t="s">
        <v>12</v>
      </c>
      <c r="F59" t="s">
        <v>9</v>
      </c>
      <c r="G59">
        <v>5000</v>
      </c>
      <c r="H59">
        <v>122000</v>
      </c>
    </row>
    <row r="60" spans="1:8">
      <c r="A60">
        <v>59</v>
      </c>
      <c r="B60" s="1">
        <v>42844.112254692205</v>
      </c>
      <c r="C60">
        <v>94</v>
      </c>
      <c r="D60">
        <v>4</v>
      </c>
      <c r="E60" t="s">
        <v>12</v>
      </c>
      <c r="F60" t="s">
        <v>9</v>
      </c>
      <c r="G60">
        <v>2000</v>
      </c>
      <c r="H60">
        <v>124000</v>
      </c>
    </row>
    <row r="61" spans="1:8">
      <c r="A61">
        <v>60</v>
      </c>
      <c r="B61" s="1">
        <v>42850.519639424776</v>
      </c>
      <c r="C61">
        <v>59</v>
      </c>
      <c r="D61">
        <v>3</v>
      </c>
      <c r="E61" t="s">
        <v>13</v>
      </c>
      <c r="F61" t="s">
        <v>9</v>
      </c>
      <c r="G61">
        <v>12000</v>
      </c>
      <c r="H61">
        <v>112000</v>
      </c>
    </row>
    <row r="62" spans="1:8">
      <c r="A62">
        <v>61</v>
      </c>
      <c r="B62" s="1">
        <v>42853.751588834901</v>
      </c>
      <c r="C62">
        <v>95</v>
      </c>
      <c r="D62">
        <v>3</v>
      </c>
      <c r="E62" t="s">
        <v>12</v>
      </c>
      <c r="F62" t="s">
        <v>9</v>
      </c>
      <c r="G62">
        <v>5000</v>
      </c>
      <c r="H62">
        <v>117000</v>
      </c>
    </row>
    <row r="63" spans="1:8">
      <c r="A63">
        <v>62</v>
      </c>
      <c r="B63" s="1">
        <v>42857.459646210584</v>
      </c>
      <c r="C63">
        <v>131</v>
      </c>
      <c r="D63">
        <v>3</v>
      </c>
      <c r="E63" t="s">
        <v>12</v>
      </c>
      <c r="F63" t="s">
        <v>9</v>
      </c>
      <c r="G63">
        <v>4000</v>
      </c>
      <c r="H63">
        <v>121000</v>
      </c>
    </row>
    <row r="64" spans="1:8">
      <c r="A64">
        <v>63</v>
      </c>
      <c r="B64" s="1">
        <v>42858.523890481636</v>
      </c>
      <c r="C64">
        <v>29</v>
      </c>
      <c r="D64">
        <v>3</v>
      </c>
      <c r="E64" t="s">
        <v>12</v>
      </c>
      <c r="F64" t="s">
        <v>9</v>
      </c>
      <c r="G64">
        <v>4000</v>
      </c>
      <c r="H64">
        <v>125000</v>
      </c>
    </row>
    <row r="65" spans="1:8">
      <c r="A65">
        <v>64</v>
      </c>
      <c r="B65" s="1">
        <v>42864.429619110699</v>
      </c>
      <c r="C65">
        <v>30</v>
      </c>
      <c r="D65">
        <v>4</v>
      </c>
      <c r="E65" t="s">
        <v>12</v>
      </c>
      <c r="F65" t="s">
        <v>9</v>
      </c>
      <c r="G65">
        <v>4000</v>
      </c>
      <c r="H65">
        <v>129000</v>
      </c>
    </row>
    <row r="66" spans="1:8">
      <c r="A66">
        <v>65</v>
      </c>
      <c r="B66" s="1">
        <v>42868.810686980265</v>
      </c>
      <c r="C66">
        <v>71</v>
      </c>
      <c r="D66">
        <v>3</v>
      </c>
      <c r="E66" t="s">
        <v>12</v>
      </c>
      <c r="F66" t="s">
        <v>9</v>
      </c>
      <c r="G66">
        <v>2000</v>
      </c>
      <c r="H66">
        <v>131000</v>
      </c>
    </row>
    <row r="67" spans="1:8">
      <c r="A67">
        <v>66</v>
      </c>
      <c r="B67" s="1">
        <v>42869.799595353914</v>
      </c>
      <c r="C67">
        <v>35</v>
      </c>
      <c r="D67">
        <v>3</v>
      </c>
      <c r="E67" t="s">
        <v>12</v>
      </c>
      <c r="F67" t="s">
        <v>9</v>
      </c>
      <c r="G67">
        <v>4000</v>
      </c>
      <c r="H67">
        <v>135000</v>
      </c>
    </row>
    <row r="68" spans="1:8">
      <c r="A68">
        <v>67</v>
      </c>
      <c r="B68" s="1">
        <v>42872.95910530445</v>
      </c>
      <c r="C68">
        <v>106</v>
      </c>
      <c r="D68">
        <v>4</v>
      </c>
      <c r="E68" t="s">
        <v>13</v>
      </c>
      <c r="F68" t="s">
        <v>9</v>
      </c>
      <c r="G68">
        <v>20000</v>
      </c>
      <c r="H68">
        <v>115000</v>
      </c>
    </row>
    <row r="69" spans="1:8">
      <c r="A69">
        <v>68</v>
      </c>
      <c r="B69" s="1">
        <v>42874.680946479733</v>
      </c>
      <c r="C69">
        <v>83</v>
      </c>
      <c r="D69">
        <v>3</v>
      </c>
      <c r="E69" t="s">
        <v>12</v>
      </c>
      <c r="F69" t="s">
        <v>9</v>
      </c>
      <c r="G69">
        <v>5000</v>
      </c>
      <c r="H69">
        <v>120000</v>
      </c>
    </row>
    <row r="70" spans="1:8">
      <c r="A70">
        <v>69</v>
      </c>
      <c r="B70" s="1">
        <v>42876.192193155686</v>
      </c>
      <c r="C70">
        <v>82</v>
      </c>
      <c r="D70">
        <v>4</v>
      </c>
      <c r="E70" t="s">
        <v>12</v>
      </c>
      <c r="F70" t="s">
        <v>9</v>
      </c>
      <c r="G70">
        <v>3000</v>
      </c>
      <c r="H70">
        <v>123000</v>
      </c>
    </row>
    <row r="71" spans="1:8">
      <c r="A71">
        <v>70</v>
      </c>
      <c r="B71" s="1">
        <v>42876.29091995726</v>
      </c>
      <c r="C71">
        <v>11</v>
      </c>
      <c r="D71">
        <v>3</v>
      </c>
      <c r="E71" t="s">
        <v>12</v>
      </c>
      <c r="F71" t="s">
        <v>9</v>
      </c>
      <c r="G71">
        <v>4000</v>
      </c>
      <c r="H71">
        <v>127000</v>
      </c>
    </row>
    <row r="72" spans="1:8">
      <c r="A72">
        <v>71</v>
      </c>
      <c r="B72" s="1">
        <v>42877.433950688937</v>
      </c>
      <c r="C72">
        <v>71</v>
      </c>
      <c r="D72">
        <v>3</v>
      </c>
      <c r="E72" t="s">
        <v>12</v>
      </c>
      <c r="F72" t="s">
        <v>9</v>
      </c>
      <c r="G72">
        <v>2000</v>
      </c>
      <c r="H72">
        <v>129000</v>
      </c>
    </row>
    <row r="73" spans="1:8">
      <c r="A73">
        <v>72</v>
      </c>
      <c r="B73" s="1">
        <v>42880.542694753545</v>
      </c>
      <c r="C73">
        <v>95</v>
      </c>
      <c r="D73">
        <v>3</v>
      </c>
      <c r="E73" t="s">
        <v>12</v>
      </c>
      <c r="F73" t="s">
        <v>9</v>
      </c>
      <c r="G73">
        <v>5000</v>
      </c>
      <c r="H73">
        <v>134000</v>
      </c>
    </row>
    <row r="74" spans="1:8">
      <c r="A74">
        <v>73</v>
      </c>
      <c r="B74" s="1">
        <v>42880.862977484794</v>
      </c>
      <c r="C74">
        <v>125</v>
      </c>
      <c r="D74">
        <v>3</v>
      </c>
      <c r="E74" t="s">
        <v>12</v>
      </c>
      <c r="F74" t="s">
        <v>9</v>
      </c>
      <c r="G74">
        <v>2000</v>
      </c>
      <c r="H74">
        <v>136000</v>
      </c>
    </row>
    <row r="75" spans="1:8">
      <c r="A75">
        <v>74</v>
      </c>
      <c r="B75" s="1">
        <v>42883.555751950822</v>
      </c>
      <c r="C75">
        <v>110</v>
      </c>
      <c r="D75">
        <v>3</v>
      </c>
      <c r="E75" t="s">
        <v>12</v>
      </c>
      <c r="F75" t="s">
        <v>9</v>
      </c>
      <c r="G75">
        <v>5000</v>
      </c>
      <c r="H75">
        <v>141000</v>
      </c>
    </row>
    <row r="76" spans="1:8">
      <c r="A76">
        <v>75</v>
      </c>
      <c r="B76" s="1">
        <v>42893.987070505944</v>
      </c>
      <c r="C76">
        <v>74</v>
      </c>
      <c r="D76">
        <v>4</v>
      </c>
      <c r="E76" t="s">
        <v>12</v>
      </c>
      <c r="F76" t="s">
        <v>9</v>
      </c>
      <c r="G76">
        <v>4000</v>
      </c>
      <c r="H76">
        <v>145000</v>
      </c>
    </row>
    <row r="77" spans="1:8">
      <c r="A77">
        <v>76</v>
      </c>
      <c r="B77" s="1">
        <v>42897.489936596299</v>
      </c>
      <c r="C77">
        <v>95</v>
      </c>
      <c r="D77">
        <v>3</v>
      </c>
      <c r="E77" t="s">
        <v>12</v>
      </c>
      <c r="F77" t="s">
        <v>9</v>
      </c>
      <c r="G77">
        <v>5000</v>
      </c>
      <c r="H77">
        <v>150000</v>
      </c>
    </row>
    <row r="78" spans="1:8">
      <c r="A78">
        <v>77</v>
      </c>
      <c r="B78" s="1">
        <v>42898.249483113817</v>
      </c>
      <c r="C78">
        <v>46</v>
      </c>
      <c r="D78">
        <v>4</v>
      </c>
      <c r="E78" t="s">
        <v>12</v>
      </c>
      <c r="F78" t="s">
        <v>9</v>
      </c>
      <c r="G78">
        <v>4000</v>
      </c>
      <c r="H78">
        <v>154000</v>
      </c>
    </row>
    <row r="79" spans="1:8">
      <c r="A79">
        <v>78</v>
      </c>
      <c r="B79" s="1">
        <v>42900.407778654124</v>
      </c>
      <c r="C79">
        <v>5</v>
      </c>
      <c r="D79">
        <v>3</v>
      </c>
      <c r="E79" t="s">
        <v>12</v>
      </c>
      <c r="F79" t="s">
        <v>9</v>
      </c>
      <c r="G79">
        <v>3000</v>
      </c>
      <c r="H79">
        <v>157000</v>
      </c>
    </row>
    <row r="80" spans="1:8">
      <c r="A80">
        <v>79</v>
      </c>
      <c r="B80" s="1">
        <v>42906.40773850806</v>
      </c>
      <c r="C80">
        <v>71</v>
      </c>
      <c r="D80">
        <v>3</v>
      </c>
      <c r="E80" t="s">
        <v>12</v>
      </c>
      <c r="F80" t="s">
        <v>9</v>
      </c>
      <c r="G80">
        <v>2000</v>
      </c>
      <c r="H80">
        <v>159000</v>
      </c>
    </row>
    <row r="81" spans="1:8">
      <c r="A81">
        <v>80</v>
      </c>
      <c r="B81" s="1">
        <v>42911.152307641161</v>
      </c>
      <c r="C81">
        <v>62</v>
      </c>
      <c r="D81">
        <v>4</v>
      </c>
      <c r="E81" t="s">
        <v>12</v>
      </c>
      <c r="F81" t="s">
        <v>9</v>
      </c>
      <c r="G81">
        <v>5000</v>
      </c>
      <c r="H81">
        <v>164000</v>
      </c>
    </row>
    <row r="82" spans="1:8">
      <c r="A82">
        <v>81</v>
      </c>
      <c r="B82" s="1">
        <v>42911.427151816664</v>
      </c>
      <c r="C82">
        <v>92</v>
      </c>
      <c r="D82">
        <v>3</v>
      </c>
      <c r="E82" t="s">
        <v>12</v>
      </c>
      <c r="F82" t="s">
        <v>9</v>
      </c>
      <c r="G82">
        <v>2000</v>
      </c>
      <c r="H82">
        <v>166000</v>
      </c>
    </row>
    <row r="83" spans="1:8">
      <c r="A83">
        <v>82</v>
      </c>
      <c r="B83" s="1">
        <v>42914.35067564444</v>
      </c>
      <c r="C83">
        <v>42</v>
      </c>
      <c r="D83">
        <v>4</v>
      </c>
      <c r="E83" t="s">
        <v>12</v>
      </c>
      <c r="F83" t="s">
        <v>9</v>
      </c>
      <c r="G83">
        <v>3000</v>
      </c>
      <c r="H83">
        <v>169000</v>
      </c>
    </row>
    <row r="84" spans="1:8">
      <c r="A84">
        <v>83</v>
      </c>
      <c r="B84" s="1">
        <v>42918.583911099049</v>
      </c>
      <c r="C84">
        <v>98</v>
      </c>
      <c r="D84">
        <v>4</v>
      </c>
      <c r="E84" t="s">
        <v>12</v>
      </c>
      <c r="F84" t="s">
        <v>9</v>
      </c>
      <c r="G84">
        <v>5000</v>
      </c>
      <c r="H84">
        <v>174000</v>
      </c>
    </row>
    <row r="85" spans="1:8">
      <c r="A85">
        <v>84</v>
      </c>
      <c r="B85" s="1">
        <v>42919.943539254084</v>
      </c>
      <c r="C85">
        <v>74</v>
      </c>
      <c r="D85">
        <v>4</v>
      </c>
      <c r="E85" t="s">
        <v>12</v>
      </c>
      <c r="F85" t="s">
        <v>9</v>
      </c>
      <c r="G85">
        <v>4000</v>
      </c>
      <c r="H85">
        <v>178000</v>
      </c>
    </row>
    <row r="86" spans="1:8">
      <c r="A86">
        <v>85</v>
      </c>
      <c r="B86" s="1">
        <v>42925.39757367735</v>
      </c>
      <c r="C86">
        <v>110</v>
      </c>
      <c r="D86">
        <v>3</v>
      </c>
      <c r="E86" t="s">
        <v>12</v>
      </c>
      <c r="F86" t="s">
        <v>9</v>
      </c>
      <c r="G86">
        <v>5000</v>
      </c>
      <c r="H86">
        <v>183000</v>
      </c>
    </row>
    <row r="87" spans="1:8">
      <c r="A87">
        <v>86</v>
      </c>
      <c r="B87" s="1">
        <v>42930.157587449678</v>
      </c>
      <c r="C87">
        <v>137</v>
      </c>
      <c r="D87">
        <v>3</v>
      </c>
      <c r="E87" t="s">
        <v>12</v>
      </c>
      <c r="F87" t="s">
        <v>9</v>
      </c>
      <c r="G87">
        <v>2000</v>
      </c>
      <c r="H87">
        <v>185000</v>
      </c>
    </row>
    <row r="88" spans="1:8">
      <c r="A88">
        <v>87</v>
      </c>
      <c r="B88" s="1">
        <v>42934.252894203091</v>
      </c>
      <c r="C88">
        <v>130</v>
      </c>
      <c r="D88">
        <v>4</v>
      </c>
      <c r="E88" t="s">
        <v>12</v>
      </c>
      <c r="F88" t="s">
        <v>9</v>
      </c>
      <c r="G88">
        <v>1000</v>
      </c>
      <c r="H88">
        <v>186000</v>
      </c>
    </row>
    <row r="89" spans="1:8">
      <c r="A89">
        <v>88</v>
      </c>
      <c r="B89" s="1">
        <v>42937.083300070983</v>
      </c>
      <c r="C89">
        <v>74</v>
      </c>
      <c r="D89">
        <v>4</v>
      </c>
      <c r="E89" t="s">
        <v>12</v>
      </c>
      <c r="F89" t="s">
        <v>9</v>
      </c>
      <c r="G89">
        <v>4000</v>
      </c>
      <c r="H89">
        <v>190000</v>
      </c>
    </row>
    <row r="90" spans="1:8">
      <c r="A90">
        <v>89</v>
      </c>
      <c r="B90" s="1">
        <v>42938.953224273646</v>
      </c>
      <c r="C90">
        <v>126</v>
      </c>
      <c r="D90">
        <v>4</v>
      </c>
      <c r="E90" t="s">
        <v>12</v>
      </c>
      <c r="F90" t="s">
        <v>9</v>
      </c>
      <c r="G90">
        <v>2000</v>
      </c>
      <c r="H90">
        <v>192000</v>
      </c>
    </row>
    <row r="91" spans="1:8">
      <c r="A91">
        <v>90</v>
      </c>
      <c r="B91" s="1">
        <v>42940.203452095266</v>
      </c>
      <c r="C91">
        <v>53</v>
      </c>
      <c r="D91">
        <v>3</v>
      </c>
      <c r="E91" t="s">
        <v>13</v>
      </c>
      <c r="F91" t="s">
        <v>9</v>
      </c>
      <c r="G91">
        <v>20000</v>
      </c>
      <c r="H91">
        <v>172000</v>
      </c>
    </row>
    <row r="92" spans="1:8">
      <c r="A92">
        <v>91</v>
      </c>
      <c r="B92" s="1">
        <v>42944.42896219495</v>
      </c>
      <c r="C92">
        <v>82</v>
      </c>
      <c r="D92">
        <v>4</v>
      </c>
      <c r="E92" t="s">
        <v>12</v>
      </c>
      <c r="F92" t="s">
        <v>9</v>
      </c>
      <c r="G92">
        <v>3000</v>
      </c>
      <c r="H92">
        <v>175000</v>
      </c>
    </row>
    <row r="93" spans="1:8">
      <c r="A93">
        <v>92</v>
      </c>
      <c r="B93" s="1">
        <v>42951.875970597408</v>
      </c>
      <c r="C93">
        <v>62</v>
      </c>
      <c r="D93">
        <v>4</v>
      </c>
      <c r="E93" t="s">
        <v>12</v>
      </c>
      <c r="F93" t="s">
        <v>9</v>
      </c>
      <c r="G93">
        <v>5000</v>
      </c>
      <c r="H93">
        <v>180000</v>
      </c>
    </row>
    <row r="94" spans="1:8">
      <c r="A94">
        <v>93</v>
      </c>
      <c r="B94" s="1">
        <v>42954.82612837432</v>
      </c>
      <c r="C94">
        <v>137</v>
      </c>
      <c r="D94">
        <v>3</v>
      </c>
      <c r="E94" t="s">
        <v>12</v>
      </c>
      <c r="F94" t="s">
        <v>9</v>
      </c>
      <c r="G94">
        <v>2000</v>
      </c>
      <c r="H94">
        <v>182000</v>
      </c>
    </row>
    <row r="95" spans="1:8">
      <c r="A95">
        <v>94</v>
      </c>
      <c r="B95" s="1">
        <v>42955.114756433592</v>
      </c>
      <c r="C95">
        <v>82</v>
      </c>
      <c r="D95">
        <v>4</v>
      </c>
      <c r="E95" t="s">
        <v>13</v>
      </c>
      <c r="F95" t="s">
        <v>9</v>
      </c>
      <c r="G95">
        <v>12000</v>
      </c>
      <c r="H95">
        <v>170000</v>
      </c>
    </row>
    <row r="96" spans="1:8">
      <c r="A96">
        <v>95</v>
      </c>
      <c r="B96" s="1">
        <v>42969.606240360445</v>
      </c>
      <c r="C96">
        <v>2</v>
      </c>
      <c r="D96">
        <v>4</v>
      </c>
      <c r="E96" t="s">
        <v>12</v>
      </c>
      <c r="F96" t="s">
        <v>9</v>
      </c>
      <c r="G96">
        <v>3000</v>
      </c>
      <c r="H96">
        <v>173000</v>
      </c>
    </row>
    <row r="97" spans="1:8">
      <c r="A97">
        <v>96</v>
      </c>
      <c r="B97" s="1">
        <v>42969.897834081356</v>
      </c>
      <c r="C97">
        <v>83</v>
      </c>
      <c r="D97">
        <v>3</v>
      </c>
      <c r="E97" t="s">
        <v>12</v>
      </c>
      <c r="F97" t="s">
        <v>9</v>
      </c>
      <c r="G97">
        <v>5000</v>
      </c>
      <c r="H97">
        <v>178000</v>
      </c>
    </row>
    <row r="98" spans="1:8">
      <c r="A98">
        <v>97</v>
      </c>
      <c r="B98" s="1">
        <v>42974.985500688803</v>
      </c>
      <c r="C98">
        <v>56</v>
      </c>
      <c r="D98">
        <v>3</v>
      </c>
      <c r="E98" t="s">
        <v>12</v>
      </c>
      <c r="F98" t="s">
        <v>9</v>
      </c>
      <c r="G98">
        <v>4000</v>
      </c>
      <c r="H98">
        <v>182000</v>
      </c>
    </row>
    <row r="99" spans="1:8">
      <c r="A99">
        <v>98</v>
      </c>
      <c r="B99" s="1">
        <v>42978.739692876472</v>
      </c>
      <c r="C99">
        <v>14</v>
      </c>
      <c r="D99">
        <v>3</v>
      </c>
      <c r="E99" t="s">
        <v>12</v>
      </c>
      <c r="F99" t="s">
        <v>9</v>
      </c>
      <c r="G99">
        <v>1000</v>
      </c>
      <c r="H99">
        <v>183000</v>
      </c>
    </row>
    <row r="100" spans="1:8">
      <c r="A100">
        <v>99</v>
      </c>
      <c r="B100" s="1">
        <v>42982.311853952902</v>
      </c>
      <c r="C100">
        <v>42</v>
      </c>
      <c r="D100">
        <v>4</v>
      </c>
      <c r="E100" t="s">
        <v>12</v>
      </c>
      <c r="F100" t="s">
        <v>9</v>
      </c>
      <c r="G100">
        <v>3000</v>
      </c>
      <c r="H100">
        <v>186000</v>
      </c>
    </row>
    <row r="101" spans="1:8">
      <c r="A101">
        <v>100</v>
      </c>
      <c r="B101" s="1">
        <v>42987.248145263846</v>
      </c>
      <c r="C101">
        <v>58</v>
      </c>
      <c r="D101">
        <v>4</v>
      </c>
      <c r="E101" t="s">
        <v>12</v>
      </c>
      <c r="F101" t="s">
        <v>9</v>
      </c>
      <c r="G101">
        <v>4000</v>
      </c>
      <c r="H101">
        <v>190000</v>
      </c>
    </row>
    <row r="102" spans="1:8">
      <c r="A102">
        <v>101</v>
      </c>
      <c r="B102" s="1">
        <v>42990.575631862448</v>
      </c>
      <c r="C102">
        <v>8</v>
      </c>
      <c r="D102">
        <v>3</v>
      </c>
      <c r="E102" t="s">
        <v>12</v>
      </c>
      <c r="F102" t="s">
        <v>9</v>
      </c>
      <c r="G102">
        <v>3000</v>
      </c>
      <c r="H102">
        <v>193000</v>
      </c>
    </row>
    <row r="103" spans="1:8">
      <c r="A103">
        <v>102</v>
      </c>
      <c r="B103" s="1">
        <v>42990.678585945585</v>
      </c>
      <c r="C103">
        <v>65</v>
      </c>
      <c r="D103">
        <v>3</v>
      </c>
      <c r="E103" t="s">
        <v>12</v>
      </c>
      <c r="F103" t="s">
        <v>9</v>
      </c>
      <c r="G103">
        <v>3000</v>
      </c>
      <c r="H103">
        <v>196000</v>
      </c>
    </row>
    <row r="104" spans="1:8">
      <c r="A104">
        <v>103</v>
      </c>
      <c r="B104" s="1">
        <v>42991.553858209714</v>
      </c>
      <c r="C104">
        <v>130</v>
      </c>
      <c r="D104">
        <v>4</v>
      </c>
      <c r="E104" t="s">
        <v>12</v>
      </c>
      <c r="F104" t="s">
        <v>9</v>
      </c>
      <c r="G104">
        <v>1000</v>
      </c>
      <c r="H104">
        <v>197000</v>
      </c>
    </row>
    <row r="105" spans="1:8">
      <c r="A105">
        <v>104</v>
      </c>
      <c r="B105" s="1">
        <v>42994.835215095969</v>
      </c>
      <c r="C105">
        <v>102</v>
      </c>
      <c r="D105">
        <v>4</v>
      </c>
      <c r="E105" t="s">
        <v>12</v>
      </c>
      <c r="F105" t="s">
        <v>9</v>
      </c>
      <c r="G105">
        <v>2000</v>
      </c>
      <c r="H105">
        <v>199000</v>
      </c>
    </row>
    <row r="106" spans="1:8">
      <c r="A106">
        <v>105</v>
      </c>
      <c r="B106" s="1">
        <v>42999.229158850416</v>
      </c>
      <c r="C106">
        <v>126</v>
      </c>
      <c r="D106">
        <v>4</v>
      </c>
      <c r="E106" t="s">
        <v>12</v>
      </c>
      <c r="F106" t="s">
        <v>9</v>
      </c>
      <c r="G106">
        <v>2000</v>
      </c>
      <c r="H106">
        <v>201000</v>
      </c>
    </row>
    <row r="107" spans="1:8">
      <c r="A107">
        <v>106</v>
      </c>
      <c r="B107" s="1">
        <v>43000.261669340471</v>
      </c>
      <c r="C107">
        <v>26</v>
      </c>
      <c r="D107">
        <v>3</v>
      </c>
      <c r="E107" t="s">
        <v>12</v>
      </c>
      <c r="F107" t="s">
        <v>9</v>
      </c>
      <c r="G107">
        <v>4000</v>
      </c>
      <c r="H107">
        <v>205000</v>
      </c>
    </row>
    <row r="108" spans="1:8">
      <c r="A108">
        <v>107</v>
      </c>
      <c r="B108" s="1">
        <v>43005.565360279994</v>
      </c>
      <c r="C108">
        <v>14</v>
      </c>
      <c r="D108">
        <v>4</v>
      </c>
      <c r="E108" t="s">
        <v>12</v>
      </c>
      <c r="F108" t="s">
        <v>9</v>
      </c>
      <c r="G108">
        <v>1000</v>
      </c>
      <c r="H108">
        <v>206000</v>
      </c>
    </row>
    <row r="109" spans="1:8">
      <c r="A109">
        <v>108</v>
      </c>
      <c r="B109" s="1">
        <v>43008.728671950499</v>
      </c>
      <c r="C109">
        <v>94</v>
      </c>
      <c r="D109">
        <v>4</v>
      </c>
      <c r="E109" t="s">
        <v>12</v>
      </c>
      <c r="F109" t="s">
        <v>9</v>
      </c>
      <c r="G109">
        <v>2000</v>
      </c>
      <c r="H109">
        <v>208000</v>
      </c>
    </row>
    <row r="110" spans="1:8">
      <c r="A110">
        <v>109</v>
      </c>
      <c r="B110" s="1">
        <v>43009.147176873317</v>
      </c>
      <c r="C110">
        <v>42</v>
      </c>
      <c r="D110">
        <v>4</v>
      </c>
      <c r="E110" t="s">
        <v>12</v>
      </c>
      <c r="F110" t="s">
        <v>9</v>
      </c>
      <c r="G110">
        <v>3000</v>
      </c>
      <c r="H110">
        <v>211000</v>
      </c>
    </row>
    <row r="111" spans="1:8">
      <c r="A111">
        <v>110</v>
      </c>
      <c r="B111" s="1">
        <v>43010.321917053989</v>
      </c>
      <c r="C111">
        <v>2</v>
      </c>
      <c r="D111">
        <v>3</v>
      </c>
      <c r="E111" t="s">
        <v>12</v>
      </c>
      <c r="F111" t="s">
        <v>9</v>
      </c>
      <c r="G111">
        <v>3000</v>
      </c>
      <c r="H111">
        <v>214000</v>
      </c>
    </row>
    <row r="112" spans="1:8">
      <c r="A112">
        <v>111</v>
      </c>
      <c r="B112" s="1">
        <v>43010.345691587252</v>
      </c>
      <c r="C112">
        <v>54</v>
      </c>
      <c r="D112">
        <v>4</v>
      </c>
      <c r="E112" t="s">
        <v>12</v>
      </c>
      <c r="F112" t="s">
        <v>9</v>
      </c>
      <c r="G112">
        <v>5000</v>
      </c>
      <c r="H112">
        <v>219000</v>
      </c>
    </row>
    <row r="113" spans="1:8">
      <c r="A113">
        <v>112</v>
      </c>
      <c r="B113" s="1">
        <v>43011.247221739919</v>
      </c>
      <c r="C113">
        <v>74</v>
      </c>
      <c r="D113">
        <v>4</v>
      </c>
      <c r="E113" t="s">
        <v>12</v>
      </c>
      <c r="F113" t="s">
        <v>9</v>
      </c>
      <c r="G113">
        <v>4000</v>
      </c>
      <c r="H113">
        <v>223000</v>
      </c>
    </row>
    <row r="114" spans="1:8">
      <c r="A114">
        <v>113</v>
      </c>
      <c r="B114" s="1">
        <v>43016.044101496977</v>
      </c>
      <c r="C114">
        <v>119</v>
      </c>
      <c r="D114">
        <v>3</v>
      </c>
      <c r="E114" t="s">
        <v>12</v>
      </c>
      <c r="F114" t="s">
        <v>9</v>
      </c>
      <c r="G114">
        <v>1000</v>
      </c>
      <c r="H114">
        <v>224000</v>
      </c>
    </row>
    <row r="115" spans="1:8">
      <c r="A115">
        <v>114</v>
      </c>
      <c r="B115" s="1">
        <v>43019.123837012892</v>
      </c>
      <c r="C115">
        <v>41</v>
      </c>
      <c r="D115">
        <v>3</v>
      </c>
      <c r="E115" t="s">
        <v>12</v>
      </c>
      <c r="F115" t="s">
        <v>9</v>
      </c>
      <c r="G115">
        <v>1000</v>
      </c>
      <c r="H115">
        <v>225000</v>
      </c>
    </row>
    <row r="116" spans="1:8">
      <c r="A116">
        <v>115</v>
      </c>
      <c r="B116" s="1">
        <v>43023.807519484042</v>
      </c>
      <c r="C116">
        <v>2</v>
      </c>
      <c r="D116">
        <v>3</v>
      </c>
      <c r="E116" t="s">
        <v>12</v>
      </c>
      <c r="F116" t="s">
        <v>9</v>
      </c>
      <c r="G116">
        <v>3000</v>
      </c>
      <c r="H116">
        <v>228000</v>
      </c>
    </row>
    <row r="117" spans="1:8">
      <c r="A117">
        <v>116</v>
      </c>
      <c r="B117" s="1">
        <v>43024.544883061535</v>
      </c>
      <c r="C117">
        <v>128</v>
      </c>
      <c r="D117">
        <v>3</v>
      </c>
      <c r="E117" t="s">
        <v>12</v>
      </c>
      <c r="F117" t="s">
        <v>9</v>
      </c>
      <c r="G117">
        <v>5000</v>
      </c>
      <c r="H117">
        <v>233000</v>
      </c>
    </row>
    <row r="118" spans="1:8">
      <c r="A118">
        <v>117</v>
      </c>
      <c r="B118" s="1">
        <v>43046.224156303906</v>
      </c>
      <c r="C118">
        <v>90</v>
      </c>
      <c r="D118">
        <v>4</v>
      </c>
      <c r="E118" t="s">
        <v>13</v>
      </c>
      <c r="F118" t="s">
        <v>9</v>
      </c>
      <c r="G118">
        <v>12000</v>
      </c>
      <c r="H118">
        <v>221000</v>
      </c>
    </row>
    <row r="119" spans="1:8">
      <c r="A119">
        <v>118</v>
      </c>
      <c r="B119" s="1">
        <v>43047.553044746906</v>
      </c>
      <c r="C119">
        <v>26</v>
      </c>
      <c r="D119">
        <v>4</v>
      </c>
      <c r="E119" t="s">
        <v>12</v>
      </c>
      <c r="F119" t="s">
        <v>9</v>
      </c>
      <c r="G119">
        <v>3000</v>
      </c>
      <c r="H119">
        <v>224000</v>
      </c>
    </row>
    <row r="120" spans="1:8">
      <c r="A120">
        <v>119</v>
      </c>
      <c r="B120" s="1">
        <v>43049.500412792513</v>
      </c>
      <c r="C120">
        <v>95</v>
      </c>
      <c r="D120">
        <v>3</v>
      </c>
      <c r="E120" t="s">
        <v>12</v>
      </c>
      <c r="F120" t="s">
        <v>9</v>
      </c>
      <c r="G120">
        <v>5000</v>
      </c>
      <c r="H120">
        <v>229000</v>
      </c>
    </row>
    <row r="121" spans="1:8">
      <c r="A121">
        <v>120</v>
      </c>
      <c r="B121" s="1">
        <v>43051.399490016891</v>
      </c>
      <c r="C121">
        <v>125</v>
      </c>
      <c r="D121">
        <v>3</v>
      </c>
      <c r="E121" t="s">
        <v>12</v>
      </c>
      <c r="F121" t="s">
        <v>9</v>
      </c>
      <c r="G121">
        <v>2000</v>
      </c>
      <c r="H121">
        <v>231000</v>
      </c>
    </row>
    <row r="122" spans="1:8">
      <c r="A122">
        <v>121</v>
      </c>
      <c r="B122" s="1">
        <v>43056.839253000217</v>
      </c>
      <c r="C122">
        <v>26</v>
      </c>
      <c r="D122">
        <v>3</v>
      </c>
      <c r="E122" t="s">
        <v>12</v>
      </c>
      <c r="F122" t="s">
        <v>9</v>
      </c>
      <c r="G122">
        <v>4000</v>
      </c>
      <c r="H122">
        <v>235000</v>
      </c>
    </row>
    <row r="123" spans="1:8">
      <c r="A123">
        <v>122</v>
      </c>
      <c r="B123" s="1">
        <v>43059.050916610206</v>
      </c>
      <c r="C123">
        <v>14</v>
      </c>
      <c r="D123">
        <v>3</v>
      </c>
      <c r="E123" t="s">
        <v>12</v>
      </c>
      <c r="F123" t="s">
        <v>9</v>
      </c>
      <c r="G123">
        <v>1000</v>
      </c>
      <c r="H123">
        <v>236000</v>
      </c>
    </row>
    <row r="124" spans="1:8">
      <c r="A124">
        <v>123</v>
      </c>
      <c r="B124" s="1">
        <v>43060.55846525896</v>
      </c>
      <c r="C124">
        <v>66</v>
      </c>
      <c r="D124">
        <v>4</v>
      </c>
      <c r="E124" t="s">
        <v>12</v>
      </c>
      <c r="F124" t="s">
        <v>9</v>
      </c>
      <c r="G124">
        <v>2000</v>
      </c>
      <c r="H124">
        <v>238000</v>
      </c>
    </row>
    <row r="125" spans="1:8">
      <c r="A125">
        <v>124</v>
      </c>
      <c r="B125" s="1">
        <v>43064.465968814831</v>
      </c>
      <c r="C125">
        <v>62</v>
      </c>
      <c r="D125">
        <v>3</v>
      </c>
      <c r="E125" t="s">
        <v>12</v>
      </c>
      <c r="F125" t="s">
        <v>9</v>
      </c>
      <c r="G125">
        <v>1000</v>
      </c>
      <c r="H125">
        <v>239000</v>
      </c>
    </row>
    <row r="126" spans="1:8">
      <c r="A126">
        <v>125</v>
      </c>
      <c r="B126" s="1">
        <v>43065.074625407724</v>
      </c>
      <c r="C126">
        <v>114</v>
      </c>
      <c r="D126">
        <v>4</v>
      </c>
      <c r="E126" t="s">
        <v>12</v>
      </c>
      <c r="F126" t="s">
        <v>9</v>
      </c>
      <c r="G126">
        <v>3000</v>
      </c>
      <c r="H126">
        <v>242000</v>
      </c>
    </row>
    <row r="127" spans="1:8">
      <c r="A127">
        <v>126</v>
      </c>
      <c r="B127" s="1">
        <v>43085.84966530776</v>
      </c>
      <c r="C127">
        <v>5</v>
      </c>
      <c r="D127">
        <v>3</v>
      </c>
      <c r="E127" t="s">
        <v>12</v>
      </c>
      <c r="F127" t="s">
        <v>9</v>
      </c>
      <c r="G127">
        <v>3000</v>
      </c>
      <c r="H127">
        <v>245000</v>
      </c>
    </row>
    <row r="128" spans="1:8">
      <c r="A128">
        <v>127</v>
      </c>
      <c r="B128" s="1">
        <v>43093.855327624049</v>
      </c>
      <c r="C128">
        <v>66</v>
      </c>
      <c r="D128">
        <v>4</v>
      </c>
      <c r="E128" t="s">
        <v>12</v>
      </c>
      <c r="F128" t="s">
        <v>9</v>
      </c>
      <c r="G128">
        <v>2000</v>
      </c>
      <c r="H128">
        <v>247000</v>
      </c>
    </row>
    <row r="129" spans="1:8">
      <c r="A129">
        <v>128</v>
      </c>
      <c r="B129" s="1">
        <v>43100.306885486905</v>
      </c>
      <c r="C129">
        <v>95</v>
      </c>
      <c r="D129">
        <v>3</v>
      </c>
      <c r="E129" t="s">
        <v>12</v>
      </c>
      <c r="F129" t="s">
        <v>9</v>
      </c>
      <c r="G129">
        <v>5000</v>
      </c>
      <c r="H129">
        <v>252000</v>
      </c>
    </row>
    <row r="130" spans="1:8">
      <c r="A130">
        <v>129</v>
      </c>
      <c r="B130" s="1">
        <v>43101.784046905639</v>
      </c>
      <c r="C130">
        <v>11</v>
      </c>
      <c r="D130">
        <v>3</v>
      </c>
      <c r="E130" t="s">
        <v>12</v>
      </c>
      <c r="F130" t="s">
        <v>9</v>
      </c>
      <c r="G130">
        <v>4000</v>
      </c>
      <c r="H130">
        <v>256000</v>
      </c>
    </row>
    <row r="131" spans="1:8">
      <c r="A131">
        <v>130</v>
      </c>
      <c r="B131" s="1">
        <v>43102.777667108778</v>
      </c>
      <c r="C131">
        <v>58</v>
      </c>
      <c r="D131">
        <v>4</v>
      </c>
      <c r="E131" t="s">
        <v>13</v>
      </c>
      <c r="F131" t="s">
        <v>9</v>
      </c>
      <c r="G131">
        <v>16000</v>
      </c>
      <c r="H131">
        <v>240000</v>
      </c>
    </row>
    <row r="132" spans="1:8">
      <c r="A132">
        <v>131</v>
      </c>
      <c r="B132" s="1">
        <v>43103.346040712298</v>
      </c>
      <c r="C132">
        <v>98</v>
      </c>
      <c r="D132">
        <v>3</v>
      </c>
      <c r="E132" t="s">
        <v>12</v>
      </c>
      <c r="F132" t="s">
        <v>9</v>
      </c>
      <c r="G132">
        <v>3000</v>
      </c>
      <c r="H132">
        <v>243000</v>
      </c>
    </row>
    <row r="133" spans="1:8">
      <c r="A133">
        <v>132</v>
      </c>
      <c r="B133" s="1">
        <v>43104.290716859534</v>
      </c>
      <c r="C133">
        <v>89</v>
      </c>
      <c r="D133">
        <v>3</v>
      </c>
      <c r="E133" t="s">
        <v>12</v>
      </c>
      <c r="F133" t="s">
        <v>9</v>
      </c>
      <c r="G133">
        <v>3000</v>
      </c>
      <c r="H133">
        <v>246000</v>
      </c>
    </row>
    <row r="134" spans="1:8">
      <c r="A134">
        <v>133</v>
      </c>
      <c r="B134" s="1">
        <v>43109.563322517162</v>
      </c>
      <c r="C134">
        <v>119</v>
      </c>
      <c r="D134">
        <v>3</v>
      </c>
      <c r="E134" t="s">
        <v>12</v>
      </c>
      <c r="F134" t="s">
        <v>9</v>
      </c>
      <c r="G134">
        <v>1000</v>
      </c>
      <c r="H134">
        <v>247000</v>
      </c>
    </row>
    <row r="135" spans="1:8">
      <c r="A135">
        <v>134</v>
      </c>
      <c r="B135" s="1">
        <v>43121.136463057097</v>
      </c>
      <c r="C135">
        <v>66</v>
      </c>
      <c r="D135">
        <v>4</v>
      </c>
      <c r="E135" t="s">
        <v>12</v>
      </c>
      <c r="F135" t="s">
        <v>9</v>
      </c>
      <c r="G135">
        <v>2000</v>
      </c>
      <c r="H135">
        <v>249000</v>
      </c>
    </row>
    <row r="136" spans="1:8">
      <c r="A136">
        <v>135</v>
      </c>
      <c r="B136" s="1">
        <v>43122.637391031487</v>
      </c>
      <c r="C136">
        <v>92</v>
      </c>
      <c r="D136">
        <v>3</v>
      </c>
      <c r="E136" t="s">
        <v>12</v>
      </c>
      <c r="F136" t="s">
        <v>9</v>
      </c>
      <c r="G136">
        <v>2000</v>
      </c>
      <c r="H136">
        <v>251000</v>
      </c>
    </row>
    <row r="137" spans="1:8">
      <c r="A137">
        <v>136</v>
      </c>
      <c r="B137" s="1">
        <v>43127.579723632174</v>
      </c>
      <c r="C137">
        <v>14</v>
      </c>
      <c r="D137">
        <v>3</v>
      </c>
      <c r="E137" t="s">
        <v>12</v>
      </c>
      <c r="F137" t="s">
        <v>9</v>
      </c>
      <c r="G137">
        <v>1000</v>
      </c>
      <c r="H137">
        <v>252000</v>
      </c>
    </row>
    <row r="138" spans="1:8">
      <c r="A138">
        <v>137</v>
      </c>
      <c r="B138" s="1">
        <v>43130.088594009081</v>
      </c>
      <c r="C138">
        <v>137</v>
      </c>
      <c r="D138">
        <v>3</v>
      </c>
      <c r="E138" t="s">
        <v>12</v>
      </c>
      <c r="F138" t="s">
        <v>9</v>
      </c>
      <c r="G138">
        <v>2000</v>
      </c>
      <c r="H138">
        <v>254000</v>
      </c>
    </row>
    <row r="139" spans="1:8">
      <c r="A139">
        <v>138</v>
      </c>
      <c r="B139" s="1">
        <v>43130.465112638412</v>
      </c>
      <c r="C139">
        <v>86</v>
      </c>
      <c r="D139">
        <v>3</v>
      </c>
      <c r="E139" t="s">
        <v>12</v>
      </c>
      <c r="F139" t="s">
        <v>9</v>
      </c>
      <c r="G139">
        <v>2000</v>
      </c>
      <c r="H139">
        <v>256000</v>
      </c>
    </row>
    <row r="140" spans="1:8">
      <c r="A140">
        <v>139</v>
      </c>
      <c r="B140" s="1">
        <v>43137.141242823891</v>
      </c>
      <c r="C140">
        <v>83</v>
      </c>
      <c r="D140">
        <v>3</v>
      </c>
      <c r="E140" t="s">
        <v>12</v>
      </c>
      <c r="F140" t="s">
        <v>9</v>
      </c>
      <c r="G140">
        <v>5000</v>
      </c>
      <c r="H140">
        <v>261000</v>
      </c>
    </row>
    <row r="141" spans="1:8">
      <c r="A141">
        <v>140</v>
      </c>
      <c r="B141" s="1">
        <v>43137.658432826778</v>
      </c>
      <c r="C141">
        <v>20</v>
      </c>
      <c r="D141">
        <v>3</v>
      </c>
      <c r="E141" t="s">
        <v>12</v>
      </c>
      <c r="F141" t="s">
        <v>9</v>
      </c>
      <c r="G141">
        <v>1000</v>
      </c>
      <c r="H141">
        <v>262000</v>
      </c>
    </row>
    <row r="142" spans="1:8">
      <c r="A142">
        <v>141</v>
      </c>
      <c r="B142" s="1">
        <v>43138.249923032658</v>
      </c>
      <c r="C142">
        <v>86</v>
      </c>
      <c r="D142">
        <v>4</v>
      </c>
      <c r="E142" t="s">
        <v>12</v>
      </c>
      <c r="F142" t="s">
        <v>9</v>
      </c>
      <c r="G142">
        <v>4000</v>
      </c>
      <c r="H142">
        <v>266000</v>
      </c>
    </row>
    <row r="143" spans="1:8">
      <c r="A143">
        <v>142</v>
      </c>
      <c r="B143" s="1">
        <v>43138.993986193396</v>
      </c>
      <c r="C143">
        <v>110</v>
      </c>
      <c r="D143">
        <v>3</v>
      </c>
      <c r="E143" t="s">
        <v>12</v>
      </c>
      <c r="F143" t="s">
        <v>9</v>
      </c>
      <c r="G143">
        <v>5000</v>
      </c>
      <c r="H143">
        <v>271000</v>
      </c>
    </row>
    <row r="144" spans="1:8">
      <c r="A144">
        <v>143</v>
      </c>
      <c r="B144" s="1">
        <v>43140.820840125074</v>
      </c>
      <c r="C144">
        <v>86</v>
      </c>
      <c r="D144">
        <v>4</v>
      </c>
      <c r="E144" t="s">
        <v>12</v>
      </c>
      <c r="F144" t="s">
        <v>9</v>
      </c>
      <c r="G144">
        <v>4000</v>
      </c>
      <c r="H144">
        <v>275000</v>
      </c>
    </row>
    <row r="145" spans="1:8">
      <c r="A145">
        <v>144</v>
      </c>
      <c r="B145" s="1">
        <v>43148.373519460591</v>
      </c>
      <c r="C145">
        <v>68</v>
      </c>
      <c r="D145">
        <v>3</v>
      </c>
      <c r="E145" t="s">
        <v>12</v>
      </c>
      <c r="F145" t="s">
        <v>9</v>
      </c>
      <c r="G145">
        <v>5000</v>
      </c>
      <c r="H145">
        <v>280000</v>
      </c>
    </row>
    <row r="146" spans="1:8">
      <c r="A146">
        <v>145</v>
      </c>
      <c r="B146" s="1">
        <v>43155.452374198649</v>
      </c>
      <c r="C146">
        <v>130</v>
      </c>
      <c r="D146">
        <v>4</v>
      </c>
      <c r="E146" t="s">
        <v>13</v>
      </c>
      <c r="F146" t="s">
        <v>9</v>
      </c>
      <c r="G146">
        <v>4000</v>
      </c>
      <c r="H146">
        <v>276000</v>
      </c>
    </row>
    <row r="147" spans="1:8">
      <c r="A147">
        <v>146</v>
      </c>
      <c r="B147" s="1">
        <v>43155.627555268147</v>
      </c>
      <c r="C147">
        <v>137</v>
      </c>
      <c r="D147">
        <v>3</v>
      </c>
      <c r="E147" t="s">
        <v>12</v>
      </c>
      <c r="F147" t="s">
        <v>9</v>
      </c>
      <c r="G147">
        <v>2000</v>
      </c>
      <c r="H147">
        <v>278000</v>
      </c>
    </row>
    <row r="148" spans="1:8">
      <c r="A148">
        <v>147</v>
      </c>
      <c r="B148" s="1">
        <v>43156.305960134741</v>
      </c>
      <c r="C148">
        <v>113</v>
      </c>
      <c r="D148">
        <v>3</v>
      </c>
      <c r="E148" t="s">
        <v>12</v>
      </c>
      <c r="F148" t="s">
        <v>9</v>
      </c>
      <c r="G148">
        <v>5000</v>
      </c>
      <c r="H148">
        <v>283000</v>
      </c>
    </row>
    <row r="149" spans="1:8">
      <c r="A149">
        <v>148</v>
      </c>
      <c r="B149" s="1">
        <v>43163.044673531382</v>
      </c>
      <c r="C149">
        <v>32</v>
      </c>
      <c r="D149">
        <v>3</v>
      </c>
      <c r="E149" t="s">
        <v>12</v>
      </c>
      <c r="F149" t="s">
        <v>9</v>
      </c>
      <c r="G149">
        <v>1000</v>
      </c>
      <c r="H149">
        <v>284000</v>
      </c>
    </row>
    <row r="150" spans="1:8">
      <c r="A150">
        <v>149</v>
      </c>
      <c r="B150" s="1">
        <v>43164.770756890102</v>
      </c>
      <c r="C150">
        <v>118</v>
      </c>
      <c r="D150">
        <v>4</v>
      </c>
      <c r="E150" t="s">
        <v>12</v>
      </c>
      <c r="F150" t="s">
        <v>9</v>
      </c>
      <c r="G150">
        <v>3000</v>
      </c>
      <c r="H150">
        <v>287000</v>
      </c>
    </row>
    <row r="151" spans="1:8">
      <c r="A151">
        <v>150</v>
      </c>
      <c r="B151" s="1">
        <v>43167.793171331105</v>
      </c>
      <c r="C151">
        <v>6</v>
      </c>
      <c r="D151">
        <v>4</v>
      </c>
      <c r="E151" t="s">
        <v>12</v>
      </c>
      <c r="F151" t="s">
        <v>9</v>
      </c>
      <c r="G151">
        <v>2000</v>
      </c>
      <c r="H151">
        <v>289000</v>
      </c>
    </row>
    <row r="152" spans="1:8">
      <c r="A152">
        <v>151</v>
      </c>
      <c r="B152" s="1">
        <v>43170.10361159021</v>
      </c>
      <c r="C152">
        <v>17</v>
      </c>
      <c r="D152">
        <v>3</v>
      </c>
      <c r="E152" t="s">
        <v>12</v>
      </c>
      <c r="F152" t="s">
        <v>9</v>
      </c>
      <c r="G152">
        <v>1000</v>
      </c>
      <c r="H152">
        <v>290000</v>
      </c>
    </row>
    <row r="153" spans="1:8">
      <c r="A153">
        <v>152</v>
      </c>
      <c r="B153" s="1">
        <v>43172.454433642764</v>
      </c>
      <c r="C153">
        <v>137</v>
      </c>
      <c r="D153">
        <v>3</v>
      </c>
      <c r="E153" t="s">
        <v>12</v>
      </c>
      <c r="F153" t="s">
        <v>9</v>
      </c>
      <c r="G153">
        <v>2000</v>
      </c>
      <c r="H153">
        <v>292000</v>
      </c>
    </row>
    <row r="154" spans="1:8">
      <c r="A154">
        <v>153</v>
      </c>
      <c r="B154" s="1">
        <v>43176.127716125251</v>
      </c>
      <c r="C154">
        <v>29</v>
      </c>
      <c r="D154">
        <v>3</v>
      </c>
      <c r="E154" t="s">
        <v>12</v>
      </c>
      <c r="F154" t="s">
        <v>9</v>
      </c>
      <c r="G154">
        <v>4000</v>
      </c>
      <c r="H154">
        <v>296000</v>
      </c>
    </row>
    <row r="155" spans="1:8">
      <c r="A155">
        <v>154</v>
      </c>
      <c r="B155" s="1">
        <v>43181.674924493229</v>
      </c>
      <c r="C155">
        <v>54</v>
      </c>
      <c r="D155">
        <v>4</v>
      </c>
      <c r="E155" t="s">
        <v>12</v>
      </c>
      <c r="F155" t="s">
        <v>9</v>
      </c>
      <c r="G155">
        <v>5000</v>
      </c>
      <c r="H155">
        <v>301000</v>
      </c>
    </row>
    <row r="156" spans="1:8">
      <c r="A156">
        <v>155</v>
      </c>
      <c r="B156" s="1">
        <v>43183.177604182252</v>
      </c>
      <c r="C156">
        <v>17</v>
      </c>
      <c r="D156">
        <v>3</v>
      </c>
      <c r="E156" t="s">
        <v>12</v>
      </c>
      <c r="F156" t="s">
        <v>9</v>
      </c>
      <c r="G156">
        <v>1000</v>
      </c>
      <c r="H156">
        <v>302000</v>
      </c>
    </row>
    <row r="157" spans="1:8">
      <c r="A157">
        <v>156</v>
      </c>
      <c r="B157" s="1">
        <v>43184.701904551068</v>
      </c>
      <c r="C157">
        <v>98</v>
      </c>
      <c r="D157">
        <v>4</v>
      </c>
      <c r="E157" t="s">
        <v>12</v>
      </c>
      <c r="F157" t="s">
        <v>9</v>
      </c>
      <c r="G157">
        <v>5000</v>
      </c>
      <c r="H157">
        <v>307000</v>
      </c>
    </row>
    <row r="158" spans="1:8">
      <c r="A158">
        <v>157</v>
      </c>
      <c r="B158" s="1">
        <v>43191.31177534692</v>
      </c>
      <c r="C158">
        <v>50</v>
      </c>
      <c r="D158">
        <v>4</v>
      </c>
      <c r="E158" t="s">
        <v>12</v>
      </c>
      <c r="F158" t="s">
        <v>9</v>
      </c>
      <c r="G158">
        <v>4000</v>
      </c>
      <c r="H158">
        <v>311000</v>
      </c>
    </row>
    <row r="159" spans="1:8">
      <c r="A159">
        <v>158</v>
      </c>
      <c r="B159" s="1">
        <v>43195.454269278496</v>
      </c>
      <c r="C159">
        <v>2</v>
      </c>
      <c r="D159">
        <v>4</v>
      </c>
      <c r="E159" t="s">
        <v>12</v>
      </c>
      <c r="F159" t="s">
        <v>9</v>
      </c>
      <c r="G159">
        <v>3000</v>
      </c>
      <c r="H159">
        <v>314000</v>
      </c>
    </row>
    <row r="160" spans="1:8">
      <c r="A160">
        <v>159</v>
      </c>
      <c r="B160" s="1">
        <v>43212.359100399124</v>
      </c>
      <c r="C160">
        <v>77</v>
      </c>
      <c r="D160">
        <v>3</v>
      </c>
      <c r="E160" t="s">
        <v>12</v>
      </c>
      <c r="F160" t="s">
        <v>9</v>
      </c>
      <c r="G160">
        <v>5000</v>
      </c>
      <c r="H160">
        <v>319000</v>
      </c>
    </row>
    <row r="161" spans="1:8">
      <c r="A161">
        <v>160</v>
      </c>
      <c r="B161" s="1">
        <v>43216.714166031539</v>
      </c>
      <c r="C161">
        <v>71</v>
      </c>
      <c r="D161">
        <v>3</v>
      </c>
      <c r="E161" t="s">
        <v>13</v>
      </c>
      <c r="F161" t="s">
        <v>9</v>
      </c>
      <c r="G161">
        <v>8000</v>
      </c>
      <c r="H161">
        <v>311000</v>
      </c>
    </row>
    <row r="162" spans="1:8">
      <c r="A162">
        <v>161</v>
      </c>
      <c r="B162" s="1">
        <v>43218.18447571974</v>
      </c>
      <c r="C162">
        <v>18</v>
      </c>
      <c r="D162">
        <v>4</v>
      </c>
      <c r="E162" t="s">
        <v>12</v>
      </c>
      <c r="F162" t="s">
        <v>9</v>
      </c>
      <c r="G162">
        <v>3000</v>
      </c>
      <c r="H162">
        <v>314000</v>
      </c>
    </row>
    <row r="163" spans="1:8">
      <c r="A163">
        <v>162</v>
      </c>
      <c r="B163" s="1">
        <v>43221.645927557751</v>
      </c>
      <c r="C163">
        <v>11</v>
      </c>
      <c r="D163">
        <v>3</v>
      </c>
      <c r="E163" t="s">
        <v>13</v>
      </c>
      <c r="F163" t="s">
        <v>9</v>
      </c>
      <c r="G163">
        <v>16000</v>
      </c>
      <c r="H163">
        <v>298000</v>
      </c>
    </row>
    <row r="164" spans="1:8">
      <c r="A164">
        <v>163</v>
      </c>
      <c r="B164" s="1">
        <v>43222.478816283561</v>
      </c>
      <c r="C164">
        <v>74</v>
      </c>
      <c r="D164">
        <v>4</v>
      </c>
      <c r="E164" t="s">
        <v>12</v>
      </c>
      <c r="F164" t="s">
        <v>9</v>
      </c>
      <c r="G164">
        <v>4000</v>
      </c>
      <c r="H164">
        <v>302000</v>
      </c>
    </row>
    <row r="165" spans="1:8">
      <c r="A165">
        <v>164</v>
      </c>
      <c r="B165" s="1">
        <v>43233.320866421884</v>
      </c>
      <c r="C165">
        <v>50</v>
      </c>
      <c r="D165">
        <v>4</v>
      </c>
      <c r="E165" t="s">
        <v>12</v>
      </c>
      <c r="F165" t="s">
        <v>9</v>
      </c>
      <c r="G165">
        <v>4000</v>
      </c>
      <c r="H165">
        <v>306000</v>
      </c>
    </row>
    <row r="166" spans="1:8">
      <c r="A166">
        <v>165</v>
      </c>
      <c r="B166" s="1">
        <v>43234.207305403193</v>
      </c>
      <c r="C166">
        <v>138</v>
      </c>
      <c r="D166">
        <v>4</v>
      </c>
      <c r="E166" t="s">
        <v>12</v>
      </c>
      <c r="F166" t="s">
        <v>9</v>
      </c>
      <c r="G166">
        <v>5000</v>
      </c>
      <c r="H166">
        <v>311000</v>
      </c>
    </row>
    <row r="167" spans="1:8">
      <c r="A167">
        <v>166</v>
      </c>
      <c r="B167" s="1">
        <v>43235.33007917455</v>
      </c>
      <c r="C167">
        <v>42</v>
      </c>
      <c r="D167">
        <v>4</v>
      </c>
      <c r="E167" t="s">
        <v>12</v>
      </c>
      <c r="F167" t="s">
        <v>9</v>
      </c>
      <c r="G167">
        <v>3000</v>
      </c>
      <c r="H167">
        <v>314000</v>
      </c>
    </row>
    <row r="168" spans="1:8">
      <c r="A168">
        <v>167</v>
      </c>
      <c r="B168" s="1">
        <v>43247.99467174177</v>
      </c>
      <c r="C168">
        <v>2</v>
      </c>
      <c r="D168">
        <v>4</v>
      </c>
      <c r="E168" t="s">
        <v>13</v>
      </c>
      <c r="F168" t="s">
        <v>9</v>
      </c>
      <c r="G168">
        <v>12000</v>
      </c>
      <c r="H168">
        <v>302000</v>
      </c>
    </row>
    <row r="169" spans="1:8">
      <c r="A169">
        <v>168</v>
      </c>
      <c r="B169" s="1">
        <v>43248.335712454849</v>
      </c>
      <c r="C169">
        <v>20</v>
      </c>
      <c r="D169">
        <v>3</v>
      </c>
      <c r="E169" t="s">
        <v>12</v>
      </c>
      <c r="F169" t="s">
        <v>9</v>
      </c>
      <c r="G169">
        <v>1000</v>
      </c>
      <c r="H169">
        <v>303000</v>
      </c>
    </row>
    <row r="170" spans="1:8">
      <c r="A170">
        <v>169</v>
      </c>
      <c r="B170" s="1">
        <v>43251.909451011023</v>
      </c>
      <c r="C170">
        <v>20</v>
      </c>
      <c r="D170">
        <v>3</v>
      </c>
      <c r="E170" t="s">
        <v>12</v>
      </c>
      <c r="F170" t="s">
        <v>9</v>
      </c>
      <c r="G170">
        <v>1000</v>
      </c>
      <c r="H170">
        <v>304000</v>
      </c>
    </row>
    <row r="171" spans="1:8">
      <c r="A171">
        <v>170</v>
      </c>
      <c r="B171" s="1">
        <v>43252.863921925746</v>
      </c>
      <c r="C171">
        <v>32</v>
      </c>
      <c r="D171">
        <v>3</v>
      </c>
      <c r="E171" t="s">
        <v>12</v>
      </c>
      <c r="F171" t="s">
        <v>9</v>
      </c>
      <c r="G171">
        <v>1000</v>
      </c>
      <c r="H171">
        <v>305000</v>
      </c>
    </row>
    <row r="172" spans="1:8">
      <c r="A172">
        <v>171</v>
      </c>
      <c r="B172" s="1">
        <v>43253.027744101935</v>
      </c>
      <c r="C172">
        <v>94</v>
      </c>
      <c r="D172">
        <v>4</v>
      </c>
      <c r="E172" t="s">
        <v>12</v>
      </c>
      <c r="F172" t="s">
        <v>9</v>
      </c>
      <c r="G172">
        <v>2000</v>
      </c>
      <c r="H172">
        <v>307000</v>
      </c>
    </row>
    <row r="173" spans="1:8">
      <c r="A173">
        <v>172</v>
      </c>
      <c r="B173" s="1">
        <v>43258.532990611166</v>
      </c>
      <c r="C173">
        <v>125</v>
      </c>
      <c r="D173">
        <v>3</v>
      </c>
      <c r="E173" t="s">
        <v>12</v>
      </c>
      <c r="F173" t="s">
        <v>9</v>
      </c>
      <c r="G173">
        <v>2000</v>
      </c>
      <c r="H173">
        <v>309000</v>
      </c>
    </row>
    <row r="174" spans="1:8">
      <c r="A174">
        <v>173</v>
      </c>
      <c r="B174" s="1">
        <v>43260.176613893404</v>
      </c>
      <c r="C174">
        <v>38</v>
      </c>
      <c r="D174">
        <v>4</v>
      </c>
      <c r="E174" t="s">
        <v>12</v>
      </c>
      <c r="F174" t="s">
        <v>9</v>
      </c>
      <c r="G174">
        <v>2000</v>
      </c>
      <c r="H174">
        <v>311000</v>
      </c>
    </row>
    <row r="175" spans="1:8">
      <c r="A175">
        <v>174</v>
      </c>
      <c r="B175" s="1">
        <v>43264.678221665468</v>
      </c>
      <c r="C175">
        <v>30</v>
      </c>
      <c r="D175">
        <v>4</v>
      </c>
      <c r="E175" t="s">
        <v>12</v>
      </c>
      <c r="F175" t="s">
        <v>9</v>
      </c>
      <c r="G175">
        <v>4000</v>
      </c>
      <c r="H175">
        <v>315000</v>
      </c>
    </row>
    <row r="176" spans="1:8">
      <c r="A176">
        <v>175</v>
      </c>
      <c r="B176" s="1">
        <v>43265.785572680514</v>
      </c>
      <c r="C176">
        <v>29</v>
      </c>
      <c r="D176">
        <v>3</v>
      </c>
      <c r="E176" t="s">
        <v>12</v>
      </c>
      <c r="F176" t="s">
        <v>9</v>
      </c>
      <c r="G176">
        <v>4000</v>
      </c>
      <c r="H176">
        <v>319000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5"/>
  <sheetViews>
    <sheetView workbookViewId="0"/>
  </sheetViews>
  <sheetFormatPr defaultColWidth="11" defaultRowHeight="15.7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s="1">
        <v>42631.196649582424</v>
      </c>
      <c r="C2">
        <v>29</v>
      </c>
      <c r="D2">
        <v>4</v>
      </c>
      <c r="E2" t="s">
        <v>12</v>
      </c>
      <c r="F2" t="s">
        <v>8</v>
      </c>
      <c r="G2">
        <v>5000</v>
      </c>
      <c r="H2">
        <v>5000</v>
      </c>
    </row>
    <row r="3" spans="1:8">
      <c r="A3">
        <v>2</v>
      </c>
      <c r="B3" s="1">
        <v>42632.216777255686</v>
      </c>
      <c r="C3">
        <v>135</v>
      </c>
      <c r="D3">
        <v>2</v>
      </c>
      <c r="E3" t="s">
        <v>12</v>
      </c>
      <c r="F3" t="s">
        <v>8</v>
      </c>
      <c r="G3">
        <v>2000</v>
      </c>
      <c r="H3">
        <v>7000</v>
      </c>
    </row>
    <row r="4" spans="1:8">
      <c r="A4">
        <v>3</v>
      </c>
      <c r="B4" s="1">
        <v>42633.569450592353</v>
      </c>
      <c r="C4">
        <v>17</v>
      </c>
      <c r="D4">
        <v>2</v>
      </c>
      <c r="E4" t="s">
        <v>12</v>
      </c>
      <c r="F4" t="s">
        <v>8</v>
      </c>
      <c r="G4">
        <v>5000</v>
      </c>
      <c r="H4">
        <v>12000</v>
      </c>
    </row>
    <row r="5" spans="1:8">
      <c r="A5">
        <v>4</v>
      </c>
      <c r="B5" s="1">
        <v>42637.161676237592</v>
      </c>
      <c r="C5">
        <v>141</v>
      </c>
      <c r="D5">
        <v>4</v>
      </c>
      <c r="E5" t="s">
        <v>12</v>
      </c>
      <c r="F5" t="s">
        <v>8</v>
      </c>
      <c r="G5">
        <v>2000</v>
      </c>
      <c r="H5">
        <v>14000</v>
      </c>
    </row>
    <row r="6" spans="1:8">
      <c r="A6">
        <v>5</v>
      </c>
      <c r="B6" s="1">
        <v>42638.061665524488</v>
      </c>
      <c r="C6">
        <v>21</v>
      </c>
      <c r="D6">
        <v>2</v>
      </c>
      <c r="E6" t="s">
        <v>12</v>
      </c>
      <c r="F6" t="s">
        <v>8</v>
      </c>
      <c r="G6">
        <v>5000</v>
      </c>
      <c r="H6">
        <v>19000</v>
      </c>
    </row>
    <row r="7" spans="1:8">
      <c r="A7">
        <v>6</v>
      </c>
      <c r="B7" s="1">
        <v>42638.495386472605</v>
      </c>
      <c r="C7">
        <v>64</v>
      </c>
      <c r="D7">
        <v>3</v>
      </c>
      <c r="E7" t="s">
        <v>12</v>
      </c>
      <c r="F7" t="s">
        <v>8</v>
      </c>
      <c r="G7">
        <v>5000</v>
      </c>
      <c r="H7">
        <v>24000</v>
      </c>
    </row>
    <row r="8" spans="1:8">
      <c r="A8">
        <v>7</v>
      </c>
      <c r="B8" s="1">
        <v>42638.547543210763</v>
      </c>
      <c r="C8">
        <v>21</v>
      </c>
      <c r="D8">
        <v>2</v>
      </c>
      <c r="E8" t="s">
        <v>13</v>
      </c>
      <c r="F8" t="s">
        <v>8</v>
      </c>
      <c r="G8">
        <v>20000</v>
      </c>
      <c r="H8">
        <v>4000</v>
      </c>
    </row>
    <row r="9" spans="1:8">
      <c r="A9">
        <v>8</v>
      </c>
      <c r="B9" s="1">
        <v>42640.014064204814</v>
      </c>
      <c r="C9">
        <v>135</v>
      </c>
      <c r="D9">
        <v>2</v>
      </c>
      <c r="E9" t="s">
        <v>13</v>
      </c>
      <c r="F9" t="s">
        <v>8</v>
      </c>
      <c r="G9">
        <v>8000</v>
      </c>
      <c r="H9">
        <v>-4000</v>
      </c>
    </row>
    <row r="10" spans="1:8">
      <c r="A10">
        <v>9</v>
      </c>
      <c r="B10" s="1">
        <v>42642.166944105244</v>
      </c>
      <c r="C10">
        <v>73</v>
      </c>
      <c r="D10">
        <v>4</v>
      </c>
      <c r="E10" t="s">
        <v>12</v>
      </c>
      <c r="F10" t="s">
        <v>8</v>
      </c>
      <c r="G10">
        <v>5000</v>
      </c>
      <c r="H10">
        <v>1000</v>
      </c>
    </row>
    <row r="11" spans="1:8">
      <c r="A11">
        <v>10</v>
      </c>
      <c r="B11" s="1">
        <v>42644.354803676018</v>
      </c>
      <c r="C11">
        <v>121</v>
      </c>
      <c r="D11">
        <v>2</v>
      </c>
      <c r="E11" t="s">
        <v>12</v>
      </c>
      <c r="F11" t="s">
        <v>8</v>
      </c>
      <c r="G11">
        <v>1000</v>
      </c>
      <c r="H11">
        <v>2000</v>
      </c>
    </row>
    <row r="12" spans="1:8">
      <c r="A12">
        <v>11</v>
      </c>
      <c r="B12" s="1">
        <v>42645.226817056187</v>
      </c>
      <c r="C12">
        <v>85</v>
      </c>
      <c r="D12">
        <v>2</v>
      </c>
      <c r="E12" t="s">
        <v>12</v>
      </c>
      <c r="F12" t="s">
        <v>8</v>
      </c>
      <c r="G12">
        <v>4000</v>
      </c>
      <c r="H12">
        <v>6000</v>
      </c>
    </row>
    <row r="13" spans="1:8">
      <c r="A13">
        <v>12</v>
      </c>
      <c r="B13" s="1">
        <v>42646.101816299772</v>
      </c>
      <c r="C13">
        <v>129</v>
      </c>
      <c r="D13">
        <v>4</v>
      </c>
      <c r="E13" t="s">
        <v>12</v>
      </c>
      <c r="F13" t="s">
        <v>8</v>
      </c>
      <c r="G13">
        <v>2000</v>
      </c>
      <c r="H13">
        <v>8000</v>
      </c>
    </row>
    <row r="14" spans="1:8">
      <c r="A14">
        <v>13</v>
      </c>
      <c r="B14" s="1">
        <v>42646.309117653458</v>
      </c>
      <c r="C14">
        <v>21</v>
      </c>
      <c r="D14">
        <v>4</v>
      </c>
      <c r="E14" t="s">
        <v>12</v>
      </c>
      <c r="F14" t="s">
        <v>8</v>
      </c>
      <c r="G14">
        <v>3000</v>
      </c>
      <c r="H14">
        <v>11000</v>
      </c>
    </row>
    <row r="15" spans="1:8">
      <c r="A15">
        <v>14</v>
      </c>
      <c r="B15" s="1">
        <v>42647.268822030121</v>
      </c>
      <c r="C15">
        <v>85</v>
      </c>
      <c r="D15">
        <v>3</v>
      </c>
      <c r="E15" t="s">
        <v>12</v>
      </c>
      <c r="F15" t="s">
        <v>8</v>
      </c>
      <c r="G15">
        <v>4000</v>
      </c>
      <c r="H15">
        <v>15000</v>
      </c>
    </row>
    <row r="16" spans="1:8">
      <c r="A16">
        <v>15</v>
      </c>
      <c r="B16" s="1">
        <v>42648.048097107021</v>
      </c>
      <c r="C16">
        <v>89</v>
      </c>
      <c r="D16">
        <v>4</v>
      </c>
      <c r="E16" t="s">
        <v>12</v>
      </c>
      <c r="F16" t="s">
        <v>8</v>
      </c>
      <c r="G16">
        <v>2000</v>
      </c>
      <c r="H16">
        <v>17000</v>
      </c>
    </row>
    <row r="17" spans="1:8">
      <c r="A17">
        <v>16</v>
      </c>
      <c r="B17" s="1">
        <v>42653.066289523762</v>
      </c>
      <c r="C17">
        <v>106</v>
      </c>
      <c r="D17">
        <v>3</v>
      </c>
      <c r="E17" t="s">
        <v>12</v>
      </c>
      <c r="F17" t="s">
        <v>8</v>
      </c>
      <c r="G17">
        <v>4000</v>
      </c>
      <c r="H17">
        <v>21000</v>
      </c>
    </row>
    <row r="18" spans="1:8">
      <c r="A18">
        <v>17</v>
      </c>
      <c r="B18" s="1">
        <v>42655.246441883188</v>
      </c>
      <c r="C18">
        <v>49</v>
      </c>
      <c r="D18">
        <v>4</v>
      </c>
      <c r="E18" t="s">
        <v>12</v>
      </c>
      <c r="F18" t="s">
        <v>8</v>
      </c>
      <c r="G18">
        <v>5000</v>
      </c>
      <c r="H18">
        <v>26000</v>
      </c>
    </row>
    <row r="19" spans="1:8">
      <c r="A19">
        <v>18</v>
      </c>
      <c r="B19" s="1">
        <v>42655.482467582049</v>
      </c>
      <c r="C19">
        <v>39</v>
      </c>
      <c r="D19">
        <v>2</v>
      </c>
      <c r="E19" t="s">
        <v>12</v>
      </c>
      <c r="F19" t="s">
        <v>8</v>
      </c>
      <c r="G19">
        <v>2000</v>
      </c>
      <c r="H19">
        <v>28000</v>
      </c>
    </row>
    <row r="20" spans="1:8">
      <c r="A20">
        <v>19</v>
      </c>
      <c r="B20" s="1">
        <v>42657.9225038406</v>
      </c>
      <c r="C20">
        <v>85</v>
      </c>
      <c r="D20">
        <v>4</v>
      </c>
      <c r="E20" t="s">
        <v>12</v>
      </c>
      <c r="F20" t="s">
        <v>8</v>
      </c>
      <c r="G20">
        <v>1000</v>
      </c>
      <c r="H20">
        <v>29000</v>
      </c>
    </row>
    <row r="21" spans="1:8">
      <c r="A21">
        <v>20</v>
      </c>
      <c r="B21" s="1">
        <v>42658.014100726963</v>
      </c>
      <c r="C21">
        <v>85</v>
      </c>
      <c r="D21">
        <v>4</v>
      </c>
      <c r="E21" t="s">
        <v>12</v>
      </c>
      <c r="F21" t="s">
        <v>8</v>
      </c>
      <c r="G21">
        <v>1000</v>
      </c>
      <c r="H21">
        <v>30000</v>
      </c>
    </row>
    <row r="22" spans="1:8">
      <c r="A22">
        <v>21</v>
      </c>
      <c r="B22" s="1">
        <v>42663.318321853345</v>
      </c>
      <c r="C22">
        <v>37</v>
      </c>
      <c r="D22">
        <v>4</v>
      </c>
      <c r="E22" t="s">
        <v>12</v>
      </c>
      <c r="F22" t="s">
        <v>8</v>
      </c>
      <c r="G22">
        <v>3000</v>
      </c>
      <c r="H22">
        <v>33000</v>
      </c>
    </row>
    <row r="23" spans="1:8">
      <c r="A23">
        <v>22</v>
      </c>
      <c r="B23" s="1">
        <v>42665.107498973979</v>
      </c>
      <c r="C23">
        <v>10</v>
      </c>
      <c r="D23">
        <v>3</v>
      </c>
      <c r="E23" t="s">
        <v>12</v>
      </c>
      <c r="F23" t="s">
        <v>8</v>
      </c>
      <c r="G23">
        <v>1000</v>
      </c>
      <c r="H23">
        <v>34000</v>
      </c>
    </row>
    <row r="24" spans="1:8">
      <c r="A24">
        <v>23</v>
      </c>
      <c r="B24" s="1">
        <v>42665.267792842475</v>
      </c>
      <c r="C24">
        <v>67</v>
      </c>
      <c r="D24">
        <v>2</v>
      </c>
      <c r="E24" t="s">
        <v>12</v>
      </c>
      <c r="F24" t="s">
        <v>8</v>
      </c>
      <c r="G24">
        <v>3000</v>
      </c>
      <c r="H24">
        <v>37000</v>
      </c>
    </row>
    <row r="25" spans="1:8">
      <c r="A25">
        <v>24</v>
      </c>
      <c r="B25" s="1">
        <v>42670.070730160063</v>
      </c>
      <c r="C25">
        <v>65</v>
      </c>
      <c r="D25">
        <v>4</v>
      </c>
      <c r="E25" t="s">
        <v>12</v>
      </c>
      <c r="F25" t="s">
        <v>8</v>
      </c>
      <c r="G25">
        <v>5000</v>
      </c>
      <c r="H25">
        <v>42000</v>
      </c>
    </row>
    <row r="26" spans="1:8">
      <c r="A26">
        <v>25</v>
      </c>
      <c r="B26" s="1">
        <v>42670.778565506349</v>
      </c>
      <c r="C26">
        <v>121</v>
      </c>
      <c r="D26">
        <v>3</v>
      </c>
      <c r="E26" t="s">
        <v>12</v>
      </c>
      <c r="F26" t="s">
        <v>8</v>
      </c>
      <c r="G26">
        <v>4000</v>
      </c>
      <c r="H26">
        <v>46000</v>
      </c>
    </row>
    <row r="27" spans="1:8">
      <c r="A27">
        <v>26</v>
      </c>
      <c r="B27" s="1">
        <v>42672.186882345122</v>
      </c>
      <c r="C27">
        <v>100</v>
      </c>
      <c r="D27">
        <v>3</v>
      </c>
      <c r="E27" t="s">
        <v>12</v>
      </c>
      <c r="F27" t="s">
        <v>8</v>
      </c>
      <c r="G27">
        <v>5000</v>
      </c>
      <c r="H27">
        <v>51000</v>
      </c>
    </row>
    <row r="28" spans="1:8">
      <c r="A28">
        <v>27</v>
      </c>
      <c r="B28" s="1">
        <v>42674.542848974597</v>
      </c>
      <c r="C28">
        <v>119</v>
      </c>
      <c r="D28">
        <v>2</v>
      </c>
      <c r="E28" t="s">
        <v>12</v>
      </c>
      <c r="F28" t="s">
        <v>8</v>
      </c>
      <c r="G28">
        <v>2000</v>
      </c>
      <c r="H28">
        <v>53000</v>
      </c>
    </row>
    <row r="29" spans="1:8">
      <c r="A29">
        <v>28</v>
      </c>
      <c r="B29" s="1">
        <v>42677.105678274922</v>
      </c>
      <c r="C29">
        <v>73</v>
      </c>
      <c r="D29">
        <v>2</v>
      </c>
      <c r="E29" t="s">
        <v>12</v>
      </c>
      <c r="F29" t="s">
        <v>8</v>
      </c>
      <c r="G29">
        <v>1000</v>
      </c>
      <c r="H29">
        <v>54000</v>
      </c>
    </row>
    <row r="30" spans="1:8">
      <c r="A30">
        <v>29</v>
      </c>
      <c r="B30" s="1">
        <v>42677.961886064106</v>
      </c>
      <c r="C30">
        <v>46</v>
      </c>
      <c r="D30">
        <v>3</v>
      </c>
      <c r="E30" t="s">
        <v>12</v>
      </c>
      <c r="F30" t="s">
        <v>8</v>
      </c>
      <c r="G30">
        <v>1000</v>
      </c>
      <c r="H30">
        <v>55000</v>
      </c>
    </row>
    <row r="31" spans="1:8">
      <c r="A31">
        <v>30</v>
      </c>
      <c r="B31" s="1">
        <v>42680.548650331948</v>
      </c>
      <c r="C31">
        <v>13</v>
      </c>
      <c r="D31">
        <v>3</v>
      </c>
      <c r="E31" t="s">
        <v>12</v>
      </c>
      <c r="F31" t="s">
        <v>8</v>
      </c>
      <c r="G31">
        <v>3000</v>
      </c>
      <c r="H31">
        <v>58000</v>
      </c>
    </row>
    <row r="32" spans="1:8">
      <c r="A32">
        <v>31</v>
      </c>
      <c r="B32" s="1">
        <v>42682.349186472828</v>
      </c>
      <c r="C32">
        <v>37</v>
      </c>
      <c r="D32">
        <v>3</v>
      </c>
      <c r="E32" t="s">
        <v>12</v>
      </c>
      <c r="F32" t="s">
        <v>8</v>
      </c>
      <c r="G32">
        <v>5000</v>
      </c>
      <c r="H32">
        <v>63000</v>
      </c>
    </row>
    <row r="33" spans="1:8">
      <c r="A33">
        <v>32</v>
      </c>
      <c r="B33" s="1">
        <v>42683.306343409597</v>
      </c>
      <c r="C33">
        <v>70</v>
      </c>
      <c r="D33">
        <v>3</v>
      </c>
      <c r="E33" t="s">
        <v>12</v>
      </c>
      <c r="F33" t="s">
        <v>8</v>
      </c>
      <c r="G33">
        <v>3000</v>
      </c>
      <c r="H33">
        <v>66000</v>
      </c>
    </row>
    <row r="34" spans="1:8">
      <c r="A34">
        <v>33</v>
      </c>
      <c r="B34" s="1">
        <v>42691.580948532173</v>
      </c>
      <c r="C34">
        <v>119</v>
      </c>
      <c r="D34">
        <v>2</v>
      </c>
      <c r="E34" t="s">
        <v>13</v>
      </c>
      <c r="F34" t="s">
        <v>8</v>
      </c>
      <c r="G34">
        <v>8000</v>
      </c>
      <c r="H34">
        <v>58000</v>
      </c>
    </row>
    <row r="35" spans="1:8">
      <c r="A35">
        <v>34</v>
      </c>
      <c r="B35" s="1">
        <v>42691.990604643775</v>
      </c>
      <c r="C35">
        <v>69</v>
      </c>
      <c r="D35">
        <v>4</v>
      </c>
      <c r="E35" t="s">
        <v>12</v>
      </c>
      <c r="F35" t="s">
        <v>8</v>
      </c>
      <c r="G35">
        <v>5000</v>
      </c>
      <c r="H35">
        <v>63000</v>
      </c>
    </row>
    <row r="36" spans="1:8">
      <c r="A36">
        <v>35</v>
      </c>
      <c r="B36" s="1">
        <v>42692.48377916919</v>
      </c>
      <c r="C36">
        <v>29</v>
      </c>
      <c r="D36">
        <v>2</v>
      </c>
      <c r="E36" t="s">
        <v>12</v>
      </c>
      <c r="F36" t="s">
        <v>8</v>
      </c>
      <c r="G36">
        <v>1000</v>
      </c>
      <c r="H36">
        <v>64000</v>
      </c>
    </row>
    <row r="37" spans="1:8">
      <c r="A37">
        <v>36</v>
      </c>
      <c r="B37" s="1">
        <v>42693.256455588271</v>
      </c>
      <c r="C37">
        <v>130</v>
      </c>
      <c r="D37">
        <v>3</v>
      </c>
      <c r="E37" t="s">
        <v>12</v>
      </c>
      <c r="F37" t="s">
        <v>8</v>
      </c>
      <c r="G37">
        <v>2000</v>
      </c>
      <c r="H37">
        <v>66000</v>
      </c>
    </row>
    <row r="38" spans="1:8">
      <c r="A38">
        <v>37</v>
      </c>
      <c r="B38" s="1">
        <v>42693.596735757041</v>
      </c>
      <c r="C38">
        <v>112</v>
      </c>
      <c r="D38">
        <v>3</v>
      </c>
      <c r="E38" t="s">
        <v>12</v>
      </c>
      <c r="F38" t="s">
        <v>8</v>
      </c>
      <c r="G38">
        <v>5000</v>
      </c>
      <c r="H38">
        <v>71000</v>
      </c>
    </row>
    <row r="39" spans="1:8">
      <c r="A39">
        <v>38</v>
      </c>
      <c r="B39" s="1">
        <v>42696.030852346812</v>
      </c>
      <c r="C39">
        <v>101</v>
      </c>
      <c r="D39">
        <v>4</v>
      </c>
      <c r="E39" t="s">
        <v>12</v>
      </c>
      <c r="F39" t="s">
        <v>8</v>
      </c>
      <c r="G39">
        <v>3000</v>
      </c>
      <c r="H39">
        <v>74000</v>
      </c>
    </row>
    <row r="40" spans="1:8">
      <c r="A40">
        <v>39</v>
      </c>
      <c r="B40" s="1">
        <v>42696.425560541829</v>
      </c>
      <c r="C40">
        <v>28</v>
      </c>
      <c r="D40">
        <v>3</v>
      </c>
      <c r="E40" t="s">
        <v>12</v>
      </c>
      <c r="F40" t="s">
        <v>8</v>
      </c>
      <c r="G40">
        <v>1000</v>
      </c>
      <c r="H40">
        <v>75000</v>
      </c>
    </row>
    <row r="41" spans="1:8">
      <c r="A41">
        <v>40</v>
      </c>
      <c r="B41" s="1">
        <v>42696.85938995934</v>
      </c>
      <c r="C41">
        <v>7</v>
      </c>
      <c r="D41">
        <v>3</v>
      </c>
      <c r="E41" t="s">
        <v>12</v>
      </c>
      <c r="F41" t="s">
        <v>8</v>
      </c>
      <c r="G41">
        <v>3000</v>
      </c>
      <c r="H41">
        <v>78000</v>
      </c>
    </row>
    <row r="42" spans="1:8">
      <c r="A42">
        <v>41</v>
      </c>
      <c r="B42" s="1">
        <v>42699.567266703161</v>
      </c>
      <c r="C42">
        <v>127</v>
      </c>
      <c r="D42">
        <v>2</v>
      </c>
      <c r="E42" t="s">
        <v>12</v>
      </c>
      <c r="F42" t="s">
        <v>8</v>
      </c>
      <c r="G42">
        <v>2000</v>
      </c>
      <c r="H42">
        <v>80000</v>
      </c>
    </row>
    <row r="43" spans="1:8">
      <c r="A43">
        <v>42</v>
      </c>
      <c r="B43" s="1">
        <v>42701.518202346946</v>
      </c>
      <c r="C43">
        <v>103</v>
      </c>
      <c r="D43">
        <v>3</v>
      </c>
      <c r="E43" t="s">
        <v>12</v>
      </c>
      <c r="F43" t="s">
        <v>8</v>
      </c>
      <c r="G43">
        <v>4000</v>
      </c>
      <c r="H43">
        <v>84000</v>
      </c>
    </row>
    <row r="44" spans="1:8">
      <c r="A44">
        <v>43</v>
      </c>
      <c r="B44" s="1">
        <v>42702.220773974768</v>
      </c>
      <c r="C44">
        <v>124</v>
      </c>
      <c r="D44">
        <v>3</v>
      </c>
      <c r="E44" t="s">
        <v>12</v>
      </c>
      <c r="F44" t="s">
        <v>8</v>
      </c>
      <c r="G44">
        <v>1000</v>
      </c>
      <c r="H44">
        <v>85000</v>
      </c>
    </row>
    <row r="45" spans="1:8">
      <c r="A45">
        <v>44</v>
      </c>
      <c r="B45" s="1">
        <v>42703.769244994379</v>
      </c>
      <c r="C45">
        <v>23</v>
      </c>
      <c r="D45">
        <v>2</v>
      </c>
      <c r="E45" t="s">
        <v>12</v>
      </c>
      <c r="F45" t="s">
        <v>8</v>
      </c>
      <c r="G45">
        <v>3000</v>
      </c>
      <c r="H45">
        <v>88000</v>
      </c>
    </row>
    <row r="46" spans="1:8">
      <c r="A46">
        <v>45</v>
      </c>
      <c r="B46" s="1">
        <v>42705.418749594435</v>
      </c>
      <c r="C46">
        <v>85</v>
      </c>
      <c r="D46">
        <v>4</v>
      </c>
      <c r="E46" t="s">
        <v>13</v>
      </c>
      <c r="F46" t="s">
        <v>8</v>
      </c>
      <c r="G46">
        <v>4000</v>
      </c>
      <c r="H46">
        <v>84000</v>
      </c>
    </row>
    <row r="47" spans="1:8">
      <c r="A47">
        <v>46</v>
      </c>
      <c r="B47" s="1">
        <v>42705.969497243568</v>
      </c>
      <c r="C47">
        <v>137</v>
      </c>
      <c r="D47">
        <v>4</v>
      </c>
      <c r="E47" t="s">
        <v>12</v>
      </c>
      <c r="F47" t="s">
        <v>8</v>
      </c>
      <c r="G47">
        <v>5000</v>
      </c>
      <c r="H47">
        <v>89000</v>
      </c>
    </row>
    <row r="48" spans="1:8">
      <c r="A48">
        <v>47</v>
      </c>
      <c r="B48" s="1">
        <v>42708.094818505859</v>
      </c>
      <c r="C48">
        <v>76</v>
      </c>
      <c r="D48">
        <v>3</v>
      </c>
      <c r="E48" t="s">
        <v>12</v>
      </c>
      <c r="F48" t="s">
        <v>8</v>
      </c>
      <c r="G48">
        <v>5000</v>
      </c>
      <c r="H48">
        <v>94000</v>
      </c>
    </row>
    <row r="49" spans="1:8">
      <c r="A49">
        <v>48</v>
      </c>
      <c r="B49" s="1">
        <v>42710.140154150344</v>
      </c>
      <c r="C49">
        <v>43</v>
      </c>
      <c r="D49">
        <v>3</v>
      </c>
      <c r="E49" t="s">
        <v>12</v>
      </c>
      <c r="F49" t="s">
        <v>8</v>
      </c>
      <c r="G49">
        <v>3000</v>
      </c>
      <c r="H49">
        <v>97000</v>
      </c>
    </row>
    <row r="50" spans="1:8">
      <c r="A50">
        <v>49</v>
      </c>
      <c r="B50" s="1">
        <v>42712.340006670682</v>
      </c>
      <c r="C50">
        <v>31</v>
      </c>
      <c r="D50">
        <v>3</v>
      </c>
      <c r="E50" t="s">
        <v>12</v>
      </c>
      <c r="F50" t="s">
        <v>8</v>
      </c>
      <c r="G50">
        <v>4000</v>
      </c>
      <c r="H50">
        <v>101000</v>
      </c>
    </row>
    <row r="51" spans="1:8">
      <c r="A51">
        <v>50</v>
      </c>
      <c r="B51" s="1">
        <v>42712.721899672739</v>
      </c>
      <c r="C51">
        <v>28</v>
      </c>
      <c r="D51">
        <v>3</v>
      </c>
      <c r="E51" t="s">
        <v>12</v>
      </c>
      <c r="F51" t="s">
        <v>8</v>
      </c>
      <c r="G51">
        <v>1000</v>
      </c>
      <c r="H51">
        <v>102000</v>
      </c>
    </row>
    <row r="52" spans="1:8">
      <c r="A52">
        <v>51</v>
      </c>
      <c r="B52" s="1">
        <v>42713.354824402923</v>
      </c>
      <c r="C52">
        <v>23</v>
      </c>
      <c r="D52">
        <v>2</v>
      </c>
      <c r="E52" t="s">
        <v>12</v>
      </c>
      <c r="F52" t="s">
        <v>8</v>
      </c>
      <c r="G52">
        <v>3000</v>
      </c>
      <c r="H52">
        <v>105000</v>
      </c>
    </row>
    <row r="53" spans="1:8">
      <c r="A53">
        <v>52</v>
      </c>
      <c r="B53" s="1">
        <v>42714.240911448185</v>
      </c>
      <c r="C53">
        <v>82</v>
      </c>
      <c r="D53">
        <v>3</v>
      </c>
      <c r="E53" t="s">
        <v>12</v>
      </c>
      <c r="F53" t="s">
        <v>8</v>
      </c>
      <c r="G53">
        <v>5000</v>
      </c>
      <c r="H53">
        <v>110000</v>
      </c>
    </row>
    <row r="54" spans="1:8">
      <c r="A54">
        <v>53</v>
      </c>
      <c r="B54" s="1">
        <v>42717.494844386572</v>
      </c>
      <c r="C54">
        <v>89</v>
      </c>
      <c r="D54">
        <v>4</v>
      </c>
      <c r="E54" t="s">
        <v>12</v>
      </c>
      <c r="F54" t="s">
        <v>8</v>
      </c>
      <c r="G54">
        <v>2000</v>
      </c>
      <c r="H54">
        <v>112000</v>
      </c>
    </row>
    <row r="55" spans="1:8">
      <c r="A55">
        <v>54</v>
      </c>
      <c r="B55" s="1">
        <v>42721.341566460309</v>
      </c>
      <c r="C55">
        <v>53</v>
      </c>
      <c r="D55">
        <v>2</v>
      </c>
      <c r="E55" t="s">
        <v>12</v>
      </c>
      <c r="F55" t="s">
        <v>8</v>
      </c>
      <c r="G55">
        <v>4000</v>
      </c>
      <c r="H55">
        <v>116000</v>
      </c>
    </row>
    <row r="56" spans="1:8">
      <c r="A56">
        <v>55</v>
      </c>
      <c r="B56" s="1">
        <v>42722.083359046032</v>
      </c>
      <c r="C56">
        <v>16</v>
      </c>
      <c r="D56">
        <v>3</v>
      </c>
      <c r="E56" t="s">
        <v>12</v>
      </c>
      <c r="F56" t="s">
        <v>8</v>
      </c>
      <c r="G56">
        <v>2000</v>
      </c>
      <c r="H56">
        <v>118000</v>
      </c>
    </row>
    <row r="57" spans="1:8">
      <c r="A57">
        <v>56</v>
      </c>
      <c r="B57" s="1">
        <v>42722.134796791011</v>
      </c>
      <c r="C57">
        <v>109</v>
      </c>
      <c r="D57">
        <v>2</v>
      </c>
      <c r="E57" t="s">
        <v>12</v>
      </c>
      <c r="F57" t="s">
        <v>8</v>
      </c>
      <c r="G57">
        <v>3000</v>
      </c>
      <c r="H57">
        <v>121000</v>
      </c>
    </row>
    <row r="58" spans="1:8">
      <c r="A58">
        <v>57</v>
      </c>
      <c r="B58" s="1">
        <v>42726.258034801474</v>
      </c>
      <c r="C58">
        <v>3</v>
      </c>
      <c r="D58">
        <v>2</v>
      </c>
      <c r="E58" t="s">
        <v>12</v>
      </c>
      <c r="F58" t="s">
        <v>8</v>
      </c>
      <c r="G58">
        <v>5000</v>
      </c>
      <c r="H58">
        <v>126000</v>
      </c>
    </row>
    <row r="59" spans="1:8">
      <c r="A59">
        <v>58</v>
      </c>
      <c r="B59" s="1">
        <v>42726.992848699389</v>
      </c>
      <c r="C59">
        <v>23</v>
      </c>
      <c r="D59">
        <v>2</v>
      </c>
      <c r="E59" t="s">
        <v>12</v>
      </c>
      <c r="F59" t="s">
        <v>8</v>
      </c>
      <c r="G59">
        <v>3000</v>
      </c>
      <c r="H59">
        <v>129000</v>
      </c>
    </row>
    <row r="60" spans="1:8">
      <c r="A60">
        <v>59</v>
      </c>
      <c r="B60" s="1">
        <v>42727.169333165984</v>
      </c>
      <c r="C60">
        <v>63</v>
      </c>
      <c r="D60">
        <v>2</v>
      </c>
      <c r="E60" t="s">
        <v>12</v>
      </c>
      <c r="F60" t="s">
        <v>8</v>
      </c>
      <c r="G60">
        <v>2000</v>
      </c>
      <c r="H60">
        <v>131000</v>
      </c>
    </row>
    <row r="61" spans="1:8">
      <c r="A61">
        <v>60</v>
      </c>
      <c r="B61" s="1">
        <v>42728.473812309378</v>
      </c>
      <c r="C61">
        <v>4</v>
      </c>
      <c r="D61">
        <v>3</v>
      </c>
      <c r="E61" t="s">
        <v>12</v>
      </c>
      <c r="F61" t="s">
        <v>8</v>
      </c>
      <c r="G61">
        <v>5000</v>
      </c>
      <c r="H61">
        <v>136000</v>
      </c>
    </row>
    <row r="62" spans="1:8">
      <c r="A62">
        <v>61</v>
      </c>
      <c r="B62" s="1">
        <v>42731.588846486702</v>
      </c>
      <c r="C62">
        <v>131</v>
      </c>
      <c r="D62">
        <v>2</v>
      </c>
      <c r="E62" t="s">
        <v>12</v>
      </c>
      <c r="F62" t="s">
        <v>8</v>
      </c>
      <c r="G62">
        <v>3000</v>
      </c>
      <c r="H62">
        <v>139000</v>
      </c>
    </row>
    <row r="63" spans="1:8">
      <c r="A63">
        <v>62</v>
      </c>
      <c r="B63" s="1">
        <v>42733.159747136844</v>
      </c>
      <c r="C63">
        <v>71</v>
      </c>
      <c r="D63">
        <v>2</v>
      </c>
      <c r="E63" t="s">
        <v>12</v>
      </c>
      <c r="F63" t="s">
        <v>8</v>
      </c>
      <c r="G63">
        <v>4000</v>
      </c>
      <c r="H63">
        <v>143000</v>
      </c>
    </row>
    <row r="64" spans="1:8">
      <c r="A64">
        <v>63</v>
      </c>
      <c r="B64" s="1">
        <v>42741.620615472544</v>
      </c>
      <c r="C64">
        <v>37</v>
      </c>
      <c r="D64">
        <v>3</v>
      </c>
      <c r="E64" t="s">
        <v>13</v>
      </c>
      <c r="F64" t="s">
        <v>8</v>
      </c>
      <c r="G64">
        <v>20000</v>
      </c>
      <c r="H64">
        <v>123000</v>
      </c>
    </row>
    <row r="65" spans="1:8">
      <c r="A65">
        <v>64</v>
      </c>
      <c r="B65" s="1">
        <v>42742.5956597111</v>
      </c>
      <c r="C65">
        <v>71</v>
      </c>
      <c r="D65">
        <v>2</v>
      </c>
      <c r="E65" t="s">
        <v>12</v>
      </c>
      <c r="F65" t="s">
        <v>8</v>
      </c>
      <c r="G65">
        <v>4000</v>
      </c>
      <c r="H65">
        <v>127000</v>
      </c>
    </row>
    <row r="66" spans="1:8">
      <c r="A66">
        <v>65</v>
      </c>
      <c r="B66" s="1">
        <v>42743.653470155303</v>
      </c>
      <c r="C66">
        <v>57</v>
      </c>
      <c r="D66">
        <v>2</v>
      </c>
      <c r="E66" t="s">
        <v>12</v>
      </c>
      <c r="F66" t="s">
        <v>8</v>
      </c>
      <c r="G66">
        <v>2000</v>
      </c>
      <c r="H66">
        <v>129000</v>
      </c>
    </row>
    <row r="67" spans="1:8">
      <c r="A67">
        <v>66</v>
      </c>
      <c r="B67" s="1">
        <v>42750.611288772059</v>
      </c>
      <c r="C67">
        <v>79</v>
      </c>
      <c r="D67">
        <v>2</v>
      </c>
      <c r="E67" t="s">
        <v>12</v>
      </c>
      <c r="F67" t="s">
        <v>8</v>
      </c>
      <c r="G67">
        <v>4000</v>
      </c>
      <c r="H67">
        <v>133000</v>
      </c>
    </row>
    <row r="68" spans="1:8">
      <c r="A68">
        <v>67</v>
      </c>
      <c r="B68" s="1">
        <v>42753.468897414466</v>
      </c>
      <c r="C68">
        <v>7</v>
      </c>
      <c r="D68">
        <v>3</v>
      </c>
      <c r="E68" t="s">
        <v>12</v>
      </c>
      <c r="F68" t="s">
        <v>8</v>
      </c>
      <c r="G68">
        <v>3000</v>
      </c>
      <c r="H68">
        <v>136000</v>
      </c>
    </row>
    <row r="69" spans="1:8">
      <c r="A69">
        <v>68</v>
      </c>
      <c r="B69" s="1">
        <v>42754.345146186242</v>
      </c>
      <c r="C69">
        <v>109</v>
      </c>
      <c r="D69">
        <v>4</v>
      </c>
      <c r="E69" t="s">
        <v>12</v>
      </c>
      <c r="F69" t="s">
        <v>8</v>
      </c>
      <c r="G69">
        <v>2000</v>
      </c>
      <c r="H69">
        <v>138000</v>
      </c>
    </row>
    <row r="70" spans="1:8">
      <c r="A70">
        <v>69</v>
      </c>
      <c r="B70" s="1">
        <v>42757.248887994152</v>
      </c>
      <c r="C70">
        <v>63</v>
      </c>
      <c r="D70">
        <v>2</v>
      </c>
      <c r="E70" t="s">
        <v>12</v>
      </c>
      <c r="F70" t="s">
        <v>8</v>
      </c>
      <c r="G70">
        <v>2000</v>
      </c>
      <c r="H70">
        <v>140000</v>
      </c>
    </row>
    <row r="71" spans="1:8">
      <c r="A71">
        <v>70</v>
      </c>
      <c r="B71" s="1">
        <v>42758.882189003198</v>
      </c>
      <c r="C71">
        <v>17</v>
      </c>
      <c r="D71">
        <v>4</v>
      </c>
      <c r="E71" t="s">
        <v>12</v>
      </c>
      <c r="F71" t="s">
        <v>8</v>
      </c>
      <c r="G71">
        <v>1000</v>
      </c>
      <c r="H71">
        <v>141000</v>
      </c>
    </row>
    <row r="72" spans="1:8">
      <c r="A72">
        <v>71</v>
      </c>
      <c r="B72" s="1">
        <v>42759.429966519689</v>
      </c>
      <c r="C72">
        <v>61</v>
      </c>
      <c r="D72">
        <v>3</v>
      </c>
      <c r="E72" t="s">
        <v>12</v>
      </c>
      <c r="F72" t="s">
        <v>8</v>
      </c>
      <c r="G72">
        <v>1000</v>
      </c>
      <c r="H72">
        <v>142000</v>
      </c>
    </row>
    <row r="73" spans="1:8">
      <c r="A73">
        <v>72</v>
      </c>
      <c r="B73" s="1">
        <v>42760.312972015403</v>
      </c>
      <c r="C73">
        <v>101</v>
      </c>
      <c r="D73">
        <v>2</v>
      </c>
      <c r="E73" t="s">
        <v>12</v>
      </c>
      <c r="F73" t="s">
        <v>8</v>
      </c>
      <c r="G73">
        <v>5000</v>
      </c>
      <c r="H73">
        <v>147000</v>
      </c>
    </row>
    <row r="74" spans="1:8">
      <c r="A74">
        <v>73</v>
      </c>
      <c r="B74" s="1">
        <v>42761.880566333566</v>
      </c>
      <c r="C74">
        <v>1</v>
      </c>
      <c r="D74">
        <v>2</v>
      </c>
      <c r="E74" t="s">
        <v>12</v>
      </c>
      <c r="F74" t="s">
        <v>8</v>
      </c>
      <c r="G74">
        <v>2000</v>
      </c>
      <c r="H74">
        <v>149000</v>
      </c>
    </row>
    <row r="75" spans="1:8">
      <c r="A75">
        <v>74</v>
      </c>
      <c r="B75" s="1">
        <v>42762.67684744898</v>
      </c>
      <c r="C75">
        <v>35</v>
      </c>
      <c r="D75">
        <v>2</v>
      </c>
      <c r="E75" t="s">
        <v>12</v>
      </c>
      <c r="F75" t="s">
        <v>8</v>
      </c>
      <c r="G75">
        <v>3000</v>
      </c>
      <c r="H75">
        <v>152000</v>
      </c>
    </row>
    <row r="76" spans="1:8">
      <c r="A76">
        <v>75</v>
      </c>
      <c r="B76" s="1">
        <v>42763.300034252665</v>
      </c>
      <c r="C76">
        <v>1</v>
      </c>
      <c r="D76">
        <v>4</v>
      </c>
      <c r="E76" t="s">
        <v>12</v>
      </c>
      <c r="F76" t="s">
        <v>8</v>
      </c>
      <c r="G76">
        <v>2000</v>
      </c>
      <c r="H76">
        <v>154000</v>
      </c>
    </row>
    <row r="77" spans="1:8">
      <c r="A77">
        <v>76</v>
      </c>
      <c r="B77" s="1">
        <v>42766.227247629737</v>
      </c>
      <c r="C77">
        <v>113</v>
      </c>
      <c r="D77">
        <v>4</v>
      </c>
      <c r="E77" t="s">
        <v>12</v>
      </c>
      <c r="F77" t="s">
        <v>8</v>
      </c>
      <c r="G77">
        <v>5000</v>
      </c>
      <c r="H77">
        <v>159000</v>
      </c>
    </row>
    <row r="78" spans="1:8">
      <c r="A78">
        <v>77</v>
      </c>
      <c r="B78" s="1">
        <v>42767.101780308309</v>
      </c>
      <c r="C78">
        <v>85</v>
      </c>
      <c r="D78">
        <v>2</v>
      </c>
      <c r="E78" t="s">
        <v>13</v>
      </c>
      <c r="F78" t="s">
        <v>8</v>
      </c>
      <c r="G78">
        <v>16000</v>
      </c>
      <c r="H78">
        <v>143000</v>
      </c>
    </row>
    <row r="79" spans="1:8">
      <c r="A79">
        <v>78</v>
      </c>
      <c r="B79" s="1">
        <v>42774.284794306346</v>
      </c>
      <c r="C79">
        <v>79</v>
      </c>
      <c r="D79">
        <v>2</v>
      </c>
      <c r="E79" t="s">
        <v>12</v>
      </c>
      <c r="F79" t="s">
        <v>8</v>
      </c>
      <c r="G79">
        <v>4000</v>
      </c>
      <c r="H79">
        <v>147000</v>
      </c>
    </row>
    <row r="80" spans="1:8">
      <c r="A80">
        <v>79</v>
      </c>
      <c r="B80" s="1">
        <v>42775.387399075233</v>
      </c>
      <c r="C80">
        <v>5</v>
      </c>
      <c r="D80">
        <v>4</v>
      </c>
      <c r="E80" t="s">
        <v>12</v>
      </c>
      <c r="F80" t="s">
        <v>8</v>
      </c>
      <c r="G80">
        <v>3000</v>
      </c>
      <c r="H80">
        <v>150000</v>
      </c>
    </row>
    <row r="81" spans="1:8">
      <c r="A81">
        <v>80</v>
      </c>
      <c r="B81" s="1">
        <v>42776.275008945566</v>
      </c>
      <c r="C81">
        <v>121</v>
      </c>
      <c r="D81">
        <v>2</v>
      </c>
      <c r="E81" t="s">
        <v>12</v>
      </c>
      <c r="F81" t="s">
        <v>8</v>
      </c>
      <c r="G81">
        <v>1000</v>
      </c>
      <c r="H81">
        <v>151000</v>
      </c>
    </row>
    <row r="82" spans="1:8">
      <c r="A82">
        <v>81</v>
      </c>
      <c r="B82" s="1">
        <v>42777.588193446798</v>
      </c>
      <c r="C82">
        <v>79</v>
      </c>
      <c r="D82">
        <v>3</v>
      </c>
      <c r="E82" t="s">
        <v>12</v>
      </c>
      <c r="F82" t="s">
        <v>8</v>
      </c>
      <c r="G82">
        <v>1000</v>
      </c>
      <c r="H82">
        <v>152000</v>
      </c>
    </row>
    <row r="83" spans="1:8">
      <c r="A83">
        <v>82</v>
      </c>
      <c r="B83" s="1">
        <v>42779.209235700364</v>
      </c>
      <c r="C83">
        <v>41</v>
      </c>
      <c r="D83">
        <v>2</v>
      </c>
      <c r="E83" t="s">
        <v>12</v>
      </c>
      <c r="F83" t="s">
        <v>8</v>
      </c>
      <c r="G83">
        <v>4000</v>
      </c>
      <c r="H83">
        <v>156000</v>
      </c>
    </row>
    <row r="84" spans="1:8">
      <c r="A84">
        <v>83</v>
      </c>
      <c r="B84" s="1">
        <v>42780.248377049538</v>
      </c>
      <c r="C84">
        <v>89</v>
      </c>
      <c r="D84">
        <v>4</v>
      </c>
      <c r="E84" t="s">
        <v>12</v>
      </c>
      <c r="F84" t="s">
        <v>8</v>
      </c>
      <c r="G84">
        <v>2000</v>
      </c>
      <c r="H84">
        <v>158000</v>
      </c>
    </row>
    <row r="85" spans="1:8">
      <c r="A85">
        <v>84</v>
      </c>
      <c r="B85" s="1">
        <v>42780.77159819167</v>
      </c>
      <c r="C85">
        <v>121</v>
      </c>
      <c r="D85">
        <v>3</v>
      </c>
      <c r="E85" t="s">
        <v>12</v>
      </c>
      <c r="F85" t="s">
        <v>8</v>
      </c>
      <c r="G85">
        <v>4000</v>
      </c>
      <c r="H85">
        <v>162000</v>
      </c>
    </row>
    <row r="86" spans="1:8">
      <c r="A86">
        <v>85</v>
      </c>
      <c r="B86" s="1">
        <v>42786.74755780588</v>
      </c>
      <c r="C86">
        <v>55</v>
      </c>
      <c r="D86">
        <v>2</v>
      </c>
      <c r="E86" t="s">
        <v>12</v>
      </c>
      <c r="F86" t="s">
        <v>8</v>
      </c>
      <c r="G86">
        <v>4000</v>
      </c>
      <c r="H86">
        <v>166000</v>
      </c>
    </row>
    <row r="87" spans="1:8">
      <c r="A87">
        <v>86</v>
      </c>
      <c r="B87" s="1">
        <v>42786.862672679177</v>
      </c>
      <c r="C87">
        <v>57</v>
      </c>
      <c r="D87">
        <v>2</v>
      </c>
      <c r="E87" t="s">
        <v>12</v>
      </c>
      <c r="F87" t="s">
        <v>8</v>
      </c>
      <c r="G87">
        <v>2000</v>
      </c>
      <c r="H87">
        <v>168000</v>
      </c>
    </row>
    <row r="88" spans="1:8">
      <c r="A88">
        <v>87</v>
      </c>
      <c r="B88" s="1">
        <v>42791.507307975742</v>
      </c>
      <c r="C88">
        <v>127</v>
      </c>
      <c r="D88">
        <v>3</v>
      </c>
      <c r="E88" t="s">
        <v>12</v>
      </c>
      <c r="F88" t="s">
        <v>8</v>
      </c>
      <c r="G88">
        <v>1000</v>
      </c>
      <c r="H88">
        <v>169000</v>
      </c>
    </row>
    <row r="89" spans="1:8">
      <c r="A89">
        <v>88</v>
      </c>
      <c r="B89" s="1">
        <v>42795.809067685033</v>
      </c>
      <c r="C89">
        <v>67</v>
      </c>
      <c r="D89">
        <v>2</v>
      </c>
      <c r="E89" t="s">
        <v>13</v>
      </c>
      <c r="F89" t="s">
        <v>8</v>
      </c>
      <c r="G89">
        <v>12000</v>
      </c>
      <c r="H89">
        <v>157000</v>
      </c>
    </row>
    <row r="90" spans="1:8">
      <c r="A90">
        <v>89</v>
      </c>
      <c r="B90" s="1">
        <v>42797.234947799683</v>
      </c>
      <c r="C90">
        <v>1</v>
      </c>
      <c r="D90">
        <v>4</v>
      </c>
      <c r="E90" t="s">
        <v>12</v>
      </c>
      <c r="F90" t="s">
        <v>8</v>
      </c>
      <c r="G90">
        <v>2000</v>
      </c>
      <c r="H90">
        <v>159000</v>
      </c>
    </row>
    <row r="91" spans="1:8">
      <c r="A91">
        <v>90</v>
      </c>
      <c r="B91" s="1">
        <v>42798.989468736778</v>
      </c>
      <c r="C91">
        <v>113</v>
      </c>
      <c r="D91">
        <v>4</v>
      </c>
      <c r="E91" t="s">
        <v>12</v>
      </c>
      <c r="F91" t="s">
        <v>8</v>
      </c>
      <c r="G91">
        <v>5000</v>
      </c>
      <c r="H91">
        <v>164000</v>
      </c>
    </row>
    <row r="92" spans="1:8">
      <c r="A92">
        <v>91</v>
      </c>
      <c r="B92" s="1">
        <v>42802.679163389061</v>
      </c>
      <c r="C92">
        <v>67</v>
      </c>
      <c r="D92">
        <v>3</v>
      </c>
      <c r="E92" t="s">
        <v>12</v>
      </c>
      <c r="F92" t="s">
        <v>8</v>
      </c>
      <c r="G92">
        <v>4000</v>
      </c>
      <c r="H92">
        <v>168000</v>
      </c>
    </row>
    <row r="93" spans="1:8">
      <c r="A93">
        <v>92</v>
      </c>
      <c r="B93" s="1">
        <v>42804.924789957164</v>
      </c>
      <c r="C93">
        <v>133</v>
      </c>
      <c r="D93">
        <v>3</v>
      </c>
      <c r="E93" t="s">
        <v>12</v>
      </c>
      <c r="F93" t="s">
        <v>8</v>
      </c>
      <c r="G93">
        <v>4000</v>
      </c>
      <c r="H93">
        <v>172000</v>
      </c>
    </row>
    <row r="94" spans="1:8">
      <c r="A94">
        <v>93</v>
      </c>
      <c r="B94" s="1">
        <v>42805.021150080822</v>
      </c>
      <c r="C94">
        <v>53</v>
      </c>
      <c r="D94">
        <v>2</v>
      </c>
      <c r="E94" t="s">
        <v>12</v>
      </c>
      <c r="F94" t="s">
        <v>8</v>
      </c>
      <c r="G94">
        <v>4000</v>
      </c>
      <c r="H94">
        <v>176000</v>
      </c>
    </row>
    <row r="95" spans="1:8">
      <c r="A95">
        <v>94</v>
      </c>
      <c r="B95" s="1">
        <v>42805.647922965996</v>
      </c>
      <c r="C95">
        <v>29</v>
      </c>
      <c r="D95">
        <v>4</v>
      </c>
      <c r="E95" t="s">
        <v>12</v>
      </c>
      <c r="F95" t="s">
        <v>8</v>
      </c>
      <c r="G95">
        <v>5000</v>
      </c>
      <c r="H95">
        <v>181000</v>
      </c>
    </row>
    <row r="96" spans="1:8">
      <c r="A96">
        <v>95</v>
      </c>
      <c r="B96" s="1">
        <v>42806.642625286746</v>
      </c>
      <c r="C96">
        <v>39</v>
      </c>
      <c r="D96">
        <v>2</v>
      </c>
      <c r="E96" t="s">
        <v>12</v>
      </c>
      <c r="F96" t="s">
        <v>8</v>
      </c>
      <c r="G96">
        <v>2000</v>
      </c>
      <c r="H96">
        <v>183000</v>
      </c>
    </row>
    <row r="97" spans="1:8">
      <c r="A97">
        <v>96</v>
      </c>
      <c r="B97" s="1">
        <v>42807.30436157166</v>
      </c>
      <c r="C97">
        <v>35</v>
      </c>
      <c r="D97">
        <v>2</v>
      </c>
      <c r="E97" t="s">
        <v>12</v>
      </c>
      <c r="F97" t="s">
        <v>8</v>
      </c>
      <c r="G97">
        <v>3000</v>
      </c>
      <c r="H97">
        <v>186000</v>
      </c>
    </row>
    <row r="98" spans="1:8">
      <c r="A98">
        <v>97</v>
      </c>
      <c r="B98" s="1">
        <v>42807.541571024049</v>
      </c>
      <c r="C98">
        <v>22</v>
      </c>
      <c r="D98">
        <v>3</v>
      </c>
      <c r="E98" t="s">
        <v>12</v>
      </c>
      <c r="F98" t="s">
        <v>8</v>
      </c>
      <c r="G98">
        <v>5000</v>
      </c>
      <c r="H98">
        <v>191000</v>
      </c>
    </row>
    <row r="99" spans="1:8">
      <c r="A99">
        <v>98</v>
      </c>
      <c r="B99" s="1">
        <v>42808.318537281601</v>
      </c>
      <c r="C99">
        <v>7</v>
      </c>
      <c r="D99">
        <v>3</v>
      </c>
      <c r="E99" t="s">
        <v>12</v>
      </c>
      <c r="F99" t="s">
        <v>8</v>
      </c>
      <c r="G99">
        <v>3000</v>
      </c>
      <c r="H99">
        <v>194000</v>
      </c>
    </row>
    <row r="100" spans="1:8">
      <c r="A100">
        <v>99</v>
      </c>
      <c r="B100" s="1">
        <v>42810.354983896388</v>
      </c>
      <c r="C100">
        <v>17</v>
      </c>
      <c r="D100">
        <v>2</v>
      </c>
      <c r="E100" t="s">
        <v>13</v>
      </c>
      <c r="F100" t="s">
        <v>8</v>
      </c>
      <c r="G100">
        <v>20000</v>
      </c>
      <c r="H100">
        <v>174000</v>
      </c>
    </row>
    <row r="101" spans="1:8">
      <c r="A101">
        <v>100</v>
      </c>
      <c r="B101" s="1">
        <v>42811.328782452649</v>
      </c>
      <c r="C101">
        <v>136</v>
      </c>
      <c r="D101">
        <v>3</v>
      </c>
      <c r="E101" t="s">
        <v>12</v>
      </c>
      <c r="F101" t="s">
        <v>8</v>
      </c>
      <c r="G101">
        <v>1000</v>
      </c>
      <c r="H101">
        <v>175000</v>
      </c>
    </row>
    <row r="102" spans="1:8">
      <c r="A102">
        <v>101</v>
      </c>
      <c r="B102" s="1">
        <v>42812.284335100601</v>
      </c>
      <c r="C102">
        <v>65</v>
      </c>
      <c r="D102">
        <v>2</v>
      </c>
      <c r="E102" t="s">
        <v>12</v>
      </c>
      <c r="F102" t="s">
        <v>8</v>
      </c>
      <c r="G102">
        <v>2000</v>
      </c>
      <c r="H102">
        <v>177000</v>
      </c>
    </row>
    <row r="103" spans="1:8">
      <c r="A103">
        <v>102</v>
      </c>
      <c r="B103" s="1">
        <v>42813.689822670669</v>
      </c>
      <c r="C103">
        <v>5</v>
      </c>
      <c r="D103">
        <v>4</v>
      </c>
      <c r="E103" t="s">
        <v>13</v>
      </c>
      <c r="F103" t="s">
        <v>8</v>
      </c>
      <c r="G103">
        <v>12000</v>
      </c>
      <c r="H103">
        <v>165000</v>
      </c>
    </row>
    <row r="104" spans="1:8">
      <c r="A104">
        <v>103</v>
      </c>
      <c r="B104" s="1">
        <v>42816.917311204976</v>
      </c>
      <c r="C104">
        <v>67</v>
      </c>
      <c r="D104">
        <v>3</v>
      </c>
      <c r="E104" t="s">
        <v>12</v>
      </c>
      <c r="F104" t="s">
        <v>8</v>
      </c>
      <c r="G104">
        <v>4000</v>
      </c>
      <c r="H104">
        <v>169000</v>
      </c>
    </row>
    <row r="105" spans="1:8">
      <c r="A105">
        <v>104</v>
      </c>
      <c r="B105" s="1">
        <v>42817.66530603954</v>
      </c>
      <c r="C105">
        <v>141</v>
      </c>
      <c r="D105">
        <v>4</v>
      </c>
      <c r="E105" t="s">
        <v>12</v>
      </c>
      <c r="F105" t="s">
        <v>8</v>
      </c>
      <c r="G105">
        <v>2000</v>
      </c>
      <c r="H105">
        <v>171000</v>
      </c>
    </row>
    <row r="106" spans="1:8">
      <c r="A106">
        <v>105</v>
      </c>
      <c r="B106" s="1">
        <v>42819.952212584933</v>
      </c>
      <c r="C106">
        <v>23</v>
      </c>
      <c r="D106">
        <v>2</v>
      </c>
      <c r="E106" t="s">
        <v>12</v>
      </c>
      <c r="F106" t="s">
        <v>8</v>
      </c>
      <c r="G106">
        <v>3000</v>
      </c>
      <c r="H106">
        <v>174000</v>
      </c>
    </row>
    <row r="107" spans="1:8">
      <c r="A107">
        <v>106</v>
      </c>
      <c r="B107" s="1">
        <v>42823.317379392356</v>
      </c>
      <c r="C107">
        <v>77</v>
      </c>
      <c r="D107">
        <v>2</v>
      </c>
      <c r="E107" t="s">
        <v>12</v>
      </c>
      <c r="F107" t="s">
        <v>8</v>
      </c>
      <c r="G107">
        <v>1000</v>
      </c>
      <c r="H107">
        <v>175000</v>
      </c>
    </row>
    <row r="108" spans="1:8">
      <c r="A108">
        <v>107</v>
      </c>
      <c r="B108" s="1">
        <v>42825.622397812571</v>
      </c>
      <c r="C108">
        <v>65</v>
      </c>
      <c r="D108">
        <v>2</v>
      </c>
      <c r="E108" t="s">
        <v>13</v>
      </c>
      <c r="F108" t="s">
        <v>8</v>
      </c>
      <c r="G108">
        <v>8000</v>
      </c>
      <c r="H108">
        <v>167000</v>
      </c>
    </row>
    <row r="109" spans="1:8">
      <c r="A109">
        <v>108</v>
      </c>
      <c r="B109" s="1">
        <v>42828.565271884676</v>
      </c>
      <c r="C109">
        <v>16</v>
      </c>
      <c r="D109">
        <v>3</v>
      </c>
      <c r="E109" t="s">
        <v>12</v>
      </c>
      <c r="F109" t="s">
        <v>8</v>
      </c>
      <c r="G109">
        <v>2000</v>
      </c>
      <c r="H109">
        <v>169000</v>
      </c>
    </row>
    <row r="110" spans="1:8">
      <c r="A110">
        <v>109</v>
      </c>
      <c r="B110" s="1">
        <v>42830.081367410887</v>
      </c>
      <c r="C110">
        <v>13</v>
      </c>
      <c r="D110">
        <v>4</v>
      </c>
      <c r="E110" t="s">
        <v>12</v>
      </c>
      <c r="F110" t="s">
        <v>8</v>
      </c>
      <c r="G110">
        <v>1000</v>
      </c>
      <c r="H110">
        <v>170000</v>
      </c>
    </row>
    <row r="111" spans="1:8">
      <c r="A111">
        <v>110</v>
      </c>
      <c r="B111" s="1">
        <v>42834.259804788249</v>
      </c>
      <c r="C111">
        <v>16</v>
      </c>
      <c r="D111">
        <v>3</v>
      </c>
      <c r="E111" t="s">
        <v>12</v>
      </c>
      <c r="F111" t="s">
        <v>8</v>
      </c>
      <c r="G111">
        <v>2000</v>
      </c>
      <c r="H111">
        <v>172000</v>
      </c>
    </row>
    <row r="112" spans="1:8">
      <c r="A112">
        <v>111</v>
      </c>
      <c r="B112" s="1">
        <v>42840.236072028041</v>
      </c>
      <c r="C112">
        <v>17</v>
      </c>
      <c r="D112">
        <v>4</v>
      </c>
      <c r="E112" t="s">
        <v>12</v>
      </c>
      <c r="F112" t="s">
        <v>8</v>
      </c>
      <c r="G112">
        <v>1000</v>
      </c>
      <c r="H112">
        <v>173000</v>
      </c>
    </row>
    <row r="113" spans="1:8">
      <c r="A113">
        <v>112</v>
      </c>
      <c r="B113" s="1">
        <v>42840.679278627089</v>
      </c>
      <c r="C113">
        <v>131</v>
      </c>
      <c r="D113">
        <v>2</v>
      </c>
      <c r="E113" t="s">
        <v>13</v>
      </c>
      <c r="F113" t="s">
        <v>8</v>
      </c>
      <c r="G113">
        <v>12000</v>
      </c>
      <c r="H113">
        <v>161000</v>
      </c>
    </row>
    <row r="114" spans="1:8">
      <c r="A114">
        <v>113</v>
      </c>
      <c r="B114" s="1">
        <v>42841.19727101583</v>
      </c>
      <c r="C114">
        <v>46</v>
      </c>
      <c r="D114">
        <v>3</v>
      </c>
      <c r="E114" t="s">
        <v>12</v>
      </c>
      <c r="F114" t="s">
        <v>8</v>
      </c>
      <c r="G114">
        <v>1000</v>
      </c>
      <c r="H114">
        <v>162000</v>
      </c>
    </row>
    <row r="115" spans="1:8">
      <c r="A115">
        <v>114</v>
      </c>
      <c r="B115" s="1">
        <v>42843.980070588761</v>
      </c>
      <c r="C115">
        <v>115</v>
      </c>
      <c r="D115">
        <v>3</v>
      </c>
      <c r="E115" t="s">
        <v>12</v>
      </c>
      <c r="F115" t="s">
        <v>8</v>
      </c>
      <c r="G115">
        <v>4000</v>
      </c>
      <c r="H115">
        <v>166000</v>
      </c>
    </row>
    <row r="116" spans="1:8">
      <c r="A116">
        <v>115</v>
      </c>
      <c r="B116" s="1">
        <v>42844.681306772982</v>
      </c>
      <c r="C116">
        <v>137</v>
      </c>
      <c r="D116">
        <v>4</v>
      </c>
      <c r="E116" t="s">
        <v>13</v>
      </c>
      <c r="F116" t="s">
        <v>8</v>
      </c>
      <c r="G116">
        <v>20000</v>
      </c>
      <c r="H116">
        <v>146000</v>
      </c>
    </row>
    <row r="117" spans="1:8">
      <c r="A117">
        <v>116</v>
      </c>
      <c r="B117" s="1">
        <v>42845.240563513355</v>
      </c>
      <c r="C117">
        <v>100</v>
      </c>
      <c r="D117">
        <v>3</v>
      </c>
      <c r="E117" t="s">
        <v>13</v>
      </c>
      <c r="F117" t="s">
        <v>8</v>
      </c>
      <c r="G117">
        <v>20000</v>
      </c>
      <c r="H117">
        <v>126000</v>
      </c>
    </row>
    <row r="118" spans="1:8">
      <c r="A118">
        <v>117</v>
      </c>
      <c r="B118" s="1">
        <v>42846.1316126077</v>
      </c>
      <c r="C118">
        <v>117</v>
      </c>
      <c r="D118">
        <v>2</v>
      </c>
      <c r="E118" t="s">
        <v>12</v>
      </c>
      <c r="F118" t="s">
        <v>8</v>
      </c>
      <c r="G118">
        <v>5000</v>
      </c>
      <c r="H118">
        <v>131000</v>
      </c>
    </row>
    <row r="119" spans="1:8">
      <c r="A119">
        <v>118</v>
      </c>
      <c r="B119" s="1">
        <v>42847.159386265477</v>
      </c>
      <c r="C119">
        <v>25</v>
      </c>
      <c r="D119">
        <v>2</v>
      </c>
      <c r="E119" t="s">
        <v>12</v>
      </c>
      <c r="F119" t="s">
        <v>8</v>
      </c>
      <c r="G119">
        <v>4000</v>
      </c>
      <c r="H119">
        <v>135000</v>
      </c>
    </row>
    <row r="120" spans="1:8">
      <c r="A120">
        <v>119</v>
      </c>
      <c r="B120" s="1">
        <v>42851.747479579077</v>
      </c>
      <c r="C120">
        <v>7</v>
      </c>
      <c r="D120">
        <v>2</v>
      </c>
      <c r="E120" t="s">
        <v>12</v>
      </c>
      <c r="F120" t="s">
        <v>8</v>
      </c>
      <c r="G120">
        <v>1000</v>
      </c>
      <c r="H120">
        <v>136000</v>
      </c>
    </row>
    <row r="121" spans="1:8">
      <c r="A121">
        <v>120</v>
      </c>
      <c r="B121" s="1">
        <v>42859.761541927153</v>
      </c>
      <c r="C121">
        <v>109</v>
      </c>
      <c r="D121">
        <v>2</v>
      </c>
      <c r="E121" t="s">
        <v>13</v>
      </c>
      <c r="F121" t="s">
        <v>8</v>
      </c>
      <c r="G121">
        <v>12000</v>
      </c>
      <c r="H121">
        <v>124000</v>
      </c>
    </row>
    <row r="122" spans="1:8">
      <c r="A122">
        <v>121</v>
      </c>
      <c r="B122" s="1">
        <v>42861.47680323189</v>
      </c>
      <c r="C122">
        <v>127</v>
      </c>
      <c r="D122">
        <v>3</v>
      </c>
      <c r="E122" t="s">
        <v>12</v>
      </c>
      <c r="F122" t="s">
        <v>8</v>
      </c>
      <c r="G122">
        <v>1000</v>
      </c>
      <c r="H122">
        <v>125000</v>
      </c>
    </row>
    <row r="123" spans="1:8">
      <c r="A123">
        <v>122</v>
      </c>
      <c r="B123" s="1">
        <v>42863.206513091463</v>
      </c>
      <c r="C123">
        <v>79</v>
      </c>
      <c r="D123">
        <v>2</v>
      </c>
      <c r="E123" t="s">
        <v>12</v>
      </c>
      <c r="F123" t="s">
        <v>8</v>
      </c>
      <c r="G123">
        <v>4000</v>
      </c>
      <c r="H123">
        <v>129000</v>
      </c>
    </row>
    <row r="124" spans="1:8">
      <c r="A124">
        <v>123</v>
      </c>
      <c r="B124" s="1">
        <v>42863.65962651826</v>
      </c>
      <c r="C124">
        <v>53</v>
      </c>
      <c r="D124">
        <v>2</v>
      </c>
      <c r="E124" t="s">
        <v>12</v>
      </c>
      <c r="F124" t="s">
        <v>8</v>
      </c>
      <c r="G124">
        <v>4000</v>
      </c>
      <c r="H124">
        <v>133000</v>
      </c>
    </row>
    <row r="125" spans="1:8">
      <c r="A125">
        <v>124</v>
      </c>
      <c r="B125" s="1">
        <v>42864.099179612553</v>
      </c>
      <c r="C125">
        <v>19</v>
      </c>
      <c r="D125">
        <v>2</v>
      </c>
      <c r="E125" t="s">
        <v>12</v>
      </c>
      <c r="F125" t="s">
        <v>8</v>
      </c>
      <c r="G125">
        <v>3000</v>
      </c>
      <c r="H125">
        <v>136000</v>
      </c>
    </row>
    <row r="126" spans="1:8">
      <c r="A126">
        <v>125</v>
      </c>
      <c r="B126" s="1">
        <v>42866.55491038155</v>
      </c>
      <c r="C126">
        <v>106</v>
      </c>
      <c r="D126">
        <v>3</v>
      </c>
      <c r="E126" t="s">
        <v>12</v>
      </c>
      <c r="F126" t="s">
        <v>8</v>
      </c>
      <c r="G126">
        <v>4000</v>
      </c>
      <c r="H126">
        <v>140000</v>
      </c>
    </row>
    <row r="127" spans="1:8">
      <c r="A127">
        <v>126</v>
      </c>
      <c r="B127" s="1">
        <v>42870.145931426072</v>
      </c>
      <c r="C127">
        <v>3</v>
      </c>
      <c r="D127">
        <v>2</v>
      </c>
      <c r="E127" t="s">
        <v>12</v>
      </c>
      <c r="F127" t="s">
        <v>8</v>
      </c>
      <c r="G127">
        <v>5000</v>
      </c>
      <c r="H127">
        <v>145000</v>
      </c>
    </row>
    <row r="128" spans="1:8">
      <c r="A128">
        <v>127</v>
      </c>
      <c r="B128" s="1">
        <v>42872.131699819751</v>
      </c>
      <c r="C128">
        <v>57</v>
      </c>
      <c r="D128">
        <v>2</v>
      </c>
      <c r="E128" t="s">
        <v>12</v>
      </c>
      <c r="F128" t="s">
        <v>8</v>
      </c>
      <c r="G128">
        <v>2000</v>
      </c>
      <c r="H128">
        <v>147000</v>
      </c>
    </row>
    <row r="129" spans="1:8">
      <c r="A129">
        <v>128</v>
      </c>
      <c r="B129" s="1">
        <v>42876.577179044871</v>
      </c>
      <c r="C129">
        <v>75</v>
      </c>
      <c r="D129">
        <v>2</v>
      </c>
      <c r="E129" t="s">
        <v>12</v>
      </c>
      <c r="F129" t="s">
        <v>8</v>
      </c>
      <c r="G129">
        <v>5000</v>
      </c>
      <c r="H129">
        <v>152000</v>
      </c>
    </row>
    <row r="130" spans="1:8">
      <c r="A130">
        <v>129</v>
      </c>
      <c r="B130" s="1">
        <v>42876.617461385031</v>
      </c>
      <c r="C130">
        <v>121</v>
      </c>
      <c r="D130">
        <v>3</v>
      </c>
      <c r="E130" t="s">
        <v>12</v>
      </c>
      <c r="F130" t="s">
        <v>8</v>
      </c>
      <c r="G130">
        <v>4000</v>
      </c>
      <c r="H130">
        <v>156000</v>
      </c>
    </row>
    <row r="131" spans="1:8">
      <c r="A131">
        <v>130</v>
      </c>
      <c r="B131" s="1">
        <v>42879.56245771105</v>
      </c>
      <c r="C131">
        <v>19</v>
      </c>
      <c r="D131">
        <v>3</v>
      </c>
      <c r="E131" t="s">
        <v>12</v>
      </c>
      <c r="F131" t="s">
        <v>8</v>
      </c>
      <c r="G131">
        <v>5000</v>
      </c>
      <c r="H131">
        <v>161000</v>
      </c>
    </row>
    <row r="132" spans="1:8">
      <c r="A132">
        <v>131</v>
      </c>
      <c r="B132" s="1">
        <v>42879.636507398827</v>
      </c>
      <c r="C132">
        <v>103</v>
      </c>
      <c r="D132">
        <v>3</v>
      </c>
      <c r="E132" t="s">
        <v>13</v>
      </c>
      <c r="F132" t="s">
        <v>8</v>
      </c>
      <c r="G132">
        <v>16000</v>
      </c>
      <c r="H132">
        <v>145000</v>
      </c>
    </row>
    <row r="133" spans="1:8">
      <c r="A133">
        <v>132</v>
      </c>
      <c r="B133" s="1">
        <v>42881.350950556007</v>
      </c>
      <c r="C133">
        <v>93</v>
      </c>
      <c r="D133">
        <v>4</v>
      </c>
      <c r="E133" t="s">
        <v>12</v>
      </c>
      <c r="F133" t="s">
        <v>8</v>
      </c>
      <c r="G133">
        <v>1000</v>
      </c>
      <c r="H133">
        <v>146000</v>
      </c>
    </row>
    <row r="134" spans="1:8">
      <c r="A134">
        <v>133</v>
      </c>
      <c r="B134" s="1">
        <v>42886.187273020281</v>
      </c>
      <c r="C134">
        <v>17</v>
      </c>
      <c r="D134">
        <v>4</v>
      </c>
      <c r="E134" t="s">
        <v>12</v>
      </c>
      <c r="F134" t="s">
        <v>8</v>
      </c>
      <c r="G134">
        <v>1000</v>
      </c>
      <c r="H134">
        <v>147000</v>
      </c>
    </row>
    <row r="135" spans="1:8">
      <c r="A135">
        <v>134</v>
      </c>
      <c r="B135" s="1">
        <v>42888.0751145014</v>
      </c>
      <c r="C135">
        <v>37</v>
      </c>
      <c r="D135">
        <v>4</v>
      </c>
      <c r="E135" t="s">
        <v>12</v>
      </c>
      <c r="F135" t="s">
        <v>8</v>
      </c>
      <c r="G135">
        <v>3000</v>
      </c>
      <c r="H135">
        <v>150000</v>
      </c>
    </row>
    <row r="136" spans="1:8">
      <c r="A136">
        <v>135</v>
      </c>
      <c r="B136" s="1">
        <v>42889.145348254351</v>
      </c>
      <c r="C136">
        <v>39</v>
      </c>
      <c r="D136">
        <v>2</v>
      </c>
      <c r="E136" t="s">
        <v>12</v>
      </c>
      <c r="F136" t="s">
        <v>8</v>
      </c>
      <c r="G136">
        <v>2000</v>
      </c>
      <c r="H136">
        <v>152000</v>
      </c>
    </row>
    <row r="137" spans="1:8">
      <c r="A137">
        <v>136</v>
      </c>
      <c r="B137" s="1">
        <v>42891.301432083768</v>
      </c>
      <c r="C137">
        <v>127</v>
      </c>
      <c r="D137">
        <v>2</v>
      </c>
      <c r="E137" t="s">
        <v>12</v>
      </c>
      <c r="F137" t="s">
        <v>8</v>
      </c>
      <c r="G137">
        <v>2000</v>
      </c>
      <c r="H137">
        <v>154000</v>
      </c>
    </row>
    <row r="138" spans="1:8">
      <c r="A138">
        <v>137</v>
      </c>
      <c r="B138" s="1">
        <v>42893.136335800533</v>
      </c>
      <c r="C138">
        <v>64</v>
      </c>
      <c r="D138">
        <v>3</v>
      </c>
      <c r="E138" t="s">
        <v>12</v>
      </c>
      <c r="F138" t="s">
        <v>8</v>
      </c>
      <c r="G138">
        <v>5000</v>
      </c>
      <c r="H138">
        <v>159000</v>
      </c>
    </row>
    <row r="139" spans="1:8">
      <c r="A139">
        <v>138</v>
      </c>
      <c r="B139" s="1">
        <v>42894.322330950577</v>
      </c>
      <c r="C139">
        <v>19</v>
      </c>
      <c r="D139">
        <v>2</v>
      </c>
      <c r="E139" t="s">
        <v>13</v>
      </c>
      <c r="F139" t="s">
        <v>8</v>
      </c>
      <c r="G139">
        <v>12000</v>
      </c>
      <c r="H139">
        <v>147000</v>
      </c>
    </row>
    <row r="140" spans="1:8">
      <c r="A140">
        <v>139</v>
      </c>
      <c r="B140" s="1">
        <v>42894.918052863824</v>
      </c>
      <c r="C140">
        <v>58</v>
      </c>
      <c r="D140">
        <v>3</v>
      </c>
      <c r="E140" t="s">
        <v>12</v>
      </c>
      <c r="F140" t="s">
        <v>8</v>
      </c>
      <c r="G140">
        <v>1000</v>
      </c>
      <c r="H140">
        <v>148000</v>
      </c>
    </row>
    <row r="141" spans="1:8">
      <c r="A141">
        <v>140</v>
      </c>
      <c r="B141" s="1">
        <v>42895.29753752501</v>
      </c>
      <c r="C141">
        <v>53</v>
      </c>
      <c r="D141">
        <v>2</v>
      </c>
      <c r="E141" t="s">
        <v>13</v>
      </c>
      <c r="F141" t="s">
        <v>8</v>
      </c>
      <c r="G141">
        <v>16000</v>
      </c>
      <c r="H141">
        <v>132000</v>
      </c>
    </row>
    <row r="142" spans="1:8">
      <c r="A142">
        <v>141</v>
      </c>
      <c r="B142" s="1">
        <v>42898.838665780168</v>
      </c>
      <c r="C142">
        <v>64</v>
      </c>
      <c r="D142">
        <v>3</v>
      </c>
      <c r="E142" t="s">
        <v>12</v>
      </c>
      <c r="F142" t="s">
        <v>8</v>
      </c>
      <c r="G142">
        <v>5000</v>
      </c>
      <c r="H142">
        <v>137000</v>
      </c>
    </row>
    <row r="143" spans="1:8">
      <c r="A143">
        <v>142</v>
      </c>
      <c r="B143" s="1">
        <v>42901.172891983042</v>
      </c>
      <c r="C143">
        <v>101</v>
      </c>
      <c r="D143">
        <v>4</v>
      </c>
      <c r="E143" t="s">
        <v>12</v>
      </c>
      <c r="F143" t="s">
        <v>8</v>
      </c>
      <c r="G143">
        <v>3000</v>
      </c>
      <c r="H143">
        <v>140000</v>
      </c>
    </row>
    <row r="144" spans="1:8">
      <c r="A144">
        <v>143</v>
      </c>
      <c r="B144" s="1">
        <v>42902.08720983861</v>
      </c>
      <c r="C144">
        <v>124</v>
      </c>
      <c r="D144">
        <v>3</v>
      </c>
      <c r="E144" t="s">
        <v>12</v>
      </c>
      <c r="F144" t="s">
        <v>8</v>
      </c>
      <c r="G144">
        <v>1000</v>
      </c>
      <c r="H144">
        <v>141000</v>
      </c>
    </row>
    <row r="145" spans="1:8">
      <c r="A145">
        <v>144</v>
      </c>
      <c r="B145" s="1">
        <v>42905.841508587517</v>
      </c>
      <c r="C145">
        <v>61</v>
      </c>
      <c r="D145">
        <v>3</v>
      </c>
      <c r="E145" t="s">
        <v>13</v>
      </c>
      <c r="F145" t="s">
        <v>8</v>
      </c>
      <c r="G145">
        <v>4000</v>
      </c>
      <c r="H145">
        <v>137000</v>
      </c>
    </row>
    <row r="146" spans="1:8">
      <c r="A146">
        <v>145</v>
      </c>
      <c r="B146" s="1">
        <v>42906.540785306002</v>
      </c>
      <c r="C146">
        <v>31</v>
      </c>
      <c r="D146">
        <v>2</v>
      </c>
      <c r="E146" t="s">
        <v>12</v>
      </c>
      <c r="F146" t="s">
        <v>8</v>
      </c>
      <c r="G146">
        <v>2000</v>
      </c>
      <c r="H146">
        <v>139000</v>
      </c>
    </row>
    <row r="147" spans="1:8">
      <c r="A147">
        <v>146</v>
      </c>
      <c r="B147" s="1">
        <v>42907.886982609343</v>
      </c>
      <c r="C147">
        <v>58</v>
      </c>
      <c r="D147">
        <v>3</v>
      </c>
      <c r="E147" t="s">
        <v>12</v>
      </c>
      <c r="F147" t="s">
        <v>8</v>
      </c>
      <c r="G147">
        <v>1000</v>
      </c>
      <c r="H147">
        <v>140000</v>
      </c>
    </row>
    <row r="148" spans="1:8">
      <c r="A148">
        <v>147</v>
      </c>
      <c r="B148" s="1">
        <v>42908.749200454651</v>
      </c>
      <c r="C148">
        <v>111</v>
      </c>
      <c r="D148">
        <v>2</v>
      </c>
      <c r="E148" t="s">
        <v>12</v>
      </c>
      <c r="F148" t="s">
        <v>8</v>
      </c>
      <c r="G148">
        <v>4000</v>
      </c>
      <c r="H148">
        <v>144000</v>
      </c>
    </row>
    <row r="149" spans="1:8">
      <c r="A149">
        <v>148</v>
      </c>
      <c r="B149" s="1">
        <v>42908.924846238348</v>
      </c>
      <c r="C149">
        <v>141</v>
      </c>
      <c r="D149">
        <v>2</v>
      </c>
      <c r="E149" t="s">
        <v>12</v>
      </c>
      <c r="F149" t="s">
        <v>8</v>
      </c>
      <c r="G149">
        <v>1000</v>
      </c>
      <c r="H149">
        <v>145000</v>
      </c>
    </row>
    <row r="150" spans="1:8">
      <c r="A150">
        <v>149</v>
      </c>
      <c r="B150" s="1">
        <v>42909.855304414923</v>
      </c>
      <c r="C150">
        <v>13</v>
      </c>
      <c r="D150">
        <v>3</v>
      </c>
      <c r="E150" t="s">
        <v>12</v>
      </c>
      <c r="F150" t="s">
        <v>8</v>
      </c>
      <c r="G150">
        <v>3000</v>
      </c>
      <c r="H150">
        <v>148000</v>
      </c>
    </row>
    <row r="151" spans="1:8">
      <c r="A151">
        <v>150</v>
      </c>
      <c r="B151" s="1">
        <v>42912.245848614199</v>
      </c>
      <c r="C151">
        <v>59</v>
      </c>
      <c r="D151">
        <v>2</v>
      </c>
      <c r="E151" t="s">
        <v>12</v>
      </c>
      <c r="F151" t="s">
        <v>8</v>
      </c>
      <c r="G151">
        <v>3000</v>
      </c>
      <c r="H151">
        <v>151000</v>
      </c>
    </row>
    <row r="152" spans="1:8">
      <c r="A152">
        <v>151</v>
      </c>
      <c r="B152" s="1">
        <v>42915.561146423104</v>
      </c>
      <c r="C152">
        <v>136</v>
      </c>
      <c r="D152">
        <v>3</v>
      </c>
      <c r="E152" t="s">
        <v>12</v>
      </c>
      <c r="F152" t="s">
        <v>8</v>
      </c>
      <c r="G152">
        <v>1000</v>
      </c>
      <c r="H152">
        <v>152000</v>
      </c>
    </row>
    <row r="153" spans="1:8">
      <c r="A153">
        <v>152</v>
      </c>
      <c r="B153" s="1">
        <v>42917.075752679928</v>
      </c>
      <c r="C153">
        <v>5</v>
      </c>
      <c r="D153">
        <v>2</v>
      </c>
      <c r="E153" t="s">
        <v>12</v>
      </c>
      <c r="F153" t="s">
        <v>8</v>
      </c>
      <c r="G153">
        <v>4000</v>
      </c>
      <c r="H153">
        <v>156000</v>
      </c>
    </row>
    <row r="154" spans="1:8">
      <c r="A154">
        <v>153</v>
      </c>
      <c r="B154" s="1">
        <v>42921.514839050331</v>
      </c>
      <c r="C154">
        <v>37</v>
      </c>
      <c r="D154">
        <v>2</v>
      </c>
      <c r="E154" t="s">
        <v>12</v>
      </c>
      <c r="F154" t="s">
        <v>8</v>
      </c>
      <c r="G154">
        <v>5000</v>
      </c>
      <c r="H154">
        <v>161000</v>
      </c>
    </row>
    <row r="155" spans="1:8">
      <c r="A155">
        <v>154</v>
      </c>
      <c r="B155" s="1">
        <v>42923.723910807013</v>
      </c>
      <c r="C155">
        <v>10</v>
      </c>
      <c r="D155">
        <v>3</v>
      </c>
      <c r="E155" t="s">
        <v>12</v>
      </c>
      <c r="F155" t="s">
        <v>8</v>
      </c>
      <c r="G155">
        <v>1000</v>
      </c>
      <c r="H155">
        <v>162000</v>
      </c>
    </row>
    <row r="156" spans="1:8">
      <c r="A156">
        <v>155</v>
      </c>
      <c r="B156" s="1">
        <v>42924.289153523023</v>
      </c>
      <c r="C156">
        <v>58</v>
      </c>
      <c r="D156">
        <v>3</v>
      </c>
      <c r="E156" t="s">
        <v>13</v>
      </c>
      <c r="F156" t="s">
        <v>8</v>
      </c>
      <c r="G156">
        <v>4000</v>
      </c>
      <c r="H156">
        <v>158000</v>
      </c>
    </row>
    <row r="157" spans="1:8">
      <c r="A157">
        <v>156</v>
      </c>
      <c r="B157" s="1">
        <v>42928.448416625659</v>
      </c>
      <c r="C157">
        <v>89</v>
      </c>
      <c r="D157">
        <v>2</v>
      </c>
      <c r="E157" t="s">
        <v>12</v>
      </c>
      <c r="F157" t="s">
        <v>8</v>
      </c>
      <c r="G157">
        <v>1000</v>
      </c>
      <c r="H157">
        <v>159000</v>
      </c>
    </row>
    <row r="158" spans="1:8">
      <c r="A158">
        <v>157</v>
      </c>
      <c r="B158" s="1">
        <v>42929.270544315186</v>
      </c>
      <c r="C158">
        <v>79</v>
      </c>
      <c r="D158">
        <v>3</v>
      </c>
      <c r="E158" t="s">
        <v>12</v>
      </c>
      <c r="F158" t="s">
        <v>8</v>
      </c>
      <c r="G158">
        <v>1000</v>
      </c>
      <c r="H158">
        <v>160000</v>
      </c>
    </row>
    <row r="159" spans="1:8">
      <c r="A159">
        <v>158</v>
      </c>
      <c r="B159" s="1">
        <v>42930.416592199828</v>
      </c>
      <c r="C159">
        <v>133</v>
      </c>
      <c r="D159">
        <v>3</v>
      </c>
      <c r="E159" t="s">
        <v>12</v>
      </c>
      <c r="F159" t="s">
        <v>8</v>
      </c>
      <c r="G159">
        <v>4000</v>
      </c>
      <c r="H159">
        <v>164000</v>
      </c>
    </row>
    <row r="160" spans="1:8">
      <c r="A160">
        <v>159</v>
      </c>
      <c r="B160" s="1">
        <v>42931.415226435354</v>
      </c>
      <c r="C160">
        <v>67</v>
      </c>
      <c r="D160">
        <v>3</v>
      </c>
      <c r="E160" t="s">
        <v>12</v>
      </c>
      <c r="F160" t="s">
        <v>8</v>
      </c>
      <c r="G160">
        <v>4000</v>
      </c>
      <c r="H160">
        <v>168000</v>
      </c>
    </row>
    <row r="161" spans="1:8">
      <c r="A161">
        <v>160</v>
      </c>
      <c r="B161" s="1">
        <v>42932.954859437523</v>
      </c>
      <c r="C161">
        <v>61</v>
      </c>
      <c r="D161">
        <v>4</v>
      </c>
      <c r="E161" t="s">
        <v>12</v>
      </c>
      <c r="F161" t="s">
        <v>8</v>
      </c>
      <c r="G161">
        <v>5000</v>
      </c>
      <c r="H161">
        <v>173000</v>
      </c>
    </row>
    <row r="162" spans="1:8">
      <c r="A162">
        <v>161</v>
      </c>
      <c r="B162" s="1">
        <v>42935.946650078251</v>
      </c>
      <c r="C162">
        <v>105</v>
      </c>
      <c r="D162">
        <v>4</v>
      </c>
      <c r="E162" t="s">
        <v>12</v>
      </c>
      <c r="F162" t="s">
        <v>8</v>
      </c>
      <c r="G162">
        <v>3000</v>
      </c>
      <c r="H162">
        <v>176000</v>
      </c>
    </row>
    <row r="163" spans="1:8">
      <c r="A163">
        <v>162</v>
      </c>
      <c r="B163" s="1">
        <v>42937.581817375147</v>
      </c>
      <c r="C163">
        <v>55</v>
      </c>
      <c r="D163">
        <v>2</v>
      </c>
      <c r="E163" t="s">
        <v>12</v>
      </c>
      <c r="F163" t="s">
        <v>8</v>
      </c>
      <c r="G163">
        <v>4000</v>
      </c>
      <c r="H163">
        <v>180000</v>
      </c>
    </row>
    <row r="164" spans="1:8">
      <c r="A164">
        <v>163</v>
      </c>
      <c r="B164" s="1">
        <v>42938.304979827801</v>
      </c>
      <c r="C164">
        <v>117</v>
      </c>
      <c r="D164">
        <v>4</v>
      </c>
      <c r="E164" t="s">
        <v>12</v>
      </c>
      <c r="F164" t="s">
        <v>8</v>
      </c>
      <c r="G164">
        <v>4000</v>
      </c>
      <c r="H164">
        <v>184000</v>
      </c>
    </row>
    <row r="165" spans="1:8">
      <c r="A165">
        <v>164</v>
      </c>
      <c r="B165" s="1">
        <v>42940.989193896741</v>
      </c>
      <c r="C165">
        <v>141</v>
      </c>
      <c r="D165">
        <v>2</v>
      </c>
      <c r="E165" t="s">
        <v>12</v>
      </c>
      <c r="F165" t="s">
        <v>8</v>
      </c>
      <c r="G165">
        <v>1000</v>
      </c>
      <c r="H165">
        <v>185000</v>
      </c>
    </row>
    <row r="166" spans="1:8">
      <c r="A166">
        <v>165</v>
      </c>
      <c r="B166" s="1">
        <v>42942.324038453124</v>
      </c>
      <c r="C166">
        <v>77</v>
      </c>
      <c r="D166">
        <v>2</v>
      </c>
      <c r="E166" t="s">
        <v>12</v>
      </c>
      <c r="F166" t="s">
        <v>8</v>
      </c>
      <c r="G166">
        <v>1000</v>
      </c>
      <c r="H166">
        <v>186000</v>
      </c>
    </row>
    <row r="167" spans="1:8">
      <c r="A167">
        <v>166</v>
      </c>
      <c r="B167" s="1">
        <v>42942.755883256599</v>
      </c>
      <c r="C167">
        <v>101</v>
      </c>
      <c r="D167">
        <v>2</v>
      </c>
      <c r="E167" t="s">
        <v>12</v>
      </c>
      <c r="F167" t="s">
        <v>8</v>
      </c>
      <c r="G167">
        <v>5000</v>
      </c>
      <c r="H167">
        <v>191000</v>
      </c>
    </row>
    <row r="168" spans="1:8">
      <c r="A168">
        <v>167</v>
      </c>
      <c r="B168" s="1">
        <v>42948.962958960619</v>
      </c>
      <c r="C168">
        <v>95</v>
      </c>
      <c r="D168">
        <v>2</v>
      </c>
      <c r="E168" t="s">
        <v>12</v>
      </c>
      <c r="F168" t="s">
        <v>8</v>
      </c>
      <c r="G168">
        <v>2000</v>
      </c>
      <c r="H168">
        <v>193000</v>
      </c>
    </row>
    <row r="169" spans="1:8">
      <c r="A169">
        <v>168</v>
      </c>
      <c r="B169" s="1">
        <v>42949.728953092963</v>
      </c>
      <c r="C169">
        <v>21</v>
      </c>
      <c r="D169">
        <v>4</v>
      </c>
      <c r="E169" t="s">
        <v>12</v>
      </c>
      <c r="F169" t="s">
        <v>8</v>
      </c>
      <c r="G169">
        <v>3000</v>
      </c>
      <c r="H169">
        <v>196000</v>
      </c>
    </row>
    <row r="170" spans="1:8">
      <c r="A170">
        <v>169</v>
      </c>
      <c r="B170" s="1">
        <v>42950.317004971257</v>
      </c>
      <c r="C170">
        <v>89</v>
      </c>
      <c r="D170">
        <v>2</v>
      </c>
      <c r="E170" t="s">
        <v>12</v>
      </c>
      <c r="F170" t="s">
        <v>8</v>
      </c>
      <c r="G170">
        <v>1000</v>
      </c>
      <c r="H170">
        <v>197000</v>
      </c>
    </row>
    <row r="171" spans="1:8">
      <c r="A171">
        <v>170</v>
      </c>
      <c r="B171" s="1">
        <v>42951.254436068586</v>
      </c>
      <c r="C171">
        <v>103</v>
      </c>
      <c r="D171">
        <v>2</v>
      </c>
      <c r="E171" t="s">
        <v>12</v>
      </c>
      <c r="F171" t="s">
        <v>8</v>
      </c>
      <c r="G171">
        <v>5000</v>
      </c>
      <c r="H171">
        <v>202000</v>
      </c>
    </row>
    <row r="172" spans="1:8">
      <c r="A172">
        <v>171</v>
      </c>
      <c r="B172" s="1">
        <v>42953.527559673901</v>
      </c>
      <c r="C172">
        <v>7</v>
      </c>
      <c r="D172">
        <v>3</v>
      </c>
      <c r="E172" t="s">
        <v>12</v>
      </c>
      <c r="F172" t="s">
        <v>8</v>
      </c>
      <c r="G172">
        <v>3000</v>
      </c>
      <c r="H172">
        <v>205000</v>
      </c>
    </row>
    <row r="173" spans="1:8">
      <c r="A173">
        <v>172</v>
      </c>
      <c r="B173" s="1">
        <v>42954.335577945327</v>
      </c>
      <c r="C173">
        <v>97</v>
      </c>
      <c r="D173">
        <v>2</v>
      </c>
      <c r="E173" t="s">
        <v>12</v>
      </c>
      <c r="F173" t="s">
        <v>8</v>
      </c>
      <c r="G173">
        <v>5000</v>
      </c>
      <c r="H173">
        <v>210000</v>
      </c>
    </row>
    <row r="174" spans="1:8">
      <c r="A174">
        <v>173</v>
      </c>
      <c r="B174" s="1">
        <v>42958.577733387407</v>
      </c>
      <c r="C174">
        <v>79</v>
      </c>
      <c r="D174">
        <v>3</v>
      </c>
      <c r="E174" t="s">
        <v>12</v>
      </c>
      <c r="F174" t="s">
        <v>8</v>
      </c>
      <c r="G174">
        <v>1000</v>
      </c>
      <c r="H174">
        <v>211000</v>
      </c>
    </row>
    <row r="175" spans="1:8">
      <c r="A175">
        <v>174</v>
      </c>
      <c r="B175" s="1">
        <v>42958.649696981607</v>
      </c>
      <c r="C175">
        <v>121</v>
      </c>
      <c r="D175">
        <v>3</v>
      </c>
      <c r="E175" t="s">
        <v>12</v>
      </c>
      <c r="F175" t="s">
        <v>8</v>
      </c>
      <c r="G175">
        <v>4000</v>
      </c>
      <c r="H175">
        <v>215000</v>
      </c>
    </row>
    <row r="176" spans="1:8">
      <c r="A176">
        <v>175</v>
      </c>
      <c r="B176" s="1">
        <v>42959.182281549314</v>
      </c>
      <c r="C176">
        <v>89</v>
      </c>
      <c r="D176">
        <v>2</v>
      </c>
      <c r="E176" t="s">
        <v>12</v>
      </c>
      <c r="F176" t="s">
        <v>8</v>
      </c>
      <c r="G176">
        <v>1000</v>
      </c>
      <c r="H176">
        <v>216000</v>
      </c>
    </row>
    <row r="177" spans="1:8">
      <c r="A177">
        <v>176</v>
      </c>
      <c r="B177" s="1">
        <v>42962.29342060021</v>
      </c>
      <c r="C177">
        <v>73</v>
      </c>
      <c r="D177">
        <v>4</v>
      </c>
      <c r="E177" t="s">
        <v>12</v>
      </c>
      <c r="F177" t="s">
        <v>8</v>
      </c>
      <c r="G177">
        <v>5000</v>
      </c>
      <c r="H177">
        <v>221000</v>
      </c>
    </row>
    <row r="178" spans="1:8">
      <c r="A178">
        <v>177</v>
      </c>
      <c r="B178" s="1">
        <v>42965.161411259112</v>
      </c>
      <c r="C178">
        <v>65</v>
      </c>
      <c r="D178">
        <v>4</v>
      </c>
      <c r="E178" t="s">
        <v>12</v>
      </c>
      <c r="F178" t="s">
        <v>8</v>
      </c>
      <c r="G178">
        <v>5000</v>
      </c>
      <c r="H178">
        <v>226000</v>
      </c>
    </row>
    <row r="179" spans="1:8">
      <c r="A179">
        <v>178</v>
      </c>
      <c r="B179" s="1">
        <v>42972.530238877072</v>
      </c>
      <c r="C179">
        <v>125</v>
      </c>
      <c r="D179">
        <v>2</v>
      </c>
      <c r="E179" t="s">
        <v>12</v>
      </c>
      <c r="F179" t="s">
        <v>8</v>
      </c>
      <c r="G179">
        <v>4000</v>
      </c>
      <c r="H179">
        <v>230000</v>
      </c>
    </row>
    <row r="180" spans="1:8">
      <c r="A180">
        <v>179</v>
      </c>
      <c r="B180" s="1">
        <v>42974.470244264521</v>
      </c>
      <c r="C180">
        <v>4</v>
      </c>
      <c r="D180">
        <v>3</v>
      </c>
      <c r="E180" t="s">
        <v>12</v>
      </c>
      <c r="F180" t="s">
        <v>8</v>
      </c>
      <c r="G180">
        <v>5000</v>
      </c>
      <c r="H180">
        <v>235000</v>
      </c>
    </row>
    <row r="181" spans="1:8">
      <c r="A181">
        <v>180</v>
      </c>
      <c r="B181" s="1">
        <v>42975.228401885026</v>
      </c>
      <c r="C181">
        <v>117</v>
      </c>
      <c r="D181">
        <v>4</v>
      </c>
      <c r="E181" t="s">
        <v>12</v>
      </c>
      <c r="F181" t="s">
        <v>8</v>
      </c>
      <c r="G181">
        <v>4000</v>
      </c>
      <c r="H181">
        <v>239000</v>
      </c>
    </row>
    <row r="182" spans="1:8">
      <c r="A182">
        <v>181</v>
      </c>
      <c r="B182" s="1">
        <v>42980.543436719658</v>
      </c>
      <c r="C182">
        <v>117</v>
      </c>
      <c r="D182">
        <v>2</v>
      </c>
      <c r="E182" t="s">
        <v>12</v>
      </c>
      <c r="F182" t="s">
        <v>8</v>
      </c>
      <c r="G182">
        <v>5000</v>
      </c>
      <c r="H182">
        <v>244000</v>
      </c>
    </row>
    <row r="183" spans="1:8">
      <c r="A183">
        <v>182</v>
      </c>
      <c r="B183" s="1">
        <v>42981.06714919972</v>
      </c>
      <c r="C183">
        <v>9</v>
      </c>
      <c r="D183">
        <v>4</v>
      </c>
      <c r="E183" t="s">
        <v>12</v>
      </c>
      <c r="F183" t="s">
        <v>8</v>
      </c>
      <c r="G183">
        <v>3000</v>
      </c>
      <c r="H183">
        <v>247000</v>
      </c>
    </row>
    <row r="184" spans="1:8">
      <c r="A184">
        <v>183</v>
      </c>
      <c r="B184" s="1">
        <v>42985.707089683252</v>
      </c>
      <c r="C184">
        <v>49</v>
      </c>
      <c r="D184">
        <v>3</v>
      </c>
      <c r="E184" t="s">
        <v>12</v>
      </c>
      <c r="F184" t="s">
        <v>8</v>
      </c>
      <c r="G184">
        <v>1000</v>
      </c>
      <c r="H184">
        <v>248000</v>
      </c>
    </row>
    <row r="185" spans="1:8">
      <c r="A185">
        <v>184</v>
      </c>
      <c r="B185" s="1">
        <v>42986.059631272357</v>
      </c>
      <c r="C185">
        <v>4</v>
      </c>
      <c r="D185">
        <v>3</v>
      </c>
      <c r="E185" t="s">
        <v>12</v>
      </c>
      <c r="F185" t="s">
        <v>8</v>
      </c>
      <c r="G185">
        <v>5000</v>
      </c>
      <c r="H185">
        <v>253000</v>
      </c>
    </row>
    <row r="186" spans="1:8">
      <c r="A186">
        <v>185</v>
      </c>
      <c r="B186" s="1">
        <v>42986.404020059097</v>
      </c>
      <c r="C186">
        <v>45</v>
      </c>
      <c r="D186">
        <v>2</v>
      </c>
      <c r="E186" t="s">
        <v>12</v>
      </c>
      <c r="F186" t="s">
        <v>8</v>
      </c>
      <c r="G186">
        <v>3000</v>
      </c>
      <c r="H186">
        <v>256000</v>
      </c>
    </row>
    <row r="187" spans="1:8">
      <c r="A187">
        <v>186</v>
      </c>
      <c r="B187" s="1">
        <v>42988.138098887386</v>
      </c>
      <c r="C187">
        <v>10</v>
      </c>
      <c r="D187">
        <v>3</v>
      </c>
      <c r="E187" t="s">
        <v>12</v>
      </c>
      <c r="F187" t="s">
        <v>8</v>
      </c>
      <c r="G187">
        <v>1000</v>
      </c>
      <c r="H187">
        <v>257000</v>
      </c>
    </row>
    <row r="188" spans="1:8">
      <c r="A188">
        <v>187</v>
      </c>
      <c r="B188" s="1">
        <v>42990.346895604453</v>
      </c>
      <c r="C188">
        <v>89</v>
      </c>
      <c r="D188">
        <v>2</v>
      </c>
      <c r="E188" t="s">
        <v>12</v>
      </c>
      <c r="F188" t="s">
        <v>8</v>
      </c>
      <c r="G188">
        <v>1000</v>
      </c>
      <c r="H188">
        <v>258000</v>
      </c>
    </row>
    <row r="189" spans="1:8">
      <c r="A189">
        <v>188</v>
      </c>
      <c r="B189" s="1">
        <v>42991.565632505939</v>
      </c>
      <c r="C189">
        <v>65</v>
      </c>
      <c r="D189">
        <v>4</v>
      </c>
      <c r="E189" t="s">
        <v>12</v>
      </c>
      <c r="F189" t="s">
        <v>8</v>
      </c>
      <c r="G189">
        <v>5000</v>
      </c>
      <c r="H189">
        <v>263000</v>
      </c>
    </row>
    <row r="190" spans="1:8">
      <c r="A190">
        <v>189</v>
      </c>
      <c r="B190" s="1">
        <v>42992.660776903125</v>
      </c>
      <c r="C190">
        <v>129</v>
      </c>
      <c r="D190">
        <v>2</v>
      </c>
      <c r="E190" t="s">
        <v>12</v>
      </c>
      <c r="F190" t="s">
        <v>8</v>
      </c>
      <c r="G190">
        <v>2000</v>
      </c>
      <c r="H190">
        <v>265000</v>
      </c>
    </row>
    <row r="191" spans="1:8">
      <c r="A191">
        <v>190</v>
      </c>
      <c r="B191" s="1">
        <v>42993.812656840535</v>
      </c>
      <c r="C191">
        <v>13</v>
      </c>
      <c r="D191">
        <v>4</v>
      </c>
      <c r="E191" t="s">
        <v>13</v>
      </c>
      <c r="F191" t="s">
        <v>8</v>
      </c>
      <c r="G191">
        <v>4000</v>
      </c>
      <c r="H191">
        <v>261000</v>
      </c>
    </row>
    <row r="192" spans="1:8">
      <c r="A192">
        <v>191</v>
      </c>
      <c r="B192" s="1">
        <v>43003.315410258867</v>
      </c>
      <c r="C192">
        <v>113</v>
      </c>
      <c r="D192">
        <v>4</v>
      </c>
      <c r="E192" t="s">
        <v>12</v>
      </c>
      <c r="F192" t="s">
        <v>8</v>
      </c>
      <c r="G192">
        <v>5000</v>
      </c>
      <c r="H192">
        <v>266000</v>
      </c>
    </row>
    <row r="193" spans="1:8">
      <c r="A193">
        <v>192</v>
      </c>
      <c r="B193" s="1">
        <v>43007.839421702723</v>
      </c>
      <c r="C193">
        <v>133</v>
      </c>
      <c r="D193">
        <v>3</v>
      </c>
      <c r="E193" t="s">
        <v>12</v>
      </c>
      <c r="F193" t="s">
        <v>8</v>
      </c>
      <c r="G193">
        <v>4000</v>
      </c>
      <c r="H193">
        <v>270000</v>
      </c>
    </row>
    <row r="194" spans="1:8">
      <c r="A194">
        <v>193</v>
      </c>
      <c r="B194" s="1">
        <v>43008.084913329309</v>
      </c>
      <c r="C194">
        <v>1</v>
      </c>
      <c r="D194">
        <v>3</v>
      </c>
      <c r="E194" t="s">
        <v>12</v>
      </c>
      <c r="F194" t="s">
        <v>8</v>
      </c>
      <c r="G194">
        <v>5000</v>
      </c>
      <c r="H194">
        <v>275000</v>
      </c>
    </row>
    <row r="195" spans="1:8">
      <c r="A195">
        <v>194</v>
      </c>
      <c r="B195" s="1">
        <v>43009.498112130939</v>
      </c>
      <c r="C195">
        <v>137</v>
      </c>
      <c r="D195">
        <v>2</v>
      </c>
      <c r="E195" t="s">
        <v>12</v>
      </c>
      <c r="F195" t="s">
        <v>8</v>
      </c>
      <c r="G195">
        <v>1000</v>
      </c>
      <c r="H195">
        <v>276000</v>
      </c>
    </row>
    <row r="196" spans="1:8">
      <c r="A196">
        <v>195</v>
      </c>
      <c r="B196" s="1">
        <v>43014.755035119837</v>
      </c>
      <c r="C196">
        <v>75</v>
      </c>
      <c r="D196">
        <v>2</v>
      </c>
      <c r="E196" t="s">
        <v>12</v>
      </c>
      <c r="F196" t="s">
        <v>8</v>
      </c>
      <c r="G196">
        <v>5000</v>
      </c>
      <c r="H196">
        <v>281000</v>
      </c>
    </row>
    <row r="197" spans="1:8">
      <c r="A197">
        <v>196</v>
      </c>
      <c r="B197" s="1">
        <v>43017.729735296925</v>
      </c>
      <c r="C197">
        <v>125</v>
      </c>
      <c r="D197">
        <v>4</v>
      </c>
      <c r="E197" t="s">
        <v>12</v>
      </c>
      <c r="F197" t="s">
        <v>8</v>
      </c>
      <c r="G197">
        <v>2000</v>
      </c>
      <c r="H197">
        <v>283000</v>
      </c>
    </row>
    <row r="198" spans="1:8">
      <c r="A198">
        <v>197</v>
      </c>
      <c r="B198" s="1">
        <v>43018.673635329091</v>
      </c>
      <c r="C198">
        <v>117</v>
      </c>
      <c r="D198">
        <v>2</v>
      </c>
      <c r="E198" t="s">
        <v>12</v>
      </c>
      <c r="F198" t="s">
        <v>8</v>
      </c>
      <c r="G198">
        <v>5000</v>
      </c>
      <c r="H198">
        <v>288000</v>
      </c>
    </row>
    <row r="199" spans="1:8">
      <c r="A199">
        <v>198</v>
      </c>
      <c r="B199" s="1">
        <v>43024.321348892314</v>
      </c>
      <c r="C199">
        <v>133</v>
      </c>
      <c r="D199">
        <v>2</v>
      </c>
      <c r="E199" t="s">
        <v>12</v>
      </c>
      <c r="F199" t="s">
        <v>8</v>
      </c>
      <c r="G199">
        <v>3000</v>
      </c>
      <c r="H199">
        <v>291000</v>
      </c>
    </row>
    <row r="200" spans="1:8">
      <c r="A200">
        <v>199</v>
      </c>
      <c r="B200" s="1">
        <v>43024.848532508877</v>
      </c>
      <c r="C200">
        <v>123</v>
      </c>
      <c r="D200">
        <v>2</v>
      </c>
      <c r="E200" t="s">
        <v>12</v>
      </c>
      <c r="F200" t="s">
        <v>8</v>
      </c>
      <c r="G200">
        <v>5000</v>
      </c>
      <c r="H200">
        <v>296000</v>
      </c>
    </row>
    <row r="201" spans="1:8">
      <c r="A201">
        <v>200</v>
      </c>
      <c r="B201" s="1">
        <v>43028.231239274341</v>
      </c>
      <c r="C201">
        <v>53</v>
      </c>
      <c r="D201">
        <v>4</v>
      </c>
      <c r="E201" t="s">
        <v>12</v>
      </c>
      <c r="F201" t="s">
        <v>8</v>
      </c>
      <c r="G201">
        <v>2000</v>
      </c>
      <c r="H201">
        <v>298000</v>
      </c>
    </row>
    <row r="202" spans="1:8">
      <c r="A202">
        <v>201</v>
      </c>
      <c r="B202" s="1">
        <v>43032.250014079727</v>
      </c>
      <c r="C202">
        <v>97</v>
      </c>
      <c r="D202">
        <v>4</v>
      </c>
      <c r="E202" t="s">
        <v>12</v>
      </c>
      <c r="F202" t="s">
        <v>8</v>
      </c>
      <c r="G202">
        <v>5000</v>
      </c>
      <c r="H202">
        <v>303000</v>
      </c>
    </row>
    <row r="203" spans="1:8">
      <c r="A203">
        <v>202</v>
      </c>
      <c r="B203" s="1">
        <v>43033.395651277438</v>
      </c>
      <c r="C203">
        <v>133</v>
      </c>
      <c r="D203">
        <v>3</v>
      </c>
      <c r="E203" t="s">
        <v>12</v>
      </c>
      <c r="F203" t="s">
        <v>8</v>
      </c>
      <c r="G203">
        <v>4000</v>
      </c>
      <c r="H203">
        <v>307000</v>
      </c>
    </row>
    <row r="204" spans="1:8">
      <c r="A204">
        <v>203</v>
      </c>
      <c r="B204" s="1">
        <v>43035.892126209532</v>
      </c>
      <c r="C204">
        <v>89</v>
      </c>
      <c r="D204">
        <v>4</v>
      </c>
      <c r="E204" t="s">
        <v>12</v>
      </c>
      <c r="F204" t="s">
        <v>8</v>
      </c>
      <c r="G204">
        <v>2000</v>
      </c>
      <c r="H204">
        <v>309000</v>
      </c>
    </row>
    <row r="205" spans="1:8">
      <c r="A205">
        <v>204</v>
      </c>
      <c r="B205" s="1">
        <v>43039.734332764026</v>
      </c>
      <c r="C205">
        <v>15</v>
      </c>
      <c r="D205">
        <v>2</v>
      </c>
      <c r="E205" t="s">
        <v>12</v>
      </c>
      <c r="F205" t="s">
        <v>8</v>
      </c>
      <c r="G205">
        <v>1000</v>
      </c>
      <c r="H205">
        <v>310000</v>
      </c>
    </row>
    <row r="206" spans="1:8">
      <c r="A206">
        <v>205</v>
      </c>
      <c r="B206" s="1">
        <v>43041.486446647541</v>
      </c>
      <c r="C206">
        <v>49</v>
      </c>
      <c r="D206">
        <v>3</v>
      </c>
      <c r="E206" t="s">
        <v>12</v>
      </c>
      <c r="F206" t="s">
        <v>8</v>
      </c>
      <c r="G206">
        <v>1000</v>
      </c>
      <c r="H206">
        <v>311000</v>
      </c>
    </row>
    <row r="207" spans="1:8">
      <c r="A207">
        <v>206</v>
      </c>
      <c r="B207" s="1">
        <v>43044.541656482339</v>
      </c>
      <c r="C207">
        <v>91</v>
      </c>
      <c r="D207">
        <v>2</v>
      </c>
      <c r="E207" t="s">
        <v>12</v>
      </c>
      <c r="F207" t="s">
        <v>8</v>
      </c>
      <c r="G207">
        <v>1000</v>
      </c>
      <c r="H207">
        <v>312000</v>
      </c>
    </row>
    <row r="208" spans="1:8">
      <c r="A208">
        <v>207</v>
      </c>
      <c r="B208" s="1">
        <v>43046.2499883649</v>
      </c>
      <c r="C208">
        <v>97</v>
      </c>
      <c r="D208">
        <v>2</v>
      </c>
      <c r="E208" t="s">
        <v>12</v>
      </c>
      <c r="F208" t="s">
        <v>8</v>
      </c>
      <c r="G208">
        <v>5000</v>
      </c>
      <c r="H208">
        <v>317000</v>
      </c>
    </row>
    <row r="209" spans="1:8">
      <c r="A209">
        <v>208</v>
      </c>
      <c r="B209" s="1">
        <v>43051.90381369026</v>
      </c>
      <c r="C209">
        <v>85</v>
      </c>
      <c r="D209">
        <v>3</v>
      </c>
      <c r="E209" t="s">
        <v>12</v>
      </c>
      <c r="F209" t="s">
        <v>8</v>
      </c>
      <c r="G209">
        <v>4000</v>
      </c>
      <c r="H209">
        <v>321000</v>
      </c>
    </row>
    <row r="210" spans="1:8">
      <c r="A210">
        <v>209</v>
      </c>
      <c r="B210" s="1">
        <v>43052.532063239494</v>
      </c>
      <c r="C210">
        <v>61</v>
      </c>
      <c r="D210">
        <v>2</v>
      </c>
      <c r="E210" t="s">
        <v>12</v>
      </c>
      <c r="F210" t="s">
        <v>8</v>
      </c>
      <c r="G210">
        <v>5000</v>
      </c>
      <c r="H210">
        <v>326000</v>
      </c>
    </row>
    <row r="211" spans="1:8">
      <c r="A211">
        <v>210</v>
      </c>
      <c r="B211" s="1">
        <v>43055.916846160602</v>
      </c>
      <c r="C211">
        <v>28</v>
      </c>
      <c r="D211">
        <v>3</v>
      </c>
      <c r="E211" t="s">
        <v>12</v>
      </c>
      <c r="F211" t="s">
        <v>8</v>
      </c>
      <c r="G211">
        <v>1000</v>
      </c>
      <c r="H211">
        <v>327000</v>
      </c>
    </row>
    <row r="212" spans="1:8">
      <c r="A212">
        <v>211</v>
      </c>
      <c r="B212" s="1">
        <v>43057.368585753306</v>
      </c>
      <c r="C212">
        <v>55</v>
      </c>
      <c r="D212">
        <v>2</v>
      </c>
      <c r="E212" t="s">
        <v>13</v>
      </c>
      <c r="F212" t="s">
        <v>8</v>
      </c>
      <c r="G212">
        <v>16000</v>
      </c>
      <c r="H212">
        <v>311000</v>
      </c>
    </row>
    <row r="213" spans="1:8">
      <c r="A213">
        <v>212</v>
      </c>
      <c r="B213" s="1">
        <v>43061.623099848417</v>
      </c>
      <c r="C213">
        <v>97</v>
      </c>
      <c r="D213">
        <v>4</v>
      </c>
      <c r="E213" t="s">
        <v>12</v>
      </c>
      <c r="F213" t="s">
        <v>8</v>
      </c>
      <c r="G213">
        <v>5000</v>
      </c>
      <c r="H213">
        <v>316000</v>
      </c>
    </row>
    <row r="214" spans="1:8">
      <c r="A214">
        <v>213</v>
      </c>
      <c r="B214" s="1">
        <v>43061.699382954772</v>
      </c>
      <c r="C214">
        <v>7</v>
      </c>
      <c r="D214">
        <v>2</v>
      </c>
      <c r="E214" t="s">
        <v>13</v>
      </c>
      <c r="F214" t="s">
        <v>8</v>
      </c>
      <c r="G214">
        <v>4000</v>
      </c>
      <c r="H214">
        <v>312000</v>
      </c>
    </row>
    <row r="215" spans="1:8">
      <c r="A215">
        <v>214</v>
      </c>
      <c r="B215" s="1">
        <v>43065.173747185363</v>
      </c>
      <c r="C215">
        <v>40</v>
      </c>
      <c r="D215">
        <v>3</v>
      </c>
      <c r="E215" t="s">
        <v>12</v>
      </c>
      <c r="F215" t="s">
        <v>8</v>
      </c>
      <c r="G215">
        <v>1000</v>
      </c>
      <c r="H215">
        <v>313000</v>
      </c>
    </row>
    <row r="216" spans="1:8">
      <c r="A216">
        <v>215</v>
      </c>
      <c r="B216" s="1">
        <v>43065.930215556677</v>
      </c>
      <c r="C216">
        <v>77</v>
      </c>
      <c r="D216">
        <v>2</v>
      </c>
      <c r="E216" t="s">
        <v>12</v>
      </c>
      <c r="F216" t="s">
        <v>8</v>
      </c>
      <c r="G216">
        <v>1000</v>
      </c>
      <c r="H216">
        <v>314000</v>
      </c>
    </row>
    <row r="217" spans="1:8">
      <c r="A217">
        <v>216</v>
      </c>
      <c r="B217" s="1">
        <v>43066.623160668365</v>
      </c>
      <c r="C217">
        <v>133</v>
      </c>
      <c r="D217">
        <v>2</v>
      </c>
      <c r="E217" t="s">
        <v>13</v>
      </c>
      <c r="F217" t="s">
        <v>8</v>
      </c>
      <c r="G217">
        <v>12000</v>
      </c>
      <c r="H217">
        <v>302000</v>
      </c>
    </row>
    <row r="218" spans="1:8">
      <c r="A218">
        <v>217</v>
      </c>
      <c r="B218" s="1">
        <v>43067.840211722389</v>
      </c>
      <c r="C218">
        <v>106</v>
      </c>
      <c r="D218">
        <v>3</v>
      </c>
      <c r="E218" t="s">
        <v>12</v>
      </c>
      <c r="F218" t="s">
        <v>8</v>
      </c>
      <c r="G218">
        <v>4000</v>
      </c>
      <c r="H218">
        <v>306000</v>
      </c>
    </row>
    <row r="219" spans="1:8">
      <c r="A219">
        <v>218</v>
      </c>
      <c r="B219" s="1">
        <v>43069.050067797063</v>
      </c>
      <c r="C219">
        <v>64</v>
      </c>
      <c r="D219">
        <v>3</v>
      </c>
      <c r="E219" t="s">
        <v>12</v>
      </c>
      <c r="F219" t="s">
        <v>8</v>
      </c>
      <c r="G219">
        <v>5000</v>
      </c>
      <c r="H219">
        <v>311000</v>
      </c>
    </row>
    <row r="220" spans="1:8">
      <c r="A220">
        <v>219</v>
      </c>
      <c r="B220" s="1">
        <v>43069.891855623719</v>
      </c>
      <c r="C220">
        <v>31</v>
      </c>
      <c r="D220">
        <v>3</v>
      </c>
      <c r="E220" t="s">
        <v>12</v>
      </c>
      <c r="F220" t="s">
        <v>8</v>
      </c>
      <c r="G220">
        <v>4000</v>
      </c>
      <c r="H220">
        <v>315000</v>
      </c>
    </row>
    <row r="221" spans="1:8">
      <c r="A221">
        <v>220</v>
      </c>
      <c r="B221" s="1">
        <v>43070.826259822352</v>
      </c>
      <c r="C221">
        <v>47</v>
      </c>
      <c r="D221">
        <v>2</v>
      </c>
      <c r="E221" t="s">
        <v>12</v>
      </c>
      <c r="F221" t="s">
        <v>8</v>
      </c>
      <c r="G221">
        <v>2000</v>
      </c>
      <c r="H221">
        <v>317000</v>
      </c>
    </row>
    <row r="222" spans="1:8">
      <c r="A222">
        <v>221</v>
      </c>
      <c r="B222" s="1">
        <v>43073.76628565172</v>
      </c>
      <c r="C222">
        <v>81</v>
      </c>
      <c r="D222">
        <v>2</v>
      </c>
      <c r="E222" t="s">
        <v>12</v>
      </c>
      <c r="F222" t="s">
        <v>8</v>
      </c>
      <c r="G222">
        <v>3000</v>
      </c>
      <c r="H222">
        <v>320000</v>
      </c>
    </row>
    <row r="223" spans="1:8">
      <c r="A223">
        <v>222</v>
      </c>
      <c r="B223" s="1">
        <v>43074.384285409498</v>
      </c>
      <c r="C223">
        <v>121</v>
      </c>
      <c r="D223">
        <v>2</v>
      </c>
      <c r="E223" t="s">
        <v>12</v>
      </c>
      <c r="F223" t="s">
        <v>8</v>
      </c>
      <c r="G223">
        <v>1000</v>
      </c>
      <c r="H223">
        <v>321000</v>
      </c>
    </row>
    <row r="224" spans="1:8">
      <c r="A224">
        <v>223</v>
      </c>
      <c r="B224" s="1">
        <v>43077.523108686022</v>
      </c>
      <c r="C224">
        <v>89</v>
      </c>
      <c r="D224">
        <v>4</v>
      </c>
      <c r="E224" t="s">
        <v>12</v>
      </c>
      <c r="F224" t="s">
        <v>8</v>
      </c>
      <c r="G224">
        <v>2000</v>
      </c>
      <c r="H224">
        <v>323000</v>
      </c>
    </row>
    <row r="225" spans="1:8">
      <c r="A225">
        <v>224</v>
      </c>
      <c r="B225" s="1">
        <v>43077.914252690854</v>
      </c>
      <c r="C225">
        <v>59</v>
      </c>
      <c r="D225">
        <v>2</v>
      </c>
      <c r="E225" t="s">
        <v>12</v>
      </c>
      <c r="F225" t="s">
        <v>8</v>
      </c>
      <c r="G225">
        <v>3000</v>
      </c>
      <c r="H225">
        <v>326000</v>
      </c>
    </row>
    <row r="226" spans="1:8">
      <c r="A226">
        <v>225</v>
      </c>
      <c r="B226" s="1">
        <v>43078.559348603419</v>
      </c>
      <c r="C226">
        <v>70</v>
      </c>
      <c r="D226">
        <v>3</v>
      </c>
      <c r="E226" t="s">
        <v>12</v>
      </c>
      <c r="F226" t="s">
        <v>8</v>
      </c>
      <c r="G226">
        <v>3000</v>
      </c>
      <c r="H226">
        <v>329000</v>
      </c>
    </row>
    <row r="227" spans="1:8">
      <c r="A227">
        <v>226</v>
      </c>
      <c r="B227" s="1">
        <v>43078.987421257218</v>
      </c>
      <c r="C227">
        <v>109</v>
      </c>
      <c r="D227">
        <v>3</v>
      </c>
      <c r="E227" t="s">
        <v>12</v>
      </c>
      <c r="F227" t="s">
        <v>8</v>
      </c>
      <c r="G227">
        <v>2000</v>
      </c>
      <c r="H227">
        <v>331000</v>
      </c>
    </row>
    <row r="228" spans="1:8">
      <c r="A228">
        <v>227</v>
      </c>
      <c r="B228" s="1">
        <v>43081.180429272528</v>
      </c>
      <c r="C228">
        <v>73</v>
      </c>
      <c r="D228">
        <v>3</v>
      </c>
      <c r="E228" t="s">
        <v>12</v>
      </c>
      <c r="F228" t="s">
        <v>8</v>
      </c>
      <c r="G228">
        <v>5000</v>
      </c>
      <c r="H228">
        <v>336000</v>
      </c>
    </row>
    <row r="229" spans="1:8">
      <c r="A229">
        <v>228</v>
      </c>
      <c r="B229" s="1">
        <v>43082.359378838672</v>
      </c>
      <c r="C229">
        <v>13</v>
      </c>
      <c r="D229">
        <v>3</v>
      </c>
      <c r="E229" t="s">
        <v>13</v>
      </c>
      <c r="F229" t="s">
        <v>8</v>
      </c>
      <c r="G229">
        <v>12000</v>
      </c>
      <c r="H229">
        <v>324000</v>
      </c>
    </row>
    <row r="230" spans="1:8">
      <c r="A230">
        <v>229</v>
      </c>
      <c r="B230" s="1">
        <v>43082.880524816836</v>
      </c>
      <c r="C230">
        <v>105</v>
      </c>
      <c r="D230">
        <v>2</v>
      </c>
      <c r="E230" t="s">
        <v>12</v>
      </c>
      <c r="F230" t="s">
        <v>8</v>
      </c>
      <c r="G230">
        <v>2000</v>
      </c>
      <c r="H230">
        <v>326000</v>
      </c>
    </row>
    <row r="231" spans="1:8">
      <c r="A231">
        <v>230</v>
      </c>
      <c r="B231" s="1">
        <v>43084.246888089321</v>
      </c>
      <c r="C231">
        <v>69</v>
      </c>
      <c r="D231">
        <v>2</v>
      </c>
      <c r="E231" t="s">
        <v>12</v>
      </c>
      <c r="F231" t="s">
        <v>8</v>
      </c>
      <c r="G231">
        <v>4000</v>
      </c>
      <c r="H231">
        <v>330000</v>
      </c>
    </row>
    <row r="232" spans="1:8">
      <c r="A232">
        <v>231</v>
      </c>
      <c r="B232" s="1">
        <v>43084.921119735729</v>
      </c>
      <c r="C232">
        <v>52</v>
      </c>
      <c r="D232">
        <v>3</v>
      </c>
      <c r="E232" t="s">
        <v>12</v>
      </c>
      <c r="F232" t="s">
        <v>8</v>
      </c>
      <c r="G232">
        <v>1000</v>
      </c>
      <c r="H232">
        <v>331000</v>
      </c>
    </row>
    <row r="233" spans="1:8">
      <c r="A233">
        <v>232</v>
      </c>
      <c r="B233" s="1">
        <v>43089.022627938451</v>
      </c>
      <c r="C233">
        <v>125</v>
      </c>
      <c r="D233">
        <v>4</v>
      </c>
      <c r="E233" t="s">
        <v>12</v>
      </c>
      <c r="F233" t="s">
        <v>8</v>
      </c>
      <c r="G233">
        <v>2000</v>
      </c>
      <c r="H233">
        <v>333000</v>
      </c>
    </row>
    <row r="234" spans="1:8">
      <c r="A234">
        <v>233</v>
      </c>
      <c r="B234" s="1">
        <v>43091.11934354488</v>
      </c>
      <c r="C234">
        <v>101</v>
      </c>
      <c r="D234">
        <v>4</v>
      </c>
      <c r="E234" t="s">
        <v>12</v>
      </c>
      <c r="F234" t="s">
        <v>8</v>
      </c>
      <c r="G234">
        <v>3000</v>
      </c>
      <c r="H234">
        <v>336000</v>
      </c>
    </row>
    <row r="235" spans="1:8">
      <c r="A235">
        <v>234</v>
      </c>
      <c r="B235" s="1">
        <v>43091.773888122036</v>
      </c>
      <c r="C235">
        <v>69</v>
      </c>
      <c r="D235">
        <v>2</v>
      </c>
      <c r="E235" t="s">
        <v>12</v>
      </c>
      <c r="F235" t="s">
        <v>8</v>
      </c>
      <c r="G235">
        <v>4000</v>
      </c>
      <c r="H235">
        <v>340000</v>
      </c>
    </row>
    <row r="236" spans="1:8">
      <c r="A236">
        <v>235</v>
      </c>
      <c r="B236" s="1">
        <v>43093.356564045032</v>
      </c>
      <c r="C236">
        <v>29</v>
      </c>
      <c r="D236">
        <v>2</v>
      </c>
      <c r="E236" t="s">
        <v>12</v>
      </c>
      <c r="F236" t="s">
        <v>8</v>
      </c>
      <c r="G236">
        <v>1000</v>
      </c>
      <c r="H236">
        <v>341000</v>
      </c>
    </row>
    <row r="237" spans="1:8">
      <c r="A237">
        <v>236</v>
      </c>
      <c r="B237" s="1">
        <v>43095.399721649141</v>
      </c>
      <c r="C237">
        <v>47</v>
      </c>
      <c r="D237">
        <v>2</v>
      </c>
      <c r="E237" t="s">
        <v>12</v>
      </c>
      <c r="F237" t="s">
        <v>8</v>
      </c>
      <c r="G237">
        <v>2000</v>
      </c>
      <c r="H237">
        <v>343000</v>
      </c>
    </row>
    <row r="238" spans="1:8">
      <c r="A238">
        <v>237</v>
      </c>
      <c r="B238" s="1">
        <v>43096.193882476626</v>
      </c>
      <c r="C238">
        <v>69</v>
      </c>
      <c r="D238">
        <v>2</v>
      </c>
      <c r="E238" t="s">
        <v>12</v>
      </c>
      <c r="F238" t="s">
        <v>8</v>
      </c>
      <c r="G238">
        <v>4000</v>
      </c>
      <c r="H238">
        <v>347000</v>
      </c>
    </row>
    <row r="239" spans="1:8">
      <c r="A239">
        <v>238</v>
      </c>
      <c r="B239" s="1">
        <v>43097.172804862188</v>
      </c>
      <c r="C239">
        <v>40</v>
      </c>
      <c r="D239">
        <v>3</v>
      </c>
      <c r="E239" t="s">
        <v>12</v>
      </c>
      <c r="F239" t="s">
        <v>8</v>
      </c>
      <c r="G239">
        <v>1000</v>
      </c>
      <c r="H239">
        <v>348000</v>
      </c>
    </row>
    <row r="240" spans="1:8">
      <c r="A240">
        <v>239</v>
      </c>
      <c r="B240" s="1">
        <v>43098.761205898641</v>
      </c>
      <c r="C240">
        <v>77</v>
      </c>
      <c r="D240">
        <v>2</v>
      </c>
      <c r="E240" t="s">
        <v>12</v>
      </c>
      <c r="F240" t="s">
        <v>8</v>
      </c>
      <c r="G240">
        <v>1000</v>
      </c>
      <c r="H240">
        <v>349000</v>
      </c>
    </row>
    <row r="241" spans="1:8">
      <c r="A241">
        <v>240</v>
      </c>
      <c r="B241" s="1">
        <v>43099.247820919802</v>
      </c>
      <c r="C241">
        <v>118</v>
      </c>
      <c r="D241">
        <v>3</v>
      </c>
      <c r="E241" t="s">
        <v>12</v>
      </c>
      <c r="F241" t="s">
        <v>8</v>
      </c>
      <c r="G241">
        <v>4000</v>
      </c>
      <c r="H241">
        <v>353000</v>
      </c>
    </row>
    <row r="242" spans="1:8">
      <c r="A242">
        <v>241</v>
      </c>
      <c r="B242" s="1">
        <v>43099.522937049289</v>
      </c>
      <c r="C242">
        <v>88</v>
      </c>
      <c r="D242">
        <v>3</v>
      </c>
      <c r="E242" t="s">
        <v>12</v>
      </c>
      <c r="F242" t="s">
        <v>8</v>
      </c>
      <c r="G242">
        <v>3000</v>
      </c>
      <c r="H242">
        <v>356000</v>
      </c>
    </row>
    <row r="243" spans="1:8">
      <c r="A243">
        <v>242</v>
      </c>
      <c r="B243" s="1">
        <v>43103.563629544122</v>
      </c>
      <c r="C243">
        <v>73</v>
      </c>
      <c r="D243">
        <v>2</v>
      </c>
      <c r="E243" t="s">
        <v>13</v>
      </c>
      <c r="F243" t="s">
        <v>8</v>
      </c>
      <c r="G243">
        <v>4000</v>
      </c>
      <c r="H243">
        <v>352000</v>
      </c>
    </row>
    <row r="244" spans="1:8">
      <c r="A244">
        <v>243</v>
      </c>
      <c r="B244" s="1">
        <v>43106.075554635063</v>
      </c>
      <c r="C244">
        <v>37</v>
      </c>
      <c r="D244">
        <v>4</v>
      </c>
      <c r="E244" t="s">
        <v>12</v>
      </c>
      <c r="F244" t="s">
        <v>8</v>
      </c>
      <c r="G244">
        <v>3000</v>
      </c>
      <c r="H244">
        <v>355000</v>
      </c>
    </row>
    <row r="245" spans="1:8">
      <c r="A245">
        <v>244</v>
      </c>
      <c r="B245" s="1">
        <v>43106.523826495497</v>
      </c>
      <c r="C245">
        <v>76</v>
      </c>
      <c r="D245">
        <v>3</v>
      </c>
      <c r="E245" t="s">
        <v>13</v>
      </c>
      <c r="F245" t="s">
        <v>8</v>
      </c>
      <c r="G245">
        <v>20000</v>
      </c>
      <c r="H245">
        <v>335000</v>
      </c>
    </row>
    <row r="246" spans="1:8">
      <c r="A246">
        <v>245</v>
      </c>
      <c r="B246" s="1">
        <v>43111.987717784032</v>
      </c>
      <c r="C246">
        <v>45</v>
      </c>
      <c r="D246">
        <v>2</v>
      </c>
      <c r="E246" t="s">
        <v>12</v>
      </c>
      <c r="F246" t="s">
        <v>8</v>
      </c>
      <c r="G246">
        <v>3000</v>
      </c>
      <c r="H246">
        <v>338000</v>
      </c>
    </row>
    <row r="247" spans="1:8">
      <c r="A247">
        <v>246</v>
      </c>
      <c r="B247" s="1">
        <v>43113.869139354872</v>
      </c>
      <c r="C247">
        <v>88</v>
      </c>
      <c r="D247">
        <v>3</v>
      </c>
      <c r="E247" t="s">
        <v>12</v>
      </c>
      <c r="F247" t="s">
        <v>8</v>
      </c>
      <c r="G247">
        <v>3000</v>
      </c>
      <c r="H247">
        <v>341000</v>
      </c>
    </row>
    <row r="248" spans="1:8">
      <c r="A248">
        <v>247</v>
      </c>
      <c r="B248" s="1">
        <v>43115.065796300885</v>
      </c>
      <c r="C248">
        <v>105</v>
      </c>
      <c r="D248">
        <v>2</v>
      </c>
      <c r="E248" t="s">
        <v>12</v>
      </c>
      <c r="F248" t="s">
        <v>8</v>
      </c>
      <c r="G248">
        <v>2000</v>
      </c>
      <c r="H248">
        <v>343000</v>
      </c>
    </row>
    <row r="249" spans="1:8">
      <c r="A249">
        <v>248</v>
      </c>
      <c r="B249" s="1">
        <v>43115.907939244396</v>
      </c>
      <c r="C249">
        <v>94</v>
      </c>
      <c r="D249">
        <v>3</v>
      </c>
      <c r="E249" t="s">
        <v>12</v>
      </c>
      <c r="F249" t="s">
        <v>8</v>
      </c>
      <c r="G249">
        <v>3000</v>
      </c>
      <c r="H249">
        <v>346000</v>
      </c>
    </row>
    <row r="250" spans="1:8">
      <c r="A250">
        <v>249</v>
      </c>
      <c r="B250" s="1">
        <v>43119.891702221314</v>
      </c>
      <c r="C250">
        <v>95</v>
      </c>
      <c r="D250">
        <v>2</v>
      </c>
      <c r="E250" t="s">
        <v>12</v>
      </c>
      <c r="F250" t="s">
        <v>8</v>
      </c>
      <c r="G250">
        <v>2000</v>
      </c>
      <c r="H250">
        <v>348000</v>
      </c>
    </row>
    <row r="251" spans="1:8">
      <c r="A251">
        <v>250</v>
      </c>
      <c r="B251" s="1">
        <v>43121.464071545939</v>
      </c>
      <c r="C251">
        <v>65</v>
      </c>
      <c r="D251">
        <v>4</v>
      </c>
      <c r="E251" t="s">
        <v>13</v>
      </c>
      <c r="F251" t="s">
        <v>8</v>
      </c>
      <c r="G251">
        <v>20000</v>
      </c>
      <c r="H251">
        <v>328000</v>
      </c>
    </row>
    <row r="252" spans="1:8">
      <c r="A252">
        <v>251</v>
      </c>
      <c r="B252" s="1">
        <v>43121.697980162717</v>
      </c>
      <c r="C252">
        <v>125</v>
      </c>
      <c r="D252">
        <v>4</v>
      </c>
      <c r="E252" t="s">
        <v>12</v>
      </c>
      <c r="F252" t="s">
        <v>8</v>
      </c>
      <c r="G252">
        <v>2000</v>
      </c>
      <c r="H252">
        <v>330000</v>
      </c>
    </row>
    <row r="253" spans="1:8">
      <c r="A253">
        <v>252</v>
      </c>
      <c r="B253" s="1">
        <v>43126.673509850239</v>
      </c>
      <c r="C253">
        <v>43</v>
      </c>
      <c r="D253">
        <v>3</v>
      </c>
      <c r="E253" t="s">
        <v>12</v>
      </c>
      <c r="F253" t="s">
        <v>8</v>
      </c>
      <c r="G253">
        <v>3000</v>
      </c>
      <c r="H253">
        <v>333000</v>
      </c>
    </row>
    <row r="254" spans="1:8">
      <c r="A254">
        <v>253</v>
      </c>
      <c r="B254" s="1">
        <v>43127.159805051684</v>
      </c>
      <c r="C254">
        <v>99</v>
      </c>
      <c r="D254">
        <v>2</v>
      </c>
      <c r="E254" t="s">
        <v>12</v>
      </c>
      <c r="F254" t="s">
        <v>8</v>
      </c>
      <c r="G254">
        <v>3000</v>
      </c>
      <c r="H254">
        <v>336000</v>
      </c>
    </row>
    <row r="255" spans="1:8">
      <c r="A255">
        <v>254</v>
      </c>
      <c r="B255" s="1">
        <v>43143.071934187377</v>
      </c>
      <c r="C255">
        <v>69</v>
      </c>
      <c r="D255">
        <v>2</v>
      </c>
      <c r="E255" t="s">
        <v>12</v>
      </c>
      <c r="F255" t="s">
        <v>8</v>
      </c>
      <c r="G255">
        <v>4000</v>
      </c>
      <c r="H255">
        <v>340000</v>
      </c>
    </row>
    <row r="256" spans="1:8">
      <c r="A256">
        <v>255</v>
      </c>
      <c r="B256" s="1">
        <v>43145.274219070452</v>
      </c>
      <c r="C256">
        <v>69</v>
      </c>
      <c r="D256">
        <v>4</v>
      </c>
      <c r="E256" t="s">
        <v>12</v>
      </c>
      <c r="F256" t="s">
        <v>8</v>
      </c>
      <c r="G256">
        <v>5000</v>
      </c>
      <c r="H256">
        <v>345000</v>
      </c>
    </row>
    <row r="257" spans="1:8">
      <c r="A257">
        <v>256</v>
      </c>
      <c r="B257" s="1">
        <v>43146.628968999008</v>
      </c>
      <c r="C257">
        <v>46</v>
      </c>
      <c r="D257">
        <v>3</v>
      </c>
      <c r="E257" t="s">
        <v>12</v>
      </c>
      <c r="F257" t="s">
        <v>8</v>
      </c>
      <c r="G257">
        <v>1000</v>
      </c>
      <c r="H257">
        <v>346000</v>
      </c>
    </row>
    <row r="258" spans="1:8">
      <c r="A258">
        <v>257</v>
      </c>
      <c r="B258" s="1">
        <v>43149.445817097687</v>
      </c>
      <c r="C258">
        <v>16</v>
      </c>
      <c r="D258">
        <v>3</v>
      </c>
      <c r="E258" t="s">
        <v>12</v>
      </c>
      <c r="F258" t="s">
        <v>8</v>
      </c>
      <c r="G258">
        <v>2000</v>
      </c>
      <c r="H258">
        <v>348000</v>
      </c>
    </row>
    <row r="259" spans="1:8">
      <c r="A259">
        <v>258</v>
      </c>
      <c r="B259" s="1">
        <v>43149.76658914952</v>
      </c>
      <c r="C259">
        <v>127</v>
      </c>
      <c r="D259">
        <v>2</v>
      </c>
      <c r="E259" t="s">
        <v>13</v>
      </c>
      <c r="F259" t="s">
        <v>8</v>
      </c>
      <c r="G259">
        <v>8000</v>
      </c>
      <c r="H259">
        <v>340000</v>
      </c>
    </row>
    <row r="260" spans="1:8">
      <c r="A260">
        <v>259</v>
      </c>
      <c r="B260" s="1">
        <v>43149.919282374089</v>
      </c>
      <c r="C260">
        <v>113</v>
      </c>
      <c r="D260">
        <v>4</v>
      </c>
      <c r="E260" t="s">
        <v>13</v>
      </c>
      <c r="F260" t="s">
        <v>8</v>
      </c>
      <c r="G260">
        <v>20000</v>
      </c>
      <c r="H260">
        <v>320000</v>
      </c>
    </row>
    <row r="261" spans="1:8">
      <c r="A261">
        <v>260</v>
      </c>
      <c r="B261" s="1">
        <v>43152.518662235299</v>
      </c>
      <c r="C261">
        <v>3</v>
      </c>
      <c r="D261">
        <v>2</v>
      </c>
      <c r="E261" t="s">
        <v>13</v>
      </c>
      <c r="F261" t="s">
        <v>8</v>
      </c>
      <c r="G261">
        <v>20000</v>
      </c>
      <c r="H261">
        <v>300000</v>
      </c>
    </row>
    <row r="262" spans="1:8">
      <c r="A262">
        <v>261</v>
      </c>
      <c r="B262" s="1">
        <v>43153.211138046972</v>
      </c>
      <c r="C262">
        <v>31</v>
      </c>
      <c r="D262">
        <v>2</v>
      </c>
      <c r="E262" t="s">
        <v>12</v>
      </c>
      <c r="F262" t="s">
        <v>8</v>
      </c>
      <c r="G262">
        <v>2000</v>
      </c>
      <c r="H262">
        <v>302000</v>
      </c>
    </row>
    <row r="263" spans="1:8">
      <c r="A263">
        <v>262</v>
      </c>
      <c r="B263" s="1">
        <v>43154.036096490498</v>
      </c>
      <c r="C263">
        <v>46</v>
      </c>
      <c r="D263">
        <v>3</v>
      </c>
      <c r="E263" t="s">
        <v>12</v>
      </c>
      <c r="F263" t="s">
        <v>8</v>
      </c>
      <c r="G263">
        <v>1000</v>
      </c>
      <c r="H263">
        <v>303000</v>
      </c>
    </row>
    <row r="264" spans="1:8">
      <c r="A264">
        <v>263</v>
      </c>
      <c r="B264" s="1">
        <v>43158.562335575705</v>
      </c>
      <c r="C264">
        <v>125</v>
      </c>
      <c r="D264">
        <v>2</v>
      </c>
      <c r="E264" t="s">
        <v>12</v>
      </c>
      <c r="F264" t="s">
        <v>8</v>
      </c>
      <c r="G264">
        <v>4000</v>
      </c>
      <c r="H264">
        <v>307000</v>
      </c>
    </row>
    <row r="265" spans="1:8">
      <c r="A265">
        <v>264</v>
      </c>
      <c r="B265" s="1">
        <v>43159.699467473518</v>
      </c>
      <c r="C265">
        <v>111</v>
      </c>
      <c r="D265">
        <v>2</v>
      </c>
      <c r="E265" t="s">
        <v>12</v>
      </c>
      <c r="F265" t="s">
        <v>8</v>
      </c>
      <c r="G265">
        <v>4000</v>
      </c>
      <c r="H265">
        <v>311000</v>
      </c>
    </row>
    <row r="266" spans="1:8">
      <c r="A266">
        <v>265</v>
      </c>
      <c r="B266" s="1">
        <v>43160.046800690354</v>
      </c>
      <c r="C266">
        <v>125</v>
      </c>
      <c r="D266">
        <v>2</v>
      </c>
      <c r="E266" t="s">
        <v>13</v>
      </c>
      <c r="F266" t="s">
        <v>8</v>
      </c>
      <c r="G266">
        <v>16000</v>
      </c>
      <c r="H266">
        <v>295000</v>
      </c>
    </row>
    <row r="267" spans="1:8">
      <c r="A267">
        <v>266</v>
      </c>
      <c r="B267" s="1">
        <v>43160.305834446415</v>
      </c>
      <c r="C267">
        <v>9</v>
      </c>
      <c r="D267">
        <v>4</v>
      </c>
      <c r="E267" t="s">
        <v>13</v>
      </c>
      <c r="F267" t="s">
        <v>8</v>
      </c>
      <c r="G267">
        <v>12000</v>
      </c>
      <c r="H267">
        <v>283000</v>
      </c>
    </row>
    <row r="268" spans="1:8">
      <c r="A268">
        <v>267</v>
      </c>
      <c r="B268" s="1">
        <v>43161.51260678281</v>
      </c>
      <c r="C268">
        <v>25</v>
      </c>
      <c r="D268">
        <v>2</v>
      </c>
      <c r="E268" t="s">
        <v>12</v>
      </c>
      <c r="F268" t="s">
        <v>8</v>
      </c>
      <c r="G268">
        <v>4000</v>
      </c>
      <c r="H268">
        <v>287000</v>
      </c>
    </row>
    <row r="269" spans="1:8">
      <c r="A269">
        <v>268</v>
      </c>
      <c r="B269" s="1">
        <v>43164.108492539832</v>
      </c>
      <c r="C269">
        <v>93</v>
      </c>
      <c r="D269">
        <v>2</v>
      </c>
      <c r="E269" t="s">
        <v>12</v>
      </c>
      <c r="F269" t="s">
        <v>8</v>
      </c>
      <c r="G269">
        <v>1000</v>
      </c>
      <c r="H269">
        <v>288000</v>
      </c>
    </row>
    <row r="270" spans="1:8">
      <c r="A270">
        <v>269</v>
      </c>
      <c r="B270" s="1">
        <v>43165.580259971546</v>
      </c>
      <c r="C270">
        <v>67</v>
      </c>
      <c r="D270">
        <v>3</v>
      </c>
      <c r="E270" t="s">
        <v>12</v>
      </c>
      <c r="F270" t="s">
        <v>8</v>
      </c>
      <c r="G270">
        <v>4000</v>
      </c>
      <c r="H270">
        <v>292000</v>
      </c>
    </row>
    <row r="271" spans="1:8">
      <c r="A271">
        <v>270</v>
      </c>
      <c r="B271" s="1">
        <v>43165.671762137194</v>
      </c>
      <c r="C271">
        <v>130</v>
      </c>
      <c r="D271">
        <v>3</v>
      </c>
      <c r="E271" t="s">
        <v>12</v>
      </c>
      <c r="F271" t="s">
        <v>8</v>
      </c>
      <c r="G271">
        <v>2000</v>
      </c>
      <c r="H271">
        <v>294000</v>
      </c>
    </row>
    <row r="272" spans="1:8">
      <c r="A272">
        <v>271</v>
      </c>
      <c r="B272" s="1">
        <v>43166.181750218027</v>
      </c>
      <c r="C272">
        <v>27</v>
      </c>
      <c r="D272">
        <v>2</v>
      </c>
      <c r="E272" t="s">
        <v>12</v>
      </c>
      <c r="F272" t="s">
        <v>8</v>
      </c>
      <c r="G272">
        <v>2000</v>
      </c>
      <c r="H272">
        <v>296000</v>
      </c>
    </row>
    <row r="273" spans="1:8">
      <c r="A273">
        <v>272</v>
      </c>
      <c r="B273" s="1">
        <v>43168.138448256963</v>
      </c>
      <c r="C273">
        <v>71</v>
      </c>
      <c r="D273">
        <v>2</v>
      </c>
      <c r="E273" t="s">
        <v>12</v>
      </c>
      <c r="F273" t="s">
        <v>8</v>
      </c>
      <c r="G273">
        <v>4000</v>
      </c>
      <c r="H273">
        <v>300000</v>
      </c>
    </row>
    <row r="274" spans="1:8">
      <c r="A274">
        <v>273</v>
      </c>
      <c r="B274" s="1">
        <v>43171.760357627398</v>
      </c>
      <c r="C274">
        <v>77</v>
      </c>
      <c r="D274">
        <v>4</v>
      </c>
      <c r="E274" t="s">
        <v>12</v>
      </c>
      <c r="F274" t="s">
        <v>8</v>
      </c>
      <c r="G274">
        <v>4000</v>
      </c>
      <c r="H274">
        <v>304000</v>
      </c>
    </row>
    <row r="275" spans="1:8">
      <c r="A275">
        <v>274</v>
      </c>
      <c r="B275" s="1">
        <v>43175.599900791916</v>
      </c>
      <c r="C275">
        <v>107</v>
      </c>
      <c r="D275">
        <v>2</v>
      </c>
      <c r="E275" t="s">
        <v>12</v>
      </c>
      <c r="F275" t="s">
        <v>8</v>
      </c>
      <c r="G275">
        <v>5000</v>
      </c>
      <c r="H275">
        <v>309000</v>
      </c>
    </row>
    <row r="276" spans="1:8">
      <c r="A276">
        <v>275</v>
      </c>
      <c r="B276" s="1">
        <v>43177.14388608477</v>
      </c>
      <c r="C276">
        <v>9</v>
      </c>
      <c r="D276">
        <v>2</v>
      </c>
      <c r="E276" t="s">
        <v>12</v>
      </c>
      <c r="F276" t="s">
        <v>8</v>
      </c>
      <c r="G276">
        <v>3000</v>
      </c>
      <c r="H276">
        <v>312000</v>
      </c>
    </row>
    <row r="277" spans="1:8">
      <c r="A277">
        <v>276</v>
      </c>
      <c r="B277" s="1">
        <v>43180.1358545904</v>
      </c>
      <c r="C277">
        <v>82</v>
      </c>
      <c r="D277">
        <v>3</v>
      </c>
      <c r="E277" t="s">
        <v>12</v>
      </c>
      <c r="F277" t="s">
        <v>8</v>
      </c>
      <c r="G277">
        <v>5000</v>
      </c>
      <c r="H277">
        <v>317000</v>
      </c>
    </row>
    <row r="278" spans="1:8">
      <c r="A278">
        <v>277</v>
      </c>
      <c r="B278" s="1">
        <v>43180.727585442306</v>
      </c>
      <c r="C278">
        <v>61</v>
      </c>
      <c r="D278">
        <v>2</v>
      </c>
      <c r="E278" t="s">
        <v>12</v>
      </c>
      <c r="F278" t="s">
        <v>8</v>
      </c>
      <c r="G278">
        <v>5000</v>
      </c>
      <c r="H278">
        <v>322000</v>
      </c>
    </row>
    <row r="279" spans="1:8">
      <c r="A279">
        <v>278</v>
      </c>
      <c r="B279" s="1">
        <v>43183.50989024491</v>
      </c>
      <c r="C279">
        <v>10</v>
      </c>
      <c r="D279">
        <v>3</v>
      </c>
      <c r="E279" t="s">
        <v>12</v>
      </c>
      <c r="F279" t="s">
        <v>8</v>
      </c>
      <c r="G279">
        <v>1000</v>
      </c>
      <c r="H279">
        <v>323000</v>
      </c>
    </row>
    <row r="280" spans="1:8">
      <c r="A280">
        <v>279</v>
      </c>
      <c r="B280" s="1">
        <v>43188.724941754197</v>
      </c>
      <c r="C280">
        <v>29</v>
      </c>
      <c r="D280">
        <v>2</v>
      </c>
      <c r="E280" t="s">
        <v>12</v>
      </c>
      <c r="F280" t="s">
        <v>8</v>
      </c>
      <c r="G280">
        <v>1000</v>
      </c>
      <c r="H280">
        <v>324000</v>
      </c>
    </row>
    <row r="281" spans="1:8">
      <c r="A281">
        <v>280</v>
      </c>
      <c r="B281" s="1">
        <v>43189.166195877769</v>
      </c>
      <c r="C281">
        <v>123</v>
      </c>
      <c r="D281">
        <v>2</v>
      </c>
      <c r="E281" t="s">
        <v>12</v>
      </c>
      <c r="F281" t="s">
        <v>8</v>
      </c>
      <c r="G281">
        <v>5000</v>
      </c>
      <c r="H281">
        <v>329000</v>
      </c>
    </row>
    <row r="282" spans="1:8">
      <c r="A282">
        <v>281</v>
      </c>
      <c r="B282" s="1">
        <v>43190.116127423709</v>
      </c>
      <c r="C282">
        <v>83</v>
      </c>
      <c r="D282">
        <v>2</v>
      </c>
      <c r="E282" t="s">
        <v>12</v>
      </c>
      <c r="F282" t="s">
        <v>8</v>
      </c>
      <c r="G282">
        <v>4000</v>
      </c>
      <c r="H282">
        <v>333000</v>
      </c>
    </row>
    <row r="283" spans="1:8">
      <c r="A283">
        <v>282</v>
      </c>
      <c r="B283" s="1">
        <v>43193.414553676681</v>
      </c>
      <c r="C283">
        <v>1</v>
      </c>
      <c r="D283">
        <v>3</v>
      </c>
      <c r="E283" t="s">
        <v>12</v>
      </c>
      <c r="F283" t="s">
        <v>8</v>
      </c>
      <c r="G283">
        <v>5000</v>
      </c>
      <c r="H283">
        <v>338000</v>
      </c>
    </row>
    <row r="284" spans="1:8">
      <c r="A284">
        <v>283</v>
      </c>
      <c r="B284" s="1">
        <v>43197.26854847464</v>
      </c>
      <c r="C284">
        <v>79</v>
      </c>
      <c r="D284">
        <v>2</v>
      </c>
      <c r="E284" t="s">
        <v>12</v>
      </c>
      <c r="F284" t="s">
        <v>8</v>
      </c>
      <c r="G284">
        <v>4000</v>
      </c>
      <c r="H284">
        <v>342000</v>
      </c>
    </row>
    <row r="285" spans="1:8">
      <c r="A285">
        <v>284</v>
      </c>
      <c r="B285" s="1">
        <v>43199.191817934916</v>
      </c>
      <c r="C285">
        <v>125</v>
      </c>
      <c r="D285">
        <v>4</v>
      </c>
      <c r="E285" t="s">
        <v>12</v>
      </c>
      <c r="F285" t="s">
        <v>8</v>
      </c>
      <c r="G285">
        <v>2000</v>
      </c>
      <c r="H285">
        <v>344000</v>
      </c>
    </row>
    <row r="286" spans="1:8">
      <c r="A286">
        <v>285</v>
      </c>
      <c r="B286" s="1">
        <v>43204.435005364736</v>
      </c>
      <c r="C286">
        <v>121</v>
      </c>
      <c r="D286">
        <v>3</v>
      </c>
      <c r="E286" t="s">
        <v>12</v>
      </c>
      <c r="F286" t="s">
        <v>8</v>
      </c>
      <c r="G286">
        <v>4000</v>
      </c>
      <c r="H286">
        <v>348000</v>
      </c>
    </row>
    <row r="287" spans="1:8">
      <c r="A287">
        <v>286</v>
      </c>
      <c r="B287" s="1">
        <v>43207.099332934122</v>
      </c>
      <c r="C287">
        <v>112</v>
      </c>
      <c r="D287">
        <v>3</v>
      </c>
      <c r="E287" t="s">
        <v>12</v>
      </c>
      <c r="F287" t="s">
        <v>8</v>
      </c>
      <c r="G287">
        <v>5000</v>
      </c>
      <c r="H287">
        <v>353000</v>
      </c>
    </row>
    <row r="288" spans="1:8">
      <c r="A288">
        <v>287</v>
      </c>
      <c r="B288" s="1">
        <v>43208.58899345313</v>
      </c>
      <c r="C288">
        <v>105</v>
      </c>
      <c r="D288">
        <v>4</v>
      </c>
      <c r="E288" t="s">
        <v>12</v>
      </c>
      <c r="F288" t="s">
        <v>8</v>
      </c>
      <c r="G288">
        <v>3000</v>
      </c>
      <c r="H288">
        <v>356000</v>
      </c>
    </row>
    <row r="289" spans="1:8">
      <c r="A289">
        <v>288</v>
      </c>
      <c r="B289" s="1">
        <v>43210.592508121532</v>
      </c>
      <c r="C289">
        <v>39</v>
      </c>
      <c r="D289">
        <v>2</v>
      </c>
      <c r="E289" t="s">
        <v>12</v>
      </c>
      <c r="F289" t="s">
        <v>8</v>
      </c>
      <c r="G289">
        <v>2000</v>
      </c>
      <c r="H289">
        <v>358000</v>
      </c>
    </row>
    <row r="290" spans="1:8">
      <c r="A290">
        <v>289</v>
      </c>
      <c r="B290" s="1">
        <v>43211.714673114875</v>
      </c>
      <c r="C290">
        <v>49</v>
      </c>
      <c r="D290">
        <v>2</v>
      </c>
      <c r="E290" t="s">
        <v>12</v>
      </c>
      <c r="F290" t="s">
        <v>8</v>
      </c>
      <c r="G290">
        <v>5000</v>
      </c>
      <c r="H290">
        <v>363000</v>
      </c>
    </row>
    <row r="291" spans="1:8">
      <c r="A291">
        <v>290</v>
      </c>
      <c r="B291" s="1">
        <v>43213.264710534102</v>
      </c>
      <c r="C291">
        <v>139</v>
      </c>
      <c r="D291">
        <v>3</v>
      </c>
      <c r="E291" t="s">
        <v>12</v>
      </c>
      <c r="F291" t="s">
        <v>8</v>
      </c>
      <c r="G291">
        <v>2000</v>
      </c>
      <c r="H291">
        <v>365000</v>
      </c>
    </row>
    <row r="292" spans="1:8">
      <c r="A292">
        <v>291</v>
      </c>
      <c r="B292" s="1">
        <v>43220.379592375903</v>
      </c>
      <c r="C292">
        <v>77</v>
      </c>
      <c r="D292">
        <v>4</v>
      </c>
      <c r="E292" t="s">
        <v>12</v>
      </c>
      <c r="F292" t="s">
        <v>8</v>
      </c>
      <c r="G292">
        <v>4000</v>
      </c>
      <c r="H292">
        <v>369000</v>
      </c>
    </row>
    <row r="293" spans="1:8">
      <c r="A293">
        <v>292</v>
      </c>
      <c r="B293" s="1">
        <v>43224.601561851057</v>
      </c>
      <c r="C293">
        <v>107</v>
      </c>
      <c r="D293">
        <v>2</v>
      </c>
      <c r="E293" t="s">
        <v>12</v>
      </c>
      <c r="F293" t="s">
        <v>8</v>
      </c>
      <c r="G293">
        <v>5000</v>
      </c>
      <c r="H293">
        <v>374000</v>
      </c>
    </row>
    <row r="294" spans="1:8">
      <c r="A294">
        <v>293</v>
      </c>
      <c r="B294" s="1">
        <v>43228.279580324022</v>
      </c>
      <c r="C294">
        <v>99</v>
      </c>
      <c r="D294">
        <v>2</v>
      </c>
      <c r="E294" t="s">
        <v>13</v>
      </c>
      <c r="F294" t="s">
        <v>8</v>
      </c>
      <c r="G294">
        <v>12000</v>
      </c>
      <c r="H294">
        <v>362000</v>
      </c>
    </row>
    <row r="295" spans="1:8">
      <c r="A295">
        <v>294</v>
      </c>
      <c r="B295" s="1">
        <v>43229.073673526938</v>
      </c>
      <c r="C295">
        <v>69</v>
      </c>
      <c r="D295">
        <v>2</v>
      </c>
      <c r="E295" t="s">
        <v>12</v>
      </c>
      <c r="F295" t="s">
        <v>8</v>
      </c>
      <c r="G295">
        <v>4000</v>
      </c>
      <c r="H295">
        <v>366000</v>
      </c>
    </row>
    <row r="296" spans="1:8">
      <c r="A296">
        <v>295</v>
      </c>
      <c r="B296" s="1">
        <v>43238.723686151905</v>
      </c>
      <c r="C296">
        <v>61</v>
      </c>
      <c r="D296">
        <v>2</v>
      </c>
      <c r="E296" t="s">
        <v>12</v>
      </c>
      <c r="F296" t="s">
        <v>8</v>
      </c>
      <c r="G296">
        <v>5000</v>
      </c>
      <c r="H296">
        <v>371000</v>
      </c>
    </row>
    <row r="297" spans="1:8">
      <c r="A297">
        <v>296</v>
      </c>
      <c r="B297" s="1">
        <v>43242.097351681652</v>
      </c>
      <c r="C297">
        <v>79</v>
      </c>
      <c r="D297">
        <v>3</v>
      </c>
      <c r="E297" t="s">
        <v>12</v>
      </c>
      <c r="F297" t="s">
        <v>8</v>
      </c>
      <c r="G297">
        <v>1000</v>
      </c>
      <c r="H297">
        <v>372000</v>
      </c>
    </row>
    <row r="298" spans="1:8">
      <c r="A298">
        <v>297</v>
      </c>
      <c r="B298" s="1">
        <v>43249.571922374576</v>
      </c>
      <c r="C298">
        <v>77</v>
      </c>
      <c r="D298">
        <v>2</v>
      </c>
      <c r="E298" t="s">
        <v>13</v>
      </c>
      <c r="F298" t="s">
        <v>8</v>
      </c>
      <c r="G298">
        <v>4000</v>
      </c>
      <c r="H298">
        <v>368000</v>
      </c>
    </row>
    <row r="299" spans="1:8">
      <c r="A299">
        <v>298</v>
      </c>
      <c r="B299" s="1">
        <v>43252.557471971304</v>
      </c>
      <c r="C299">
        <v>115</v>
      </c>
      <c r="D299">
        <v>2</v>
      </c>
      <c r="E299" t="s">
        <v>12</v>
      </c>
      <c r="F299" t="s">
        <v>8</v>
      </c>
      <c r="G299">
        <v>3000</v>
      </c>
      <c r="H299">
        <v>371000</v>
      </c>
    </row>
    <row r="300" spans="1:8">
      <c r="A300">
        <v>299</v>
      </c>
      <c r="B300" s="1">
        <v>43253.102139015224</v>
      </c>
      <c r="C300">
        <v>7</v>
      </c>
      <c r="D300">
        <v>3</v>
      </c>
      <c r="E300" t="s">
        <v>13</v>
      </c>
      <c r="F300" t="s">
        <v>8</v>
      </c>
      <c r="G300">
        <v>12000</v>
      </c>
      <c r="H300">
        <v>359000</v>
      </c>
    </row>
    <row r="301" spans="1:8">
      <c r="A301">
        <v>300</v>
      </c>
      <c r="B301" s="1">
        <v>43256.149318779106</v>
      </c>
      <c r="C301">
        <v>113</v>
      </c>
      <c r="D301">
        <v>2</v>
      </c>
      <c r="E301" t="s">
        <v>12</v>
      </c>
      <c r="F301" t="s">
        <v>8</v>
      </c>
      <c r="G301">
        <v>5000</v>
      </c>
      <c r="H301">
        <v>364000</v>
      </c>
    </row>
    <row r="302" spans="1:8">
      <c r="A302">
        <v>301</v>
      </c>
      <c r="B302" s="1">
        <v>43256.910079482659</v>
      </c>
      <c r="C302">
        <v>49</v>
      </c>
      <c r="D302">
        <v>3</v>
      </c>
      <c r="E302" t="s">
        <v>13</v>
      </c>
      <c r="F302" t="s">
        <v>8</v>
      </c>
      <c r="G302">
        <v>4000</v>
      </c>
      <c r="H302">
        <v>360000</v>
      </c>
    </row>
    <row r="303" spans="1:8">
      <c r="A303">
        <v>302</v>
      </c>
      <c r="B303" s="1">
        <v>43258.345166140789</v>
      </c>
      <c r="C303">
        <v>46</v>
      </c>
      <c r="D303">
        <v>3</v>
      </c>
      <c r="E303" t="s">
        <v>12</v>
      </c>
      <c r="F303" t="s">
        <v>8</v>
      </c>
      <c r="G303">
        <v>1000</v>
      </c>
      <c r="H303">
        <v>361000</v>
      </c>
    </row>
    <row r="304" spans="1:8">
      <c r="A304">
        <v>303</v>
      </c>
      <c r="B304" s="1">
        <v>43261.65951265797</v>
      </c>
      <c r="C304">
        <v>93</v>
      </c>
      <c r="D304">
        <v>2</v>
      </c>
      <c r="E304" t="s">
        <v>12</v>
      </c>
      <c r="F304" t="s">
        <v>8</v>
      </c>
      <c r="G304">
        <v>1000</v>
      </c>
      <c r="H304">
        <v>362000</v>
      </c>
    </row>
    <row r="305" spans="1:8">
      <c r="A305">
        <v>304</v>
      </c>
      <c r="B305" s="1">
        <v>43266.728674406018</v>
      </c>
      <c r="C305">
        <v>97</v>
      </c>
      <c r="D305">
        <v>2</v>
      </c>
      <c r="E305" t="s">
        <v>12</v>
      </c>
      <c r="F305" t="s">
        <v>8</v>
      </c>
      <c r="G305">
        <v>5000</v>
      </c>
      <c r="H305">
        <v>367000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608"/>
  <sheetViews>
    <sheetView workbookViewId="0">
      <selection activeCell="E13" sqref="E13"/>
    </sheetView>
  </sheetViews>
  <sheetFormatPr defaultColWidth="11" defaultRowHeight="15.7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s="1">
        <v>42630.473348611114</v>
      </c>
      <c r="C2">
        <v>94</v>
      </c>
      <c r="D2">
        <v>1</v>
      </c>
      <c r="E2" t="s">
        <v>12</v>
      </c>
      <c r="F2" t="s">
        <v>11</v>
      </c>
      <c r="G2">
        <v>1000</v>
      </c>
      <c r="H2">
        <v>1000</v>
      </c>
    </row>
    <row r="3" spans="1:8">
      <c r="A3">
        <v>2</v>
      </c>
      <c r="B3" s="1">
        <v>42631.924938760683</v>
      </c>
      <c r="C3">
        <v>94</v>
      </c>
      <c r="D3">
        <v>1</v>
      </c>
      <c r="E3" t="s">
        <v>12</v>
      </c>
      <c r="F3" t="s">
        <v>11</v>
      </c>
      <c r="G3">
        <v>1000</v>
      </c>
      <c r="H3">
        <v>2000</v>
      </c>
    </row>
    <row r="4" spans="1:8">
      <c r="A4">
        <v>3</v>
      </c>
      <c r="B4" s="1">
        <v>42632.154348094373</v>
      </c>
      <c r="C4">
        <v>38</v>
      </c>
      <c r="D4">
        <v>1</v>
      </c>
      <c r="E4" t="s">
        <v>12</v>
      </c>
      <c r="F4" t="s">
        <v>11</v>
      </c>
      <c r="G4">
        <v>5000</v>
      </c>
      <c r="H4">
        <v>7000</v>
      </c>
    </row>
    <row r="5" spans="1:8">
      <c r="A5">
        <v>4</v>
      </c>
      <c r="B5" s="1">
        <v>42632.378196452875</v>
      </c>
      <c r="C5">
        <v>110</v>
      </c>
      <c r="D5">
        <v>2</v>
      </c>
      <c r="E5" t="s">
        <v>12</v>
      </c>
      <c r="F5" t="s">
        <v>11</v>
      </c>
      <c r="G5">
        <v>1000</v>
      </c>
      <c r="H5">
        <v>8000</v>
      </c>
    </row>
    <row r="6" spans="1:8">
      <c r="A6">
        <v>5</v>
      </c>
      <c r="B6" s="1">
        <v>42633.322133086178</v>
      </c>
      <c r="C6">
        <v>108</v>
      </c>
      <c r="D6">
        <v>4</v>
      </c>
      <c r="E6" t="s">
        <v>12</v>
      </c>
      <c r="F6" t="s">
        <v>11</v>
      </c>
      <c r="G6">
        <v>2000</v>
      </c>
      <c r="H6">
        <v>10000</v>
      </c>
    </row>
    <row r="7" spans="1:8">
      <c r="A7">
        <v>6</v>
      </c>
      <c r="B7" s="1">
        <v>42634.427664433926</v>
      </c>
      <c r="C7">
        <v>23</v>
      </c>
      <c r="D7">
        <v>1</v>
      </c>
      <c r="E7" t="s">
        <v>12</v>
      </c>
      <c r="F7" t="s">
        <v>11</v>
      </c>
      <c r="G7">
        <v>2000</v>
      </c>
      <c r="H7">
        <v>12000</v>
      </c>
    </row>
    <row r="8" spans="1:8">
      <c r="A8">
        <v>7</v>
      </c>
      <c r="B8" s="1">
        <v>42635.452571627146</v>
      </c>
      <c r="C8">
        <v>110</v>
      </c>
      <c r="D8">
        <v>2</v>
      </c>
      <c r="E8" t="s">
        <v>12</v>
      </c>
      <c r="F8" t="s">
        <v>11</v>
      </c>
      <c r="G8">
        <v>1000</v>
      </c>
      <c r="H8">
        <v>13000</v>
      </c>
    </row>
    <row r="9" spans="1:8">
      <c r="A9">
        <v>8</v>
      </c>
      <c r="B9" s="1">
        <v>42635.726221458332</v>
      </c>
      <c r="C9">
        <v>7</v>
      </c>
      <c r="D9">
        <v>1</v>
      </c>
      <c r="E9" t="s">
        <v>12</v>
      </c>
      <c r="F9" t="s">
        <v>11</v>
      </c>
      <c r="G9">
        <v>5000</v>
      </c>
      <c r="H9">
        <v>18000</v>
      </c>
    </row>
    <row r="10" spans="1:8">
      <c r="A10">
        <v>9</v>
      </c>
      <c r="B10" s="1">
        <v>42636.045683589597</v>
      </c>
      <c r="C10">
        <v>34</v>
      </c>
      <c r="D10">
        <v>2</v>
      </c>
      <c r="E10" t="s">
        <v>12</v>
      </c>
      <c r="F10" t="s">
        <v>11</v>
      </c>
      <c r="G10">
        <v>5000</v>
      </c>
      <c r="H10">
        <v>23000</v>
      </c>
    </row>
    <row r="11" spans="1:8">
      <c r="A11">
        <v>10</v>
      </c>
      <c r="B11" s="1">
        <v>42636.786091397</v>
      </c>
      <c r="C11">
        <v>8</v>
      </c>
      <c r="D11">
        <v>4</v>
      </c>
      <c r="E11" t="s">
        <v>12</v>
      </c>
      <c r="F11" t="s">
        <v>11</v>
      </c>
      <c r="G11">
        <v>5000</v>
      </c>
      <c r="H11">
        <v>28000</v>
      </c>
    </row>
    <row r="12" spans="1:8">
      <c r="A12">
        <v>11</v>
      </c>
      <c r="B12" s="1">
        <v>42638.203151541275</v>
      </c>
      <c r="C12">
        <v>102</v>
      </c>
      <c r="D12">
        <v>3</v>
      </c>
      <c r="E12" t="s">
        <v>12</v>
      </c>
      <c r="F12" t="s">
        <v>11</v>
      </c>
      <c r="G12">
        <v>5000</v>
      </c>
      <c r="H12">
        <v>33000</v>
      </c>
    </row>
    <row r="13" spans="1:8">
      <c r="A13">
        <v>12</v>
      </c>
      <c r="B13" s="1">
        <v>42638.894415812836</v>
      </c>
      <c r="C13">
        <v>112</v>
      </c>
      <c r="D13">
        <v>4</v>
      </c>
      <c r="E13" t="s">
        <v>12</v>
      </c>
      <c r="F13" t="s">
        <v>11</v>
      </c>
      <c r="G13">
        <v>1000</v>
      </c>
      <c r="H13">
        <v>34000</v>
      </c>
    </row>
    <row r="14" spans="1:8">
      <c r="A14">
        <v>13</v>
      </c>
      <c r="B14" s="1">
        <v>42639.472088329319</v>
      </c>
      <c r="C14">
        <v>18</v>
      </c>
      <c r="D14">
        <v>3</v>
      </c>
      <c r="E14" t="s">
        <v>12</v>
      </c>
      <c r="F14" t="s">
        <v>11</v>
      </c>
      <c r="G14">
        <v>1000</v>
      </c>
      <c r="H14">
        <v>35000</v>
      </c>
    </row>
    <row r="15" spans="1:8">
      <c r="A15">
        <v>14</v>
      </c>
      <c r="B15" s="1">
        <v>42639.48471201177</v>
      </c>
      <c r="C15">
        <v>18</v>
      </c>
      <c r="D15">
        <v>1</v>
      </c>
      <c r="E15" t="s">
        <v>12</v>
      </c>
      <c r="F15" t="s">
        <v>11</v>
      </c>
      <c r="G15">
        <v>5000</v>
      </c>
      <c r="H15">
        <v>40000</v>
      </c>
    </row>
    <row r="16" spans="1:8">
      <c r="A16">
        <v>15</v>
      </c>
      <c r="B16" s="1">
        <v>42639.601154060714</v>
      </c>
      <c r="C16">
        <v>44</v>
      </c>
      <c r="D16">
        <v>1</v>
      </c>
      <c r="E16" t="s">
        <v>12</v>
      </c>
      <c r="F16" t="s">
        <v>11</v>
      </c>
      <c r="G16">
        <v>1000</v>
      </c>
      <c r="H16">
        <v>41000</v>
      </c>
    </row>
    <row r="17" spans="1:8">
      <c r="A17">
        <v>16</v>
      </c>
      <c r="B17" s="1">
        <v>42640.904193415765</v>
      </c>
      <c r="C17">
        <v>11</v>
      </c>
      <c r="D17">
        <v>1</v>
      </c>
      <c r="E17" t="s">
        <v>12</v>
      </c>
      <c r="F17" t="s">
        <v>11</v>
      </c>
      <c r="G17">
        <v>2000</v>
      </c>
      <c r="H17">
        <v>43000</v>
      </c>
    </row>
    <row r="18" spans="1:8">
      <c r="A18">
        <v>17</v>
      </c>
      <c r="B18" s="1">
        <v>42640.965043778095</v>
      </c>
      <c r="C18">
        <v>32</v>
      </c>
      <c r="D18">
        <v>4</v>
      </c>
      <c r="E18" t="s">
        <v>12</v>
      </c>
      <c r="F18" t="s">
        <v>11</v>
      </c>
      <c r="G18">
        <v>5000</v>
      </c>
      <c r="H18">
        <v>48000</v>
      </c>
    </row>
    <row r="19" spans="1:8">
      <c r="A19">
        <v>18</v>
      </c>
      <c r="B19" s="1">
        <v>42641.057915299818</v>
      </c>
      <c r="C19">
        <v>102</v>
      </c>
      <c r="D19">
        <v>3</v>
      </c>
      <c r="E19" t="s">
        <v>12</v>
      </c>
      <c r="F19" t="s">
        <v>11</v>
      </c>
      <c r="G19">
        <v>5000</v>
      </c>
      <c r="H19">
        <v>53000</v>
      </c>
    </row>
    <row r="20" spans="1:8">
      <c r="A20">
        <v>19</v>
      </c>
      <c r="B20" s="1">
        <v>42641.267672799244</v>
      </c>
      <c r="C20">
        <v>46</v>
      </c>
      <c r="D20">
        <v>2</v>
      </c>
      <c r="E20" t="s">
        <v>12</v>
      </c>
      <c r="F20" t="s">
        <v>11</v>
      </c>
      <c r="G20">
        <v>4000</v>
      </c>
      <c r="H20">
        <v>57000</v>
      </c>
    </row>
    <row r="21" spans="1:8">
      <c r="A21">
        <v>20</v>
      </c>
      <c r="B21" s="1">
        <v>42642.080132027724</v>
      </c>
      <c r="C21">
        <v>135</v>
      </c>
      <c r="D21">
        <v>3</v>
      </c>
      <c r="E21" t="s">
        <v>12</v>
      </c>
      <c r="F21" t="s">
        <v>11</v>
      </c>
      <c r="G21">
        <v>2000</v>
      </c>
      <c r="H21">
        <v>59000</v>
      </c>
    </row>
    <row r="22" spans="1:8">
      <c r="A22">
        <v>21</v>
      </c>
      <c r="B22" s="1">
        <v>42642.720648742586</v>
      </c>
      <c r="C22">
        <v>103</v>
      </c>
      <c r="D22">
        <v>1</v>
      </c>
      <c r="E22" t="s">
        <v>12</v>
      </c>
      <c r="F22" t="s">
        <v>11</v>
      </c>
      <c r="G22">
        <v>1000</v>
      </c>
      <c r="H22">
        <v>60000</v>
      </c>
    </row>
    <row r="23" spans="1:8">
      <c r="A23">
        <v>22</v>
      </c>
      <c r="B23" s="1">
        <v>42644.057803768992</v>
      </c>
      <c r="C23">
        <v>79</v>
      </c>
      <c r="D23">
        <v>1</v>
      </c>
      <c r="E23" t="s">
        <v>12</v>
      </c>
      <c r="F23" t="s">
        <v>11</v>
      </c>
      <c r="G23">
        <v>3000</v>
      </c>
      <c r="H23">
        <v>63000</v>
      </c>
    </row>
    <row r="24" spans="1:8">
      <c r="A24">
        <v>23</v>
      </c>
      <c r="B24" s="1">
        <v>42645.744774947816</v>
      </c>
      <c r="C24">
        <v>130</v>
      </c>
      <c r="D24">
        <v>1</v>
      </c>
      <c r="E24" t="s">
        <v>12</v>
      </c>
      <c r="F24" t="s">
        <v>11</v>
      </c>
      <c r="G24">
        <v>3000</v>
      </c>
      <c r="H24">
        <v>66000</v>
      </c>
    </row>
    <row r="25" spans="1:8">
      <c r="A25">
        <v>24</v>
      </c>
      <c r="B25" s="1">
        <v>42647.427389936362</v>
      </c>
      <c r="C25">
        <v>3</v>
      </c>
      <c r="D25">
        <v>3</v>
      </c>
      <c r="E25" t="s">
        <v>12</v>
      </c>
      <c r="F25" t="s">
        <v>11</v>
      </c>
      <c r="G25">
        <v>3000</v>
      </c>
      <c r="H25">
        <v>69000</v>
      </c>
    </row>
    <row r="26" spans="1:8">
      <c r="A26">
        <v>25</v>
      </c>
      <c r="B26" s="1">
        <v>42648.537191281961</v>
      </c>
      <c r="C26">
        <v>102</v>
      </c>
      <c r="D26">
        <v>3</v>
      </c>
      <c r="E26" t="s">
        <v>13</v>
      </c>
      <c r="F26" t="s">
        <v>11</v>
      </c>
      <c r="G26">
        <v>20000</v>
      </c>
      <c r="H26">
        <v>49000</v>
      </c>
    </row>
    <row r="27" spans="1:8">
      <c r="A27">
        <v>26</v>
      </c>
      <c r="B27" s="1">
        <v>42649.199114565126</v>
      </c>
      <c r="C27">
        <v>40</v>
      </c>
      <c r="D27">
        <v>2</v>
      </c>
      <c r="E27" t="s">
        <v>12</v>
      </c>
      <c r="F27" t="s">
        <v>11</v>
      </c>
      <c r="G27">
        <v>4000</v>
      </c>
      <c r="H27">
        <v>53000</v>
      </c>
    </row>
    <row r="28" spans="1:8">
      <c r="A28">
        <v>27</v>
      </c>
      <c r="B28" s="1">
        <v>42649.972325742085</v>
      </c>
      <c r="C28">
        <v>28</v>
      </c>
      <c r="D28">
        <v>2</v>
      </c>
      <c r="E28" t="s">
        <v>12</v>
      </c>
      <c r="F28" t="s">
        <v>11</v>
      </c>
      <c r="G28">
        <v>1000</v>
      </c>
      <c r="H28">
        <v>54000</v>
      </c>
    </row>
    <row r="29" spans="1:8">
      <c r="A29">
        <v>28</v>
      </c>
      <c r="B29" s="1">
        <v>42650.391234770897</v>
      </c>
      <c r="C29">
        <v>92</v>
      </c>
      <c r="D29">
        <v>4</v>
      </c>
      <c r="E29" t="s">
        <v>12</v>
      </c>
      <c r="F29" t="s">
        <v>11</v>
      </c>
      <c r="G29">
        <v>2000</v>
      </c>
      <c r="H29">
        <v>56000</v>
      </c>
    </row>
    <row r="30" spans="1:8">
      <c r="A30">
        <v>29</v>
      </c>
      <c r="B30" s="1">
        <v>42651.119545840302</v>
      </c>
      <c r="C30">
        <v>6</v>
      </c>
      <c r="D30">
        <v>2</v>
      </c>
      <c r="E30" t="s">
        <v>12</v>
      </c>
      <c r="F30" t="s">
        <v>11</v>
      </c>
      <c r="G30">
        <v>5000</v>
      </c>
      <c r="H30">
        <v>61000</v>
      </c>
    </row>
    <row r="31" spans="1:8">
      <c r="A31">
        <v>30</v>
      </c>
      <c r="B31" s="1">
        <v>42651.819432577868</v>
      </c>
      <c r="C31">
        <v>60</v>
      </c>
      <c r="D31">
        <v>1</v>
      </c>
      <c r="E31" t="s">
        <v>12</v>
      </c>
      <c r="F31" t="s">
        <v>11</v>
      </c>
      <c r="G31">
        <v>1000</v>
      </c>
      <c r="H31">
        <v>62000</v>
      </c>
    </row>
    <row r="32" spans="1:8">
      <c r="A32">
        <v>31</v>
      </c>
      <c r="B32" s="1">
        <v>42652.483048429203</v>
      </c>
      <c r="C32">
        <v>138</v>
      </c>
      <c r="D32">
        <v>2</v>
      </c>
      <c r="E32" t="s">
        <v>12</v>
      </c>
      <c r="F32" t="s">
        <v>11</v>
      </c>
      <c r="G32">
        <v>1000</v>
      </c>
      <c r="H32">
        <v>63000</v>
      </c>
    </row>
    <row r="33" spans="1:8">
      <c r="A33">
        <v>32</v>
      </c>
      <c r="B33" s="1">
        <v>42653.170935425056</v>
      </c>
      <c r="C33">
        <v>56</v>
      </c>
      <c r="D33">
        <v>4</v>
      </c>
      <c r="E33" t="s">
        <v>12</v>
      </c>
      <c r="F33" t="s">
        <v>11</v>
      </c>
      <c r="G33">
        <v>5000</v>
      </c>
      <c r="H33">
        <v>68000</v>
      </c>
    </row>
    <row r="34" spans="1:8">
      <c r="A34">
        <v>33</v>
      </c>
      <c r="B34" s="1">
        <v>42654.651217462342</v>
      </c>
      <c r="C34">
        <v>14</v>
      </c>
      <c r="D34">
        <v>2</v>
      </c>
      <c r="E34" t="s">
        <v>12</v>
      </c>
      <c r="F34" t="s">
        <v>11</v>
      </c>
      <c r="G34">
        <v>4000</v>
      </c>
      <c r="H34">
        <v>72000</v>
      </c>
    </row>
    <row r="35" spans="1:8">
      <c r="A35">
        <v>34</v>
      </c>
      <c r="B35" s="1">
        <v>42654.746588245442</v>
      </c>
      <c r="C35">
        <v>120</v>
      </c>
      <c r="D35">
        <v>2</v>
      </c>
      <c r="E35" t="s">
        <v>12</v>
      </c>
      <c r="F35" t="s">
        <v>11</v>
      </c>
      <c r="G35">
        <v>2000</v>
      </c>
      <c r="H35">
        <v>74000</v>
      </c>
    </row>
    <row r="36" spans="1:8">
      <c r="A36">
        <v>35</v>
      </c>
      <c r="B36" s="1">
        <v>42655.619854379722</v>
      </c>
      <c r="C36">
        <v>127</v>
      </c>
      <c r="D36">
        <v>1</v>
      </c>
      <c r="E36" t="s">
        <v>12</v>
      </c>
      <c r="F36" t="s">
        <v>11</v>
      </c>
      <c r="G36">
        <v>4000</v>
      </c>
      <c r="H36">
        <v>78000</v>
      </c>
    </row>
    <row r="37" spans="1:8">
      <c r="A37">
        <v>36</v>
      </c>
      <c r="B37" s="1">
        <v>42655.916621183373</v>
      </c>
      <c r="C37">
        <v>15</v>
      </c>
      <c r="D37">
        <v>1</v>
      </c>
      <c r="E37" t="s">
        <v>12</v>
      </c>
      <c r="F37" t="s">
        <v>11</v>
      </c>
      <c r="G37">
        <v>4000</v>
      </c>
      <c r="H37">
        <v>82000</v>
      </c>
    </row>
    <row r="38" spans="1:8">
      <c r="A38">
        <v>37</v>
      </c>
      <c r="B38" s="1">
        <v>42656.233492431682</v>
      </c>
      <c r="C38">
        <v>12</v>
      </c>
      <c r="D38">
        <v>3</v>
      </c>
      <c r="E38" t="s">
        <v>12</v>
      </c>
      <c r="F38" t="s">
        <v>11</v>
      </c>
      <c r="G38">
        <v>3000</v>
      </c>
      <c r="H38">
        <v>85000</v>
      </c>
    </row>
    <row r="39" spans="1:8">
      <c r="A39">
        <v>38</v>
      </c>
      <c r="B39" s="1">
        <v>42656.681040723794</v>
      </c>
      <c r="C39">
        <v>30</v>
      </c>
      <c r="D39">
        <v>1</v>
      </c>
      <c r="E39" t="s">
        <v>12</v>
      </c>
      <c r="F39" t="s">
        <v>11</v>
      </c>
      <c r="G39">
        <v>1000</v>
      </c>
      <c r="H39">
        <v>86000</v>
      </c>
    </row>
    <row r="40" spans="1:8">
      <c r="A40">
        <v>39</v>
      </c>
      <c r="B40" s="1">
        <v>42657.285371021258</v>
      </c>
      <c r="C40">
        <v>114</v>
      </c>
      <c r="D40">
        <v>1</v>
      </c>
      <c r="E40" t="s">
        <v>12</v>
      </c>
      <c r="F40" t="s">
        <v>11</v>
      </c>
      <c r="G40">
        <v>4000</v>
      </c>
      <c r="H40">
        <v>90000</v>
      </c>
    </row>
    <row r="41" spans="1:8">
      <c r="A41">
        <v>40</v>
      </c>
      <c r="B41" s="1">
        <v>42658.66355812869</v>
      </c>
      <c r="C41">
        <v>118</v>
      </c>
      <c r="D41">
        <v>2</v>
      </c>
      <c r="E41" t="s">
        <v>12</v>
      </c>
      <c r="F41" t="s">
        <v>11</v>
      </c>
      <c r="G41">
        <v>1000</v>
      </c>
      <c r="H41">
        <v>91000</v>
      </c>
    </row>
    <row r="42" spans="1:8">
      <c r="A42">
        <v>41</v>
      </c>
      <c r="B42" s="1">
        <v>42658.877341302126</v>
      </c>
      <c r="C42">
        <v>99</v>
      </c>
      <c r="D42">
        <v>3</v>
      </c>
      <c r="E42" t="s">
        <v>12</v>
      </c>
      <c r="F42" t="s">
        <v>11</v>
      </c>
      <c r="G42">
        <v>4000</v>
      </c>
      <c r="H42">
        <v>95000</v>
      </c>
    </row>
    <row r="43" spans="1:8">
      <c r="A43">
        <v>42</v>
      </c>
      <c r="B43" s="1">
        <v>42659.272618864226</v>
      </c>
      <c r="C43">
        <v>45</v>
      </c>
      <c r="D43">
        <v>1</v>
      </c>
      <c r="E43" t="s">
        <v>12</v>
      </c>
      <c r="F43" t="s">
        <v>11</v>
      </c>
      <c r="G43">
        <v>1000</v>
      </c>
      <c r="H43">
        <v>96000</v>
      </c>
    </row>
    <row r="44" spans="1:8">
      <c r="A44">
        <v>43</v>
      </c>
      <c r="B44" s="1">
        <v>42660.34578991033</v>
      </c>
      <c r="C44">
        <v>73</v>
      </c>
      <c r="D44">
        <v>1</v>
      </c>
      <c r="E44" t="s">
        <v>12</v>
      </c>
      <c r="F44" t="s">
        <v>11</v>
      </c>
      <c r="G44">
        <v>4000</v>
      </c>
      <c r="H44">
        <v>100000</v>
      </c>
    </row>
    <row r="45" spans="1:8">
      <c r="A45">
        <v>44</v>
      </c>
      <c r="B45" s="1">
        <v>42660.799963567246</v>
      </c>
      <c r="C45">
        <v>8</v>
      </c>
      <c r="D45">
        <v>2</v>
      </c>
      <c r="E45" t="s">
        <v>12</v>
      </c>
      <c r="F45" t="s">
        <v>11</v>
      </c>
      <c r="G45">
        <v>1000</v>
      </c>
      <c r="H45">
        <v>101000</v>
      </c>
    </row>
    <row r="46" spans="1:8">
      <c r="A46">
        <v>45</v>
      </c>
      <c r="B46" s="1">
        <v>42660.806483794258</v>
      </c>
      <c r="C46">
        <v>90</v>
      </c>
      <c r="D46">
        <v>2</v>
      </c>
      <c r="E46" t="s">
        <v>12</v>
      </c>
      <c r="F46" t="s">
        <v>11</v>
      </c>
      <c r="G46">
        <v>2000</v>
      </c>
      <c r="H46">
        <v>103000</v>
      </c>
    </row>
    <row r="47" spans="1:8">
      <c r="A47">
        <v>46</v>
      </c>
      <c r="B47" s="1">
        <v>42661.071040352937</v>
      </c>
      <c r="C47">
        <v>120</v>
      </c>
      <c r="D47">
        <v>4</v>
      </c>
      <c r="E47" t="s">
        <v>12</v>
      </c>
      <c r="F47" t="s">
        <v>11</v>
      </c>
      <c r="G47">
        <v>4000</v>
      </c>
      <c r="H47">
        <v>107000</v>
      </c>
    </row>
    <row r="48" spans="1:8">
      <c r="A48">
        <v>47</v>
      </c>
      <c r="B48" s="1">
        <v>42661.921360153799</v>
      </c>
      <c r="C48">
        <v>20</v>
      </c>
      <c r="D48">
        <v>4</v>
      </c>
      <c r="E48" t="s">
        <v>12</v>
      </c>
      <c r="F48" t="s">
        <v>11</v>
      </c>
      <c r="G48">
        <v>1000</v>
      </c>
      <c r="H48">
        <v>108000</v>
      </c>
    </row>
    <row r="49" spans="1:8">
      <c r="A49">
        <v>48</v>
      </c>
      <c r="B49" s="1">
        <v>42662.758463146136</v>
      </c>
      <c r="C49">
        <v>108</v>
      </c>
      <c r="D49">
        <v>4</v>
      </c>
      <c r="E49" t="s">
        <v>12</v>
      </c>
      <c r="F49" t="s">
        <v>11</v>
      </c>
      <c r="G49">
        <v>2000</v>
      </c>
      <c r="H49">
        <v>110000</v>
      </c>
    </row>
    <row r="50" spans="1:8">
      <c r="A50">
        <v>49</v>
      </c>
      <c r="B50" s="1">
        <v>42662.929503643318</v>
      </c>
      <c r="C50">
        <v>128</v>
      </c>
      <c r="D50">
        <v>2</v>
      </c>
      <c r="E50" t="s">
        <v>12</v>
      </c>
      <c r="F50" t="s">
        <v>11</v>
      </c>
      <c r="G50">
        <v>4000</v>
      </c>
      <c r="H50">
        <v>114000</v>
      </c>
    </row>
    <row r="51" spans="1:8">
      <c r="A51">
        <v>50</v>
      </c>
      <c r="B51" s="1">
        <v>42662.976271165964</v>
      </c>
      <c r="C51">
        <v>82</v>
      </c>
      <c r="D51">
        <v>1</v>
      </c>
      <c r="E51" t="s">
        <v>12</v>
      </c>
      <c r="F51" t="s">
        <v>11</v>
      </c>
      <c r="G51">
        <v>5000</v>
      </c>
      <c r="H51">
        <v>119000</v>
      </c>
    </row>
    <row r="52" spans="1:8">
      <c r="A52">
        <v>51</v>
      </c>
      <c r="B52" s="1">
        <v>42664.428977019568</v>
      </c>
      <c r="C52">
        <v>87</v>
      </c>
      <c r="D52">
        <v>3</v>
      </c>
      <c r="E52" t="s">
        <v>12</v>
      </c>
      <c r="F52" t="s">
        <v>11</v>
      </c>
      <c r="G52">
        <v>4000</v>
      </c>
      <c r="H52">
        <v>123000</v>
      </c>
    </row>
    <row r="53" spans="1:8">
      <c r="A53">
        <v>52</v>
      </c>
      <c r="B53" s="1">
        <v>42667.22938635527</v>
      </c>
      <c r="C53">
        <v>139</v>
      </c>
      <c r="D53">
        <v>1</v>
      </c>
      <c r="E53" t="s">
        <v>12</v>
      </c>
      <c r="F53" t="s">
        <v>11</v>
      </c>
      <c r="G53">
        <v>2000</v>
      </c>
      <c r="H53">
        <v>125000</v>
      </c>
    </row>
    <row r="54" spans="1:8">
      <c r="A54">
        <v>53</v>
      </c>
      <c r="B54" s="1">
        <v>42667.885693281161</v>
      </c>
      <c r="C54">
        <v>104</v>
      </c>
      <c r="D54">
        <v>1</v>
      </c>
      <c r="E54" t="s">
        <v>12</v>
      </c>
      <c r="F54" t="s">
        <v>11</v>
      </c>
      <c r="G54">
        <v>3000</v>
      </c>
      <c r="H54">
        <v>128000</v>
      </c>
    </row>
    <row r="55" spans="1:8">
      <c r="A55">
        <v>54</v>
      </c>
      <c r="B55" s="1">
        <v>42668.146049024806</v>
      </c>
      <c r="C55">
        <v>22</v>
      </c>
      <c r="D55">
        <v>1</v>
      </c>
      <c r="E55" t="s">
        <v>12</v>
      </c>
      <c r="F55" t="s">
        <v>11</v>
      </c>
      <c r="G55">
        <v>5000</v>
      </c>
      <c r="H55">
        <v>133000</v>
      </c>
    </row>
    <row r="56" spans="1:8">
      <c r="A56">
        <v>55</v>
      </c>
      <c r="B56" s="1">
        <v>42668.554419998814</v>
      </c>
      <c r="C56">
        <v>112</v>
      </c>
      <c r="D56">
        <v>2</v>
      </c>
      <c r="E56" t="s">
        <v>12</v>
      </c>
      <c r="F56" t="s">
        <v>11</v>
      </c>
      <c r="G56">
        <v>5000</v>
      </c>
      <c r="H56">
        <v>138000</v>
      </c>
    </row>
    <row r="57" spans="1:8">
      <c r="A57">
        <v>56</v>
      </c>
      <c r="B57" s="1">
        <v>42669.523465656232</v>
      </c>
      <c r="C57">
        <v>65</v>
      </c>
      <c r="D57">
        <v>1</v>
      </c>
      <c r="E57" t="s">
        <v>12</v>
      </c>
      <c r="F57" t="s">
        <v>11</v>
      </c>
      <c r="G57">
        <v>1000</v>
      </c>
      <c r="H57">
        <v>139000</v>
      </c>
    </row>
    <row r="58" spans="1:8">
      <c r="A58">
        <v>57</v>
      </c>
      <c r="B58" s="1">
        <v>42670.869144022574</v>
      </c>
      <c r="C58">
        <v>75</v>
      </c>
      <c r="D58">
        <v>3</v>
      </c>
      <c r="E58" t="s">
        <v>12</v>
      </c>
      <c r="F58" t="s">
        <v>11</v>
      </c>
      <c r="G58">
        <v>4000</v>
      </c>
      <c r="H58">
        <v>143000</v>
      </c>
    </row>
    <row r="59" spans="1:8">
      <c r="A59">
        <v>58</v>
      </c>
      <c r="B59" s="1">
        <v>42671.302244857696</v>
      </c>
      <c r="C59">
        <v>90</v>
      </c>
      <c r="D59">
        <v>2</v>
      </c>
      <c r="E59" t="s">
        <v>12</v>
      </c>
      <c r="F59" t="s">
        <v>11</v>
      </c>
      <c r="G59">
        <v>2000</v>
      </c>
      <c r="H59">
        <v>145000</v>
      </c>
    </row>
    <row r="60" spans="1:8">
      <c r="A60">
        <v>59</v>
      </c>
      <c r="B60" s="1">
        <v>42672.261602303166</v>
      </c>
      <c r="C60">
        <v>46</v>
      </c>
      <c r="D60">
        <v>2</v>
      </c>
      <c r="E60" t="s">
        <v>12</v>
      </c>
      <c r="F60" t="s">
        <v>11</v>
      </c>
      <c r="G60">
        <v>4000</v>
      </c>
      <c r="H60">
        <v>149000</v>
      </c>
    </row>
    <row r="61" spans="1:8">
      <c r="A61">
        <v>60</v>
      </c>
      <c r="B61" s="1">
        <v>42673.114417968129</v>
      </c>
      <c r="C61">
        <v>132</v>
      </c>
      <c r="D61">
        <v>2</v>
      </c>
      <c r="E61" t="s">
        <v>12</v>
      </c>
      <c r="F61" t="s">
        <v>11</v>
      </c>
      <c r="G61">
        <v>4000</v>
      </c>
      <c r="H61">
        <v>153000</v>
      </c>
    </row>
    <row r="62" spans="1:8">
      <c r="A62">
        <v>61</v>
      </c>
      <c r="B62" s="1">
        <v>42673.642393687711</v>
      </c>
      <c r="C62">
        <v>140</v>
      </c>
      <c r="D62">
        <v>1</v>
      </c>
      <c r="E62" t="s">
        <v>12</v>
      </c>
      <c r="F62" t="s">
        <v>11</v>
      </c>
      <c r="G62">
        <v>1000</v>
      </c>
      <c r="H62">
        <v>154000</v>
      </c>
    </row>
    <row r="63" spans="1:8">
      <c r="A63">
        <v>62</v>
      </c>
      <c r="B63" s="1">
        <v>42674.18868670809</v>
      </c>
      <c r="C63">
        <v>136</v>
      </c>
      <c r="D63">
        <v>4</v>
      </c>
      <c r="E63" t="s">
        <v>12</v>
      </c>
      <c r="F63" t="s">
        <v>11</v>
      </c>
      <c r="G63">
        <v>1000</v>
      </c>
      <c r="H63">
        <v>155000</v>
      </c>
    </row>
    <row r="64" spans="1:8">
      <c r="A64">
        <v>63</v>
      </c>
      <c r="B64" s="1">
        <v>42676.238181759574</v>
      </c>
      <c r="C64">
        <v>10</v>
      </c>
      <c r="D64">
        <v>2</v>
      </c>
      <c r="E64" t="s">
        <v>12</v>
      </c>
      <c r="F64" t="s">
        <v>11</v>
      </c>
      <c r="G64">
        <v>5000</v>
      </c>
      <c r="H64">
        <v>160000</v>
      </c>
    </row>
    <row r="65" spans="1:8">
      <c r="A65">
        <v>64</v>
      </c>
      <c r="B65" s="1">
        <v>42676.707691660064</v>
      </c>
      <c r="C65">
        <v>24</v>
      </c>
      <c r="D65">
        <v>1</v>
      </c>
      <c r="E65" t="s">
        <v>12</v>
      </c>
      <c r="F65" t="s">
        <v>11</v>
      </c>
      <c r="G65">
        <v>3000</v>
      </c>
      <c r="H65">
        <v>163000</v>
      </c>
    </row>
    <row r="66" spans="1:8">
      <c r="A66">
        <v>65</v>
      </c>
      <c r="B66" s="1">
        <v>42678.161979467484</v>
      </c>
      <c r="C66">
        <v>56</v>
      </c>
      <c r="D66">
        <v>2</v>
      </c>
      <c r="E66" t="s">
        <v>12</v>
      </c>
      <c r="F66" t="s">
        <v>11</v>
      </c>
      <c r="G66">
        <v>5000</v>
      </c>
      <c r="H66">
        <v>168000</v>
      </c>
    </row>
    <row r="67" spans="1:8">
      <c r="A67">
        <v>66</v>
      </c>
      <c r="B67" s="1">
        <v>42679.15740247447</v>
      </c>
      <c r="C67">
        <v>138</v>
      </c>
      <c r="D67">
        <v>1</v>
      </c>
      <c r="E67" t="s">
        <v>12</v>
      </c>
      <c r="F67" t="s">
        <v>11</v>
      </c>
      <c r="G67">
        <v>3000</v>
      </c>
      <c r="H67">
        <v>171000</v>
      </c>
    </row>
    <row r="68" spans="1:8">
      <c r="A68">
        <v>67</v>
      </c>
      <c r="B68" s="1">
        <v>42680.153543049979</v>
      </c>
      <c r="C68">
        <v>92</v>
      </c>
      <c r="D68">
        <v>2</v>
      </c>
      <c r="E68" t="s">
        <v>12</v>
      </c>
      <c r="F68" t="s">
        <v>11</v>
      </c>
      <c r="G68">
        <v>1000</v>
      </c>
      <c r="H68">
        <v>172000</v>
      </c>
    </row>
    <row r="69" spans="1:8">
      <c r="A69">
        <v>68</v>
      </c>
      <c r="B69" s="1">
        <v>42680.90833760862</v>
      </c>
      <c r="C69">
        <v>114</v>
      </c>
      <c r="D69">
        <v>3</v>
      </c>
      <c r="E69" t="s">
        <v>12</v>
      </c>
      <c r="F69" t="s">
        <v>11</v>
      </c>
      <c r="G69">
        <v>3000</v>
      </c>
      <c r="H69">
        <v>175000</v>
      </c>
    </row>
    <row r="70" spans="1:8">
      <c r="A70">
        <v>69</v>
      </c>
      <c r="B70" s="1">
        <v>42681.084226854618</v>
      </c>
      <c r="C70">
        <v>95</v>
      </c>
      <c r="D70">
        <v>1</v>
      </c>
      <c r="E70" t="s">
        <v>12</v>
      </c>
      <c r="F70" t="s">
        <v>11</v>
      </c>
      <c r="G70">
        <v>5000</v>
      </c>
      <c r="H70">
        <v>180000</v>
      </c>
    </row>
    <row r="71" spans="1:8">
      <c r="A71">
        <v>70</v>
      </c>
      <c r="B71" s="1">
        <v>42681.771614831989</v>
      </c>
      <c r="C71">
        <v>4</v>
      </c>
      <c r="D71">
        <v>4</v>
      </c>
      <c r="E71" t="s">
        <v>12</v>
      </c>
      <c r="F71" t="s">
        <v>11</v>
      </c>
      <c r="G71">
        <v>2000</v>
      </c>
      <c r="H71">
        <v>182000</v>
      </c>
    </row>
    <row r="72" spans="1:8">
      <c r="A72">
        <v>71</v>
      </c>
      <c r="B72" s="1">
        <v>42684.173477212425</v>
      </c>
      <c r="C72">
        <v>12</v>
      </c>
      <c r="D72">
        <v>1</v>
      </c>
      <c r="E72" t="s">
        <v>12</v>
      </c>
      <c r="F72" t="s">
        <v>11</v>
      </c>
      <c r="G72">
        <v>1000</v>
      </c>
      <c r="H72">
        <v>183000</v>
      </c>
    </row>
    <row r="73" spans="1:8">
      <c r="A73">
        <v>72</v>
      </c>
      <c r="B73" s="1">
        <v>42684.730478892088</v>
      </c>
      <c r="C73">
        <v>24</v>
      </c>
      <c r="D73">
        <v>4</v>
      </c>
      <c r="E73" t="s">
        <v>12</v>
      </c>
      <c r="F73" t="s">
        <v>11</v>
      </c>
      <c r="G73">
        <v>5000</v>
      </c>
      <c r="H73">
        <v>188000</v>
      </c>
    </row>
    <row r="74" spans="1:8">
      <c r="A74">
        <v>73</v>
      </c>
      <c r="B74" s="1">
        <v>42685.420356413459</v>
      </c>
      <c r="C74">
        <v>29</v>
      </c>
      <c r="D74">
        <v>1</v>
      </c>
      <c r="E74" t="s">
        <v>12</v>
      </c>
      <c r="F74" t="s">
        <v>11</v>
      </c>
      <c r="G74">
        <v>1000</v>
      </c>
      <c r="H74">
        <v>189000</v>
      </c>
    </row>
    <row r="75" spans="1:8">
      <c r="A75">
        <v>74</v>
      </c>
      <c r="B75" s="1">
        <v>42686.030143284079</v>
      </c>
      <c r="C75">
        <v>93</v>
      </c>
      <c r="D75">
        <v>1</v>
      </c>
      <c r="E75" t="s">
        <v>12</v>
      </c>
      <c r="F75" t="s">
        <v>11</v>
      </c>
      <c r="G75">
        <v>4000</v>
      </c>
      <c r="H75">
        <v>193000</v>
      </c>
    </row>
    <row r="76" spans="1:8">
      <c r="A76">
        <v>75</v>
      </c>
      <c r="B76" s="1">
        <v>42686.632804453024</v>
      </c>
      <c r="C76">
        <v>30</v>
      </c>
      <c r="D76">
        <v>1</v>
      </c>
      <c r="E76" t="s">
        <v>12</v>
      </c>
      <c r="F76" t="s">
        <v>11</v>
      </c>
      <c r="G76">
        <v>1000</v>
      </c>
      <c r="H76">
        <v>194000</v>
      </c>
    </row>
    <row r="77" spans="1:8">
      <c r="A77">
        <v>76</v>
      </c>
      <c r="B77" s="1">
        <v>42687.423843592136</v>
      </c>
      <c r="C77">
        <v>132</v>
      </c>
      <c r="D77">
        <v>2</v>
      </c>
      <c r="E77" t="s">
        <v>12</v>
      </c>
      <c r="F77" t="s">
        <v>11</v>
      </c>
      <c r="G77">
        <v>4000</v>
      </c>
      <c r="H77">
        <v>198000</v>
      </c>
    </row>
    <row r="78" spans="1:8">
      <c r="A78">
        <v>77</v>
      </c>
      <c r="B78" s="1">
        <v>42689.265196725952</v>
      </c>
      <c r="C78">
        <v>112</v>
      </c>
      <c r="D78">
        <v>1</v>
      </c>
      <c r="E78" t="s">
        <v>12</v>
      </c>
      <c r="F78" t="s">
        <v>11</v>
      </c>
      <c r="G78">
        <v>5000</v>
      </c>
      <c r="H78">
        <v>203000</v>
      </c>
    </row>
    <row r="79" spans="1:8">
      <c r="A79">
        <v>78</v>
      </c>
      <c r="B79" s="1">
        <v>42689.783545856786</v>
      </c>
      <c r="C79">
        <v>76</v>
      </c>
      <c r="D79">
        <v>1</v>
      </c>
      <c r="E79" t="s">
        <v>12</v>
      </c>
      <c r="F79" t="s">
        <v>11</v>
      </c>
      <c r="G79">
        <v>3000</v>
      </c>
      <c r="H79">
        <v>206000</v>
      </c>
    </row>
    <row r="80" spans="1:8">
      <c r="A80">
        <v>79</v>
      </c>
      <c r="B80" s="1">
        <v>42690.49381012714</v>
      </c>
      <c r="C80">
        <v>71</v>
      </c>
      <c r="D80">
        <v>1</v>
      </c>
      <c r="E80" t="s">
        <v>12</v>
      </c>
      <c r="F80" t="s">
        <v>11</v>
      </c>
      <c r="G80">
        <v>2000</v>
      </c>
      <c r="H80">
        <v>208000</v>
      </c>
    </row>
    <row r="81" spans="1:8">
      <c r="A81">
        <v>80</v>
      </c>
      <c r="B81" s="1">
        <v>42692.547771170764</v>
      </c>
      <c r="C81">
        <v>56</v>
      </c>
      <c r="D81">
        <v>4</v>
      </c>
      <c r="E81" t="s">
        <v>12</v>
      </c>
      <c r="F81" t="s">
        <v>11</v>
      </c>
      <c r="G81">
        <v>5000</v>
      </c>
      <c r="H81">
        <v>213000</v>
      </c>
    </row>
    <row r="82" spans="1:8">
      <c r="A82">
        <v>81</v>
      </c>
      <c r="B82" s="1">
        <v>42694.633666739421</v>
      </c>
      <c r="C82">
        <v>76</v>
      </c>
      <c r="D82">
        <v>4</v>
      </c>
      <c r="E82" t="s">
        <v>12</v>
      </c>
      <c r="F82" t="s">
        <v>11</v>
      </c>
      <c r="G82">
        <v>5000</v>
      </c>
      <c r="H82">
        <v>218000</v>
      </c>
    </row>
    <row r="83" spans="1:8">
      <c r="A83">
        <v>82</v>
      </c>
      <c r="B83" s="1">
        <v>42694.71700245572</v>
      </c>
      <c r="C83">
        <v>10</v>
      </c>
      <c r="D83">
        <v>2</v>
      </c>
      <c r="E83" t="s">
        <v>12</v>
      </c>
      <c r="F83" t="s">
        <v>11</v>
      </c>
      <c r="G83">
        <v>5000</v>
      </c>
      <c r="H83">
        <v>223000</v>
      </c>
    </row>
    <row r="84" spans="1:8">
      <c r="A84">
        <v>83</v>
      </c>
      <c r="B84" s="1">
        <v>42697.289981036738</v>
      </c>
      <c r="C84">
        <v>126</v>
      </c>
      <c r="D84">
        <v>3</v>
      </c>
      <c r="E84" t="s">
        <v>12</v>
      </c>
      <c r="F84" t="s">
        <v>11</v>
      </c>
      <c r="G84">
        <v>2000</v>
      </c>
      <c r="H84">
        <v>225000</v>
      </c>
    </row>
    <row r="85" spans="1:8">
      <c r="A85">
        <v>84</v>
      </c>
      <c r="B85" s="1">
        <v>42698.01188475448</v>
      </c>
      <c r="C85">
        <v>104</v>
      </c>
      <c r="D85">
        <v>2</v>
      </c>
      <c r="E85" t="s">
        <v>12</v>
      </c>
      <c r="F85" t="s">
        <v>11</v>
      </c>
      <c r="G85">
        <v>1000</v>
      </c>
      <c r="H85">
        <v>226000</v>
      </c>
    </row>
    <row r="86" spans="1:8">
      <c r="A86">
        <v>85</v>
      </c>
      <c r="B86" s="1">
        <v>42698.948994152131</v>
      </c>
      <c r="C86">
        <v>31</v>
      </c>
      <c r="D86">
        <v>1</v>
      </c>
      <c r="E86" t="s">
        <v>12</v>
      </c>
      <c r="F86" t="s">
        <v>11</v>
      </c>
      <c r="G86">
        <v>5000</v>
      </c>
      <c r="H86">
        <v>231000</v>
      </c>
    </row>
    <row r="87" spans="1:8">
      <c r="A87">
        <v>86</v>
      </c>
      <c r="B87" s="1">
        <v>42700.418245387307</v>
      </c>
      <c r="C87">
        <v>90</v>
      </c>
      <c r="D87">
        <v>2</v>
      </c>
      <c r="E87" t="s">
        <v>12</v>
      </c>
      <c r="F87" t="s">
        <v>11</v>
      </c>
      <c r="G87">
        <v>2000</v>
      </c>
      <c r="H87">
        <v>233000</v>
      </c>
    </row>
    <row r="88" spans="1:8">
      <c r="A88">
        <v>87</v>
      </c>
      <c r="B88" s="1">
        <v>42701.189198361353</v>
      </c>
      <c r="C88">
        <v>122</v>
      </c>
      <c r="D88">
        <v>1</v>
      </c>
      <c r="E88" t="s">
        <v>12</v>
      </c>
      <c r="F88" t="s">
        <v>11</v>
      </c>
      <c r="G88">
        <v>4000</v>
      </c>
      <c r="H88">
        <v>237000</v>
      </c>
    </row>
    <row r="89" spans="1:8">
      <c r="A89">
        <v>88</v>
      </c>
      <c r="B89" s="1">
        <v>42702.875335473545</v>
      </c>
      <c r="C89">
        <v>84</v>
      </c>
      <c r="D89">
        <v>3</v>
      </c>
      <c r="E89" t="s">
        <v>12</v>
      </c>
      <c r="F89" t="s">
        <v>11</v>
      </c>
      <c r="G89">
        <v>1000</v>
      </c>
      <c r="H89">
        <v>238000</v>
      </c>
    </row>
    <row r="90" spans="1:8">
      <c r="A90">
        <v>89</v>
      </c>
      <c r="B90" s="1">
        <v>42704.0891954701</v>
      </c>
      <c r="C90">
        <v>40</v>
      </c>
      <c r="D90">
        <v>4</v>
      </c>
      <c r="E90" t="s">
        <v>12</v>
      </c>
      <c r="F90" t="s">
        <v>11</v>
      </c>
      <c r="G90">
        <v>4000</v>
      </c>
      <c r="H90">
        <v>242000</v>
      </c>
    </row>
    <row r="91" spans="1:8">
      <c r="A91">
        <v>90</v>
      </c>
      <c r="B91" s="1">
        <v>42704.639937494925</v>
      </c>
      <c r="C91">
        <v>136</v>
      </c>
      <c r="D91">
        <v>4</v>
      </c>
      <c r="E91" t="s">
        <v>12</v>
      </c>
      <c r="F91" t="s">
        <v>11</v>
      </c>
      <c r="G91">
        <v>1000</v>
      </c>
      <c r="H91">
        <v>243000</v>
      </c>
    </row>
    <row r="92" spans="1:8">
      <c r="A92">
        <v>91</v>
      </c>
      <c r="B92" s="1">
        <v>42705.873923029088</v>
      </c>
      <c r="C92">
        <v>68</v>
      </c>
      <c r="D92">
        <v>1</v>
      </c>
      <c r="E92" t="s">
        <v>12</v>
      </c>
      <c r="F92" t="s">
        <v>11</v>
      </c>
      <c r="G92">
        <v>4000</v>
      </c>
      <c r="H92">
        <v>247000</v>
      </c>
    </row>
    <row r="93" spans="1:8">
      <c r="A93">
        <v>92</v>
      </c>
      <c r="B93" s="1">
        <v>42706.72471625328</v>
      </c>
      <c r="C93">
        <v>28</v>
      </c>
      <c r="D93">
        <v>2</v>
      </c>
      <c r="E93" t="s">
        <v>12</v>
      </c>
      <c r="F93" t="s">
        <v>11</v>
      </c>
      <c r="G93">
        <v>1000</v>
      </c>
      <c r="H93">
        <v>248000</v>
      </c>
    </row>
    <row r="94" spans="1:8">
      <c r="A94">
        <v>93</v>
      </c>
      <c r="B94" s="1">
        <v>42706.968493904445</v>
      </c>
      <c r="C94">
        <v>60</v>
      </c>
      <c r="D94">
        <v>1</v>
      </c>
      <c r="E94" t="s">
        <v>12</v>
      </c>
      <c r="F94" t="s">
        <v>11</v>
      </c>
      <c r="G94">
        <v>1000</v>
      </c>
      <c r="H94">
        <v>249000</v>
      </c>
    </row>
    <row r="95" spans="1:8">
      <c r="A95">
        <v>94</v>
      </c>
      <c r="B95" s="1">
        <v>42707.083843144959</v>
      </c>
      <c r="C95">
        <v>140</v>
      </c>
      <c r="D95">
        <v>1</v>
      </c>
      <c r="E95" t="s">
        <v>12</v>
      </c>
      <c r="F95" t="s">
        <v>11</v>
      </c>
      <c r="G95">
        <v>1000</v>
      </c>
      <c r="H95">
        <v>250000</v>
      </c>
    </row>
    <row r="96" spans="1:8">
      <c r="A96">
        <v>95</v>
      </c>
      <c r="B96" s="1">
        <v>42708.418927603117</v>
      </c>
      <c r="C96">
        <v>38</v>
      </c>
      <c r="D96">
        <v>2</v>
      </c>
      <c r="E96" t="s">
        <v>12</v>
      </c>
      <c r="F96" t="s">
        <v>11</v>
      </c>
      <c r="G96">
        <v>5000</v>
      </c>
      <c r="H96">
        <v>255000</v>
      </c>
    </row>
    <row r="97" spans="1:8">
      <c r="A97">
        <v>96</v>
      </c>
      <c r="B97" s="1">
        <v>42709.353522784586</v>
      </c>
      <c r="C97">
        <v>62</v>
      </c>
      <c r="D97">
        <v>1</v>
      </c>
      <c r="E97" t="s">
        <v>12</v>
      </c>
      <c r="F97" t="s">
        <v>11</v>
      </c>
      <c r="G97">
        <v>1000</v>
      </c>
      <c r="H97">
        <v>256000</v>
      </c>
    </row>
    <row r="98" spans="1:8">
      <c r="A98">
        <v>97</v>
      </c>
      <c r="B98" s="1">
        <v>42711.016092810147</v>
      </c>
      <c r="C98">
        <v>104</v>
      </c>
      <c r="D98">
        <v>4</v>
      </c>
      <c r="E98" t="s">
        <v>12</v>
      </c>
      <c r="F98" t="s">
        <v>11</v>
      </c>
      <c r="G98">
        <v>5000</v>
      </c>
      <c r="H98">
        <v>261000</v>
      </c>
    </row>
    <row r="99" spans="1:8">
      <c r="A99">
        <v>98</v>
      </c>
      <c r="B99" s="1">
        <v>42712.000783584539</v>
      </c>
      <c r="C99">
        <v>75</v>
      </c>
      <c r="D99">
        <v>1</v>
      </c>
      <c r="E99" t="s">
        <v>12</v>
      </c>
      <c r="F99" t="s">
        <v>11</v>
      </c>
      <c r="G99">
        <v>5000</v>
      </c>
      <c r="H99">
        <v>266000</v>
      </c>
    </row>
    <row r="100" spans="1:8">
      <c r="A100">
        <v>99</v>
      </c>
      <c r="B100" s="1">
        <v>42715.671605791526</v>
      </c>
      <c r="C100">
        <v>60</v>
      </c>
      <c r="D100">
        <v>2</v>
      </c>
      <c r="E100" t="s">
        <v>12</v>
      </c>
      <c r="F100" t="s">
        <v>11</v>
      </c>
      <c r="G100">
        <v>1000</v>
      </c>
      <c r="H100">
        <v>267000</v>
      </c>
    </row>
    <row r="101" spans="1:8">
      <c r="A101">
        <v>100</v>
      </c>
      <c r="B101" s="1">
        <v>42716.083077562078</v>
      </c>
      <c r="C101">
        <v>136</v>
      </c>
      <c r="D101">
        <v>4</v>
      </c>
      <c r="E101" t="s">
        <v>12</v>
      </c>
      <c r="F101" t="s">
        <v>11</v>
      </c>
      <c r="G101">
        <v>1000</v>
      </c>
      <c r="H101">
        <v>268000</v>
      </c>
    </row>
    <row r="102" spans="1:8">
      <c r="A102">
        <v>101</v>
      </c>
      <c r="B102" s="1">
        <v>42716.928533789462</v>
      </c>
      <c r="C102">
        <v>140</v>
      </c>
      <c r="D102">
        <v>1</v>
      </c>
      <c r="E102" t="s">
        <v>12</v>
      </c>
      <c r="F102" t="s">
        <v>11</v>
      </c>
      <c r="G102">
        <v>1000</v>
      </c>
      <c r="H102">
        <v>269000</v>
      </c>
    </row>
    <row r="103" spans="1:8">
      <c r="A103">
        <v>102</v>
      </c>
      <c r="B103" s="1">
        <v>42717.294779591706</v>
      </c>
      <c r="C103">
        <v>6</v>
      </c>
      <c r="D103">
        <v>3</v>
      </c>
      <c r="E103" t="s">
        <v>12</v>
      </c>
      <c r="F103" t="s">
        <v>11</v>
      </c>
      <c r="G103">
        <v>3000</v>
      </c>
      <c r="H103">
        <v>272000</v>
      </c>
    </row>
    <row r="104" spans="1:8">
      <c r="A104">
        <v>103</v>
      </c>
      <c r="B104" s="1">
        <v>42718.304972860431</v>
      </c>
      <c r="C104">
        <v>114</v>
      </c>
      <c r="D104">
        <v>3</v>
      </c>
      <c r="E104" t="s">
        <v>12</v>
      </c>
      <c r="F104" t="s">
        <v>11</v>
      </c>
      <c r="G104">
        <v>3000</v>
      </c>
      <c r="H104">
        <v>275000</v>
      </c>
    </row>
    <row r="105" spans="1:8">
      <c r="A105">
        <v>104</v>
      </c>
      <c r="B105" s="1">
        <v>42719.154796456023</v>
      </c>
      <c r="C105">
        <v>136</v>
      </c>
      <c r="D105">
        <v>4</v>
      </c>
      <c r="E105" t="s">
        <v>12</v>
      </c>
      <c r="F105" t="s">
        <v>11</v>
      </c>
      <c r="G105">
        <v>1000</v>
      </c>
      <c r="H105">
        <v>276000</v>
      </c>
    </row>
    <row r="106" spans="1:8">
      <c r="A106">
        <v>105</v>
      </c>
      <c r="B106" s="1">
        <v>42720.087085318119</v>
      </c>
      <c r="C106">
        <v>108</v>
      </c>
      <c r="D106">
        <v>2</v>
      </c>
      <c r="E106" t="s">
        <v>12</v>
      </c>
      <c r="F106" t="s">
        <v>11</v>
      </c>
      <c r="G106">
        <v>4000</v>
      </c>
      <c r="H106">
        <v>280000</v>
      </c>
    </row>
    <row r="107" spans="1:8">
      <c r="A107">
        <v>106</v>
      </c>
      <c r="B107" s="1">
        <v>42720.933874374183</v>
      </c>
      <c r="C107">
        <v>127</v>
      </c>
      <c r="D107">
        <v>1</v>
      </c>
      <c r="E107" t="s">
        <v>13</v>
      </c>
      <c r="F107" t="s">
        <v>11</v>
      </c>
      <c r="G107">
        <v>16000</v>
      </c>
      <c r="H107">
        <v>264000</v>
      </c>
    </row>
    <row r="108" spans="1:8">
      <c r="A108">
        <v>107</v>
      </c>
      <c r="B108" s="1">
        <v>42724.109247099193</v>
      </c>
      <c r="C108">
        <v>126</v>
      </c>
      <c r="D108">
        <v>2</v>
      </c>
      <c r="E108" t="s">
        <v>12</v>
      </c>
      <c r="F108" t="s">
        <v>11</v>
      </c>
      <c r="G108">
        <v>1000</v>
      </c>
      <c r="H108">
        <v>265000</v>
      </c>
    </row>
    <row r="109" spans="1:8">
      <c r="A109">
        <v>108</v>
      </c>
      <c r="B109" s="1">
        <v>42727.300221168116</v>
      </c>
      <c r="C109">
        <v>32</v>
      </c>
      <c r="D109">
        <v>4</v>
      </c>
      <c r="E109" t="s">
        <v>12</v>
      </c>
      <c r="F109" t="s">
        <v>11</v>
      </c>
      <c r="G109">
        <v>5000</v>
      </c>
      <c r="H109">
        <v>270000</v>
      </c>
    </row>
    <row r="110" spans="1:8">
      <c r="A110">
        <v>109</v>
      </c>
      <c r="B110" s="1">
        <v>42727.640473412132</v>
      </c>
      <c r="C110">
        <v>126</v>
      </c>
      <c r="D110">
        <v>3</v>
      </c>
      <c r="E110" t="s">
        <v>12</v>
      </c>
      <c r="F110" t="s">
        <v>11</v>
      </c>
      <c r="G110">
        <v>2000</v>
      </c>
      <c r="H110">
        <v>272000</v>
      </c>
    </row>
    <row r="111" spans="1:8">
      <c r="A111">
        <v>110</v>
      </c>
      <c r="B111" s="1">
        <v>42727.664776380327</v>
      </c>
      <c r="C111">
        <v>116</v>
      </c>
      <c r="D111">
        <v>1</v>
      </c>
      <c r="E111" t="s">
        <v>12</v>
      </c>
      <c r="F111" t="s">
        <v>11</v>
      </c>
      <c r="G111">
        <v>2000</v>
      </c>
      <c r="H111">
        <v>274000</v>
      </c>
    </row>
    <row r="112" spans="1:8">
      <c r="A112">
        <v>111</v>
      </c>
      <c r="B112" s="1">
        <v>42728.719043444689</v>
      </c>
      <c r="C112">
        <v>32</v>
      </c>
      <c r="D112">
        <v>1</v>
      </c>
      <c r="E112" t="s">
        <v>12</v>
      </c>
      <c r="F112" t="s">
        <v>11</v>
      </c>
      <c r="G112">
        <v>5000</v>
      </c>
      <c r="H112">
        <v>279000</v>
      </c>
    </row>
    <row r="113" spans="1:8">
      <c r="A113">
        <v>112</v>
      </c>
      <c r="B113" s="1">
        <v>42733.856803186667</v>
      </c>
      <c r="C113">
        <v>120</v>
      </c>
      <c r="D113">
        <v>3</v>
      </c>
      <c r="E113" t="s">
        <v>12</v>
      </c>
      <c r="F113" t="s">
        <v>11</v>
      </c>
      <c r="G113">
        <v>3000</v>
      </c>
      <c r="H113">
        <v>282000</v>
      </c>
    </row>
    <row r="114" spans="1:8">
      <c r="A114">
        <v>113</v>
      </c>
      <c r="B114" s="1">
        <v>42734.108175062844</v>
      </c>
      <c r="C114">
        <v>125</v>
      </c>
      <c r="D114">
        <v>1</v>
      </c>
      <c r="E114" t="s">
        <v>12</v>
      </c>
      <c r="F114" t="s">
        <v>11</v>
      </c>
      <c r="G114">
        <v>5000</v>
      </c>
      <c r="H114">
        <v>287000</v>
      </c>
    </row>
    <row r="115" spans="1:8">
      <c r="A115">
        <v>114</v>
      </c>
      <c r="B115" s="1">
        <v>42734.513204836112</v>
      </c>
      <c r="C115">
        <v>60</v>
      </c>
      <c r="D115">
        <v>2</v>
      </c>
      <c r="E115" t="s">
        <v>12</v>
      </c>
      <c r="F115" t="s">
        <v>11</v>
      </c>
      <c r="G115">
        <v>1000</v>
      </c>
      <c r="H115">
        <v>288000</v>
      </c>
    </row>
    <row r="116" spans="1:8">
      <c r="A116">
        <v>115</v>
      </c>
      <c r="B116" s="1">
        <v>42735.107835261981</v>
      </c>
      <c r="C116">
        <v>120</v>
      </c>
      <c r="D116">
        <v>3</v>
      </c>
      <c r="E116" t="s">
        <v>12</v>
      </c>
      <c r="F116" t="s">
        <v>11</v>
      </c>
      <c r="G116">
        <v>3000</v>
      </c>
      <c r="H116">
        <v>291000</v>
      </c>
    </row>
    <row r="117" spans="1:8">
      <c r="A117">
        <v>116</v>
      </c>
      <c r="B117" s="1">
        <v>42736.044628322365</v>
      </c>
      <c r="C117">
        <v>88</v>
      </c>
      <c r="D117">
        <v>4</v>
      </c>
      <c r="E117" t="s">
        <v>12</v>
      </c>
      <c r="F117" t="s">
        <v>11</v>
      </c>
      <c r="G117">
        <v>3000</v>
      </c>
      <c r="H117">
        <v>294000</v>
      </c>
    </row>
    <row r="118" spans="1:8">
      <c r="A118">
        <v>117</v>
      </c>
      <c r="B118" s="1">
        <v>42736.888341235092</v>
      </c>
      <c r="C118">
        <v>54</v>
      </c>
      <c r="D118">
        <v>2</v>
      </c>
      <c r="E118" t="s">
        <v>12</v>
      </c>
      <c r="F118" t="s">
        <v>11</v>
      </c>
      <c r="G118">
        <v>3000</v>
      </c>
      <c r="H118">
        <v>297000</v>
      </c>
    </row>
    <row r="119" spans="1:8">
      <c r="A119">
        <v>118</v>
      </c>
      <c r="B119" s="1">
        <v>42737.820499229092</v>
      </c>
      <c r="C119">
        <v>22</v>
      </c>
      <c r="D119">
        <v>1</v>
      </c>
      <c r="E119" t="s">
        <v>12</v>
      </c>
      <c r="F119" t="s">
        <v>11</v>
      </c>
      <c r="G119">
        <v>5000</v>
      </c>
      <c r="H119">
        <v>302000</v>
      </c>
    </row>
    <row r="120" spans="1:8">
      <c r="A120">
        <v>119</v>
      </c>
      <c r="B120" s="1">
        <v>42738.517308911025</v>
      </c>
      <c r="C120">
        <v>27</v>
      </c>
      <c r="D120">
        <v>1</v>
      </c>
      <c r="E120" t="s">
        <v>12</v>
      </c>
      <c r="F120" t="s">
        <v>11</v>
      </c>
      <c r="G120">
        <v>4000</v>
      </c>
      <c r="H120">
        <v>306000</v>
      </c>
    </row>
    <row r="121" spans="1:8">
      <c r="A121">
        <v>120</v>
      </c>
      <c r="B121" s="1">
        <v>42739.052873470129</v>
      </c>
      <c r="C121">
        <v>126</v>
      </c>
      <c r="D121">
        <v>2</v>
      </c>
      <c r="E121" t="s">
        <v>12</v>
      </c>
      <c r="F121" t="s">
        <v>11</v>
      </c>
      <c r="G121">
        <v>1000</v>
      </c>
      <c r="H121">
        <v>307000</v>
      </c>
    </row>
    <row r="122" spans="1:8">
      <c r="A122">
        <v>121</v>
      </c>
      <c r="B122" s="1">
        <v>42739.175884478718</v>
      </c>
      <c r="C122">
        <v>133</v>
      </c>
      <c r="D122">
        <v>1</v>
      </c>
      <c r="E122" t="s">
        <v>12</v>
      </c>
      <c r="F122" t="s">
        <v>11</v>
      </c>
      <c r="G122">
        <v>1000</v>
      </c>
      <c r="H122">
        <v>308000</v>
      </c>
    </row>
    <row r="123" spans="1:8">
      <c r="A123">
        <v>122</v>
      </c>
      <c r="B123" s="1">
        <v>42740.628329551866</v>
      </c>
      <c r="C123">
        <v>6</v>
      </c>
      <c r="D123">
        <v>1</v>
      </c>
      <c r="E123" t="s">
        <v>12</v>
      </c>
      <c r="F123" t="s">
        <v>11</v>
      </c>
      <c r="G123">
        <v>4000</v>
      </c>
      <c r="H123">
        <v>312000</v>
      </c>
    </row>
    <row r="124" spans="1:8">
      <c r="A124">
        <v>123</v>
      </c>
      <c r="B124" s="1">
        <v>42742.5374984511</v>
      </c>
      <c r="C124">
        <v>57</v>
      </c>
      <c r="D124">
        <v>1</v>
      </c>
      <c r="E124" t="s">
        <v>12</v>
      </c>
      <c r="F124" t="s">
        <v>11</v>
      </c>
      <c r="G124">
        <v>5000</v>
      </c>
      <c r="H124">
        <v>317000</v>
      </c>
    </row>
    <row r="125" spans="1:8">
      <c r="A125">
        <v>124</v>
      </c>
      <c r="B125" s="1">
        <v>42743.452457030689</v>
      </c>
      <c r="C125">
        <v>98</v>
      </c>
      <c r="D125">
        <v>1</v>
      </c>
      <c r="E125" t="s">
        <v>12</v>
      </c>
      <c r="F125" t="s">
        <v>11</v>
      </c>
      <c r="G125">
        <v>3000</v>
      </c>
      <c r="H125">
        <v>320000</v>
      </c>
    </row>
    <row r="126" spans="1:8">
      <c r="A126">
        <v>125</v>
      </c>
      <c r="B126" s="1">
        <v>42744.460237518018</v>
      </c>
      <c r="C126">
        <v>90</v>
      </c>
      <c r="D126">
        <v>3</v>
      </c>
      <c r="E126" t="s">
        <v>12</v>
      </c>
      <c r="F126" t="s">
        <v>11</v>
      </c>
      <c r="G126">
        <v>4000</v>
      </c>
      <c r="H126">
        <v>324000</v>
      </c>
    </row>
    <row r="127" spans="1:8">
      <c r="A127">
        <v>126</v>
      </c>
      <c r="B127" s="1">
        <v>42745.291634654139</v>
      </c>
      <c r="C127">
        <v>24</v>
      </c>
      <c r="D127">
        <v>1</v>
      </c>
      <c r="E127" t="s">
        <v>12</v>
      </c>
      <c r="F127" t="s">
        <v>11</v>
      </c>
      <c r="G127">
        <v>3000</v>
      </c>
      <c r="H127">
        <v>327000</v>
      </c>
    </row>
    <row r="128" spans="1:8">
      <c r="A128">
        <v>127</v>
      </c>
      <c r="B128" s="1">
        <v>42745.567611748782</v>
      </c>
      <c r="C128">
        <v>67</v>
      </c>
      <c r="D128">
        <v>1</v>
      </c>
      <c r="E128" t="s">
        <v>12</v>
      </c>
      <c r="F128" t="s">
        <v>11</v>
      </c>
      <c r="G128">
        <v>2000</v>
      </c>
      <c r="H128">
        <v>329000</v>
      </c>
    </row>
    <row r="129" spans="1:8">
      <c r="A129">
        <v>128</v>
      </c>
      <c r="B129" s="1">
        <v>42746.96164661317</v>
      </c>
      <c r="C129">
        <v>76</v>
      </c>
      <c r="D129">
        <v>2</v>
      </c>
      <c r="E129" t="s">
        <v>12</v>
      </c>
      <c r="F129" t="s">
        <v>11</v>
      </c>
      <c r="G129">
        <v>4000</v>
      </c>
      <c r="H129">
        <v>333000</v>
      </c>
    </row>
    <row r="130" spans="1:8">
      <c r="A130">
        <v>129</v>
      </c>
      <c r="B130" s="1">
        <v>42747.146275129802</v>
      </c>
      <c r="C130">
        <v>130</v>
      </c>
      <c r="D130">
        <v>2</v>
      </c>
      <c r="E130" t="s">
        <v>12</v>
      </c>
      <c r="F130" t="s">
        <v>11</v>
      </c>
      <c r="G130">
        <v>4000</v>
      </c>
      <c r="H130">
        <v>337000</v>
      </c>
    </row>
    <row r="131" spans="1:8">
      <c r="A131">
        <v>130</v>
      </c>
      <c r="B131" s="1">
        <v>42747.865736294792</v>
      </c>
      <c r="C131">
        <v>58</v>
      </c>
      <c r="D131">
        <v>2</v>
      </c>
      <c r="E131" t="s">
        <v>12</v>
      </c>
      <c r="F131" t="s">
        <v>11</v>
      </c>
      <c r="G131">
        <v>1000</v>
      </c>
      <c r="H131">
        <v>338000</v>
      </c>
    </row>
    <row r="132" spans="1:8">
      <c r="A132">
        <v>131</v>
      </c>
      <c r="B132" s="1">
        <v>42748.057875669198</v>
      </c>
      <c r="C132">
        <v>24</v>
      </c>
      <c r="D132">
        <v>4</v>
      </c>
      <c r="E132" t="s">
        <v>12</v>
      </c>
      <c r="F132" t="s">
        <v>11</v>
      </c>
      <c r="G132">
        <v>5000</v>
      </c>
      <c r="H132">
        <v>343000</v>
      </c>
    </row>
    <row r="133" spans="1:8">
      <c r="A133">
        <v>132</v>
      </c>
      <c r="B133" s="1">
        <v>42748.374734931356</v>
      </c>
      <c r="C133">
        <v>112</v>
      </c>
      <c r="D133">
        <v>4</v>
      </c>
      <c r="E133" t="s">
        <v>12</v>
      </c>
      <c r="F133" t="s">
        <v>11</v>
      </c>
      <c r="G133">
        <v>1000</v>
      </c>
      <c r="H133">
        <v>344000</v>
      </c>
    </row>
    <row r="134" spans="1:8">
      <c r="A134">
        <v>133</v>
      </c>
      <c r="B134" s="1">
        <v>42748.688358192041</v>
      </c>
      <c r="C134">
        <v>129</v>
      </c>
      <c r="D134">
        <v>1</v>
      </c>
      <c r="E134" t="s">
        <v>12</v>
      </c>
      <c r="F134" t="s">
        <v>11</v>
      </c>
      <c r="G134">
        <v>5000</v>
      </c>
      <c r="H134">
        <v>349000</v>
      </c>
    </row>
    <row r="135" spans="1:8">
      <c r="A135">
        <v>134</v>
      </c>
      <c r="B135" s="1">
        <v>42749.464894621728</v>
      </c>
      <c r="C135">
        <v>29</v>
      </c>
      <c r="D135">
        <v>1</v>
      </c>
      <c r="E135" t="s">
        <v>12</v>
      </c>
      <c r="F135" t="s">
        <v>11</v>
      </c>
      <c r="G135">
        <v>1000</v>
      </c>
      <c r="H135">
        <v>350000</v>
      </c>
    </row>
    <row r="136" spans="1:8">
      <c r="A136">
        <v>135</v>
      </c>
      <c r="B136" s="1">
        <v>42751.844537643563</v>
      </c>
      <c r="C136">
        <v>14</v>
      </c>
      <c r="D136">
        <v>2</v>
      </c>
      <c r="E136" t="s">
        <v>12</v>
      </c>
      <c r="F136" t="s">
        <v>11</v>
      </c>
      <c r="G136">
        <v>4000</v>
      </c>
      <c r="H136">
        <v>354000</v>
      </c>
    </row>
    <row r="137" spans="1:8">
      <c r="A137">
        <v>136</v>
      </c>
      <c r="B137" s="1">
        <v>42752.164261804486</v>
      </c>
      <c r="C137">
        <v>76</v>
      </c>
      <c r="D137">
        <v>2</v>
      </c>
      <c r="E137" t="s">
        <v>12</v>
      </c>
      <c r="F137" t="s">
        <v>11</v>
      </c>
      <c r="G137">
        <v>4000</v>
      </c>
      <c r="H137">
        <v>358000</v>
      </c>
    </row>
    <row r="138" spans="1:8">
      <c r="A138">
        <v>137</v>
      </c>
      <c r="B138" s="1">
        <v>42752.684867405405</v>
      </c>
      <c r="C138">
        <v>132</v>
      </c>
      <c r="D138">
        <v>1</v>
      </c>
      <c r="E138" t="s">
        <v>12</v>
      </c>
      <c r="F138" t="s">
        <v>11</v>
      </c>
      <c r="G138">
        <v>4000</v>
      </c>
      <c r="H138">
        <v>362000</v>
      </c>
    </row>
    <row r="139" spans="1:8">
      <c r="A139">
        <v>138</v>
      </c>
      <c r="B139" s="1">
        <v>42754.227538650091</v>
      </c>
      <c r="C139">
        <v>52</v>
      </c>
      <c r="D139">
        <v>4</v>
      </c>
      <c r="E139" t="s">
        <v>12</v>
      </c>
      <c r="F139" t="s">
        <v>11</v>
      </c>
      <c r="G139">
        <v>3000</v>
      </c>
      <c r="H139">
        <v>365000</v>
      </c>
    </row>
    <row r="140" spans="1:8">
      <c r="A140">
        <v>139</v>
      </c>
      <c r="B140" s="1">
        <v>42754.95083490821</v>
      </c>
      <c r="C140">
        <v>8</v>
      </c>
      <c r="D140">
        <v>1</v>
      </c>
      <c r="E140" t="s">
        <v>12</v>
      </c>
      <c r="F140" t="s">
        <v>11</v>
      </c>
      <c r="G140">
        <v>1000</v>
      </c>
      <c r="H140">
        <v>366000</v>
      </c>
    </row>
    <row r="141" spans="1:8">
      <c r="A141">
        <v>140</v>
      </c>
      <c r="B141" s="1">
        <v>42755.676301946391</v>
      </c>
      <c r="C141">
        <v>72</v>
      </c>
      <c r="D141">
        <v>2</v>
      </c>
      <c r="E141" t="s">
        <v>12</v>
      </c>
      <c r="F141" t="s">
        <v>11</v>
      </c>
      <c r="G141">
        <v>3000</v>
      </c>
      <c r="H141">
        <v>369000</v>
      </c>
    </row>
    <row r="142" spans="1:8">
      <c r="A142">
        <v>141</v>
      </c>
      <c r="B142" s="1">
        <v>42757.568168374928</v>
      </c>
      <c r="C142">
        <v>88</v>
      </c>
      <c r="D142">
        <v>4</v>
      </c>
      <c r="E142" t="s">
        <v>13</v>
      </c>
      <c r="F142" t="s">
        <v>11</v>
      </c>
      <c r="G142">
        <v>12000</v>
      </c>
      <c r="H142">
        <v>357000</v>
      </c>
    </row>
    <row r="143" spans="1:8">
      <c r="A143">
        <v>142</v>
      </c>
      <c r="B143" s="1">
        <v>42758.307869783457</v>
      </c>
      <c r="C143">
        <v>22</v>
      </c>
      <c r="D143">
        <v>1</v>
      </c>
      <c r="E143" t="s">
        <v>12</v>
      </c>
      <c r="F143" t="s">
        <v>11</v>
      </c>
      <c r="G143">
        <v>5000</v>
      </c>
      <c r="H143">
        <v>362000</v>
      </c>
    </row>
    <row r="144" spans="1:8">
      <c r="A144">
        <v>143</v>
      </c>
      <c r="B144" s="1">
        <v>42761.049874342396</v>
      </c>
      <c r="C144">
        <v>4</v>
      </c>
      <c r="D144">
        <v>4</v>
      </c>
      <c r="E144" t="s">
        <v>12</v>
      </c>
      <c r="F144" t="s">
        <v>11</v>
      </c>
      <c r="G144">
        <v>2000</v>
      </c>
      <c r="H144">
        <v>364000</v>
      </c>
    </row>
    <row r="145" spans="1:8">
      <c r="A145">
        <v>144</v>
      </c>
      <c r="B145" s="1">
        <v>42763.553982332312</v>
      </c>
      <c r="C145">
        <v>116</v>
      </c>
      <c r="D145">
        <v>2</v>
      </c>
      <c r="E145" t="s">
        <v>12</v>
      </c>
      <c r="F145" t="s">
        <v>11</v>
      </c>
      <c r="G145">
        <v>5000</v>
      </c>
      <c r="H145">
        <v>369000</v>
      </c>
    </row>
    <row r="146" spans="1:8">
      <c r="A146">
        <v>145</v>
      </c>
      <c r="B146" s="1">
        <v>42764.164640455041</v>
      </c>
      <c r="C146">
        <v>106</v>
      </c>
      <c r="D146">
        <v>1</v>
      </c>
      <c r="E146" t="s">
        <v>12</v>
      </c>
      <c r="F146" t="s">
        <v>11</v>
      </c>
      <c r="G146">
        <v>5000</v>
      </c>
      <c r="H146">
        <v>374000</v>
      </c>
    </row>
    <row r="147" spans="1:8">
      <c r="A147">
        <v>146</v>
      </c>
      <c r="B147" s="1">
        <v>42764.79308004964</v>
      </c>
      <c r="C147">
        <v>134</v>
      </c>
      <c r="D147">
        <v>2</v>
      </c>
      <c r="E147" t="s">
        <v>12</v>
      </c>
      <c r="F147" t="s">
        <v>11</v>
      </c>
      <c r="G147">
        <v>2000</v>
      </c>
      <c r="H147">
        <v>376000</v>
      </c>
    </row>
    <row r="148" spans="1:8">
      <c r="A148">
        <v>147</v>
      </c>
      <c r="B148" s="1">
        <v>42768.682299868538</v>
      </c>
      <c r="C148">
        <v>138</v>
      </c>
      <c r="D148">
        <v>2</v>
      </c>
      <c r="E148" t="s">
        <v>13</v>
      </c>
      <c r="F148" t="s">
        <v>11</v>
      </c>
      <c r="G148">
        <v>4000</v>
      </c>
      <c r="H148">
        <v>372000</v>
      </c>
    </row>
    <row r="149" spans="1:8">
      <c r="A149">
        <v>148</v>
      </c>
      <c r="B149" s="1">
        <v>42769.314269728646</v>
      </c>
      <c r="C149">
        <v>36</v>
      </c>
      <c r="D149">
        <v>4</v>
      </c>
      <c r="E149" t="s">
        <v>12</v>
      </c>
      <c r="F149" t="s">
        <v>11</v>
      </c>
      <c r="G149">
        <v>1000</v>
      </c>
      <c r="H149">
        <v>373000</v>
      </c>
    </row>
    <row r="150" spans="1:8">
      <c r="A150">
        <v>149</v>
      </c>
      <c r="B150" s="1">
        <v>42769.568069531299</v>
      </c>
      <c r="C150">
        <v>76</v>
      </c>
      <c r="D150">
        <v>1</v>
      </c>
      <c r="E150" t="s">
        <v>12</v>
      </c>
      <c r="F150" t="s">
        <v>11</v>
      </c>
      <c r="G150">
        <v>3000</v>
      </c>
      <c r="H150">
        <v>376000</v>
      </c>
    </row>
    <row r="151" spans="1:8">
      <c r="A151">
        <v>150</v>
      </c>
      <c r="B151" s="1">
        <v>42770.472804818826</v>
      </c>
      <c r="C151">
        <v>92</v>
      </c>
      <c r="D151">
        <v>4</v>
      </c>
      <c r="E151" t="s">
        <v>12</v>
      </c>
      <c r="F151" t="s">
        <v>11</v>
      </c>
      <c r="G151">
        <v>2000</v>
      </c>
      <c r="H151">
        <v>378000</v>
      </c>
    </row>
    <row r="152" spans="1:8">
      <c r="A152">
        <v>151</v>
      </c>
      <c r="B152" s="1">
        <v>42770.534263266723</v>
      </c>
      <c r="C152">
        <v>56</v>
      </c>
      <c r="D152">
        <v>4</v>
      </c>
      <c r="E152" t="s">
        <v>12</v>
      </c>
      <c r="F152" t="s">
        <v>11</v>
      </c>
      <c r="G152">
        <v>5000</v>
      </c>
      <c r="H152">
        <v>383000</v>
      </c>
    </row>
    <row r="153" spans="1:8">
      <c r="A153">
        <v>152</v>
      </c>
      <c r="B153" s="1">
        <v>42770.801881101914</v>
      </c>
      <c r="C153">
        <v>88</v>
      </c>
      <c r="D153">
        <v>1</v>
      </c>
      <c r="E153" t="s">
        <v>12</v>
      </c>
      <c r="F153" t="s">
        <v>11</v>
      </c>
      <c r="G153">
        <v>3000</v>
      </c>
      <c r="H153">
        <v>386000</v>
      </c>
    </row>
    <row r="154" spans="1:8">
      <c r="A154">
        <v>153</v>
      </c>
      <c r="B154" s="1">
        <v>42770.88164983235</v>
      </c>
      <c r="C154">
        <v>8</v>
      </c>
      <c r="D154">
        <v>2</v>
      </c>
      <c r="E154" t="s">
        <v>12</v>
      </c>
      <c r="F154" t="s">
        <v>11</v>
      </c>
      <c r="G154">
        <v>1000</v>
      </c>
      <c r="H154">
        <v>387000</v>
      </c>
    </row>
    <row r="155" spans="1:8">
      <c r="A155">
        <v>154</v>
      </c>
      <c r="B155" s="1">
        <v>42772.071813803472</v>
      </c>
      <c r="C155">
        <v>114</v>
      </c>
      <c r="D155">
        <v>3</v>
      </c>
      <c r="E155" t="s">
        <v>12</v>
      </c>
      <c r="F155" t="s">
        <v>11</v>
      </c>
      <c r="G155">
        <v>3000</v>
      </c>
      <c r="H155">
        <v>390000</v>
      </c>
    </row>
    <row r="156" spans="1:8">
      <c r="A156">
        <v>155</v>
      </c>
      <c r="B156" s="1">
        <v>42772.547453244057</v>
      </c>
      <c r="C156">
        <v>108</v>
      </c>
      <c r="D156">
        <v>2</v>
      </c>
      <c r="E156" t="s">
        <v>12</v>
      </c>
      <c r="F156" t="s">
        <v>11</v>
      </c>
      <c r="G156">
        <v>4000</v>
      </c>
      <c r="H156">
        <v>394000</v>
      </c>
    </row>
    <row r="157" spans="1:8">
      <c r="A157">
        <v>156</v>
      </c>
      <c r="B157" s="1">
        <v>42776.849541577358</v>
      </c>
      <c r="C157">
        <v>34</v>
      </c>
      <c r="D157">
        <v>2</v>
      </c>
      <c r="E157" t="s">
        <v>12</v>
      </c>
      <c r="F157" t="s">
        <v>11</v>
      </c>
      <c r="G157">
        <v>5000</v>
      </c>
      <c r="H157">
        <v>399000</v>
      </c>
    </row>
    <row r="158" spans="1:8">
      <c r="A158">
        <v>157</v>
      </c>
      <c r="B158" s="1">
        <v>42776.899416630891</v>
      </c>
      <c r="C158">
        <v>83</v>
      </c>
      <c r="D158">
        <v>1</v>
      </c>
      <c r="E158" t="s">
        <v>12</v>
      </c>
      <c r="F158" t="s">
        <v>11</v>
      </c>
      <c r="G158">
        <v>3000</v>
      </c>
      <c r="H158">
        <v>402000</v>
      </c>
    </row>
    <row r="159" spans="1:8">
      <c r="A159">
        <v>158</v>
      </c>
      <c r="B159" s="1">
        <v>42778.438701731313</v>
      </c>
      <c r="C159">
        <v>95</v>
      </c>
      <c r="D159">
        <v>1</v>
      </c>
      <c r="E159" t="s">
        <v>13</v>
      </c>
      <c r="F159" t="s">
        <v>11</v>
      </c>
      <c r="G159">
        <v>20000</v>
      </c>
      <c r="H159">
        <v>382000</v>
      </c>
    </row>
    <row r="160" spans="1:8">
      <c r="A160">
        <v>159</v>
      </c>
      <c r="B160" s="1">
        <v>42779.079308579596</v>
      </c>
      <c r="C160">
        <v>28</v>
      </c>
      <c r="D160">
        <v>4</v>
      </c>
      <c r="E160" t="s">
        <v>12</v>
      </c>
      <c r="F160" t="s">
        <v>11</v>
      </c>
      <c r="G160">
        <v>4000</v>
      </c>
      <c r="H160">
        <v>386000</v>
      </c>
    </row>
    <row r="161" spans="1:8">
      <c r="A161">
        <v>160</v>
      </c>
      <c r="B161" s="1">
        <v>42779.862755707421</v>
      </c>
      <c r="C161">
        <v>39</v>
      </c>
      <c r="D161">
        <v>3</v>
      </c>
      <c r="E161" t="s">
        <v>12</v>
      </c>
      <c r="F161" t="s">
        <v>11</v>
      </c>
      <c r="G161">
        <v>5000</v>
      </c>
      <c r="H161">
        <v>391000</v>
      </c>
    </row>
    <row r="162" spans="1:8">
      <c r="A162">
        <v>161</v>
      </c>
      <c r="B162" s="1">
        <v>42781.000761748466</v>
      </c>
      <c r="C162">
        <v>130</v>
      </c>
      <c r="D162">
        <v>2</v>
      </c>
      <c r="E162" t="s">
        <v>12</v>
      </c>
      <c r="F162" t="s">
        <v>11</v>
      </c>
      <c r="G162">
        <v>4000</v>
      </c>
      <c r="H162">
        <v>395000</v>
      </c>
    </row>
    <row r="163" spans="1:8">
      <c r="A163">
        <v>162</v>
      </c>
      <c r="B163" s="1">
        <v>42781.201660964369</v>
      </c>
      <c r="C163">
        <v>48</v>
      </c>
      <c r="D163">
        <v>3</v>
      </c>
      <c r="E163" t="s">
        <v>12</v>
      </c>
      <c r="F163" t="s">
        <v>11</v>
      </c>
      <c r="G163">
        <v>3000</v>
      </c>
      <c r="H163">
        <v>398000</v>
      </c>
    </row>
    <row r="164" spans="1:8">
      <c r="A164">
        <v>163</v>
      </c>
      <c r="B164" s="1">
        <v>42781.6923525846</v>
      </c>
      <c r="C164">
        <v>135</v>
      </c>
      <c r="D164">
        <v>3</v>
      </c>
      <c r="E164" t="s">
        <v>12</v>
      </c>
      <c r="F164" t="s">
        <v>11</v>
      </c>
      <c r="G164">
        <v>2000</v>
      </c>
      <c r="H164">
        <v>400000</v>
      </c>
    </row>
    <row r="165" spans="1:8">
      <c r="A165">
        <v>164</v>
      </c>
      <c r="B165" s="1">
        <v>42782.731402781283</v>
      </c>
      <c r="C165">
        <v>115</v>
      </c>
      <c r="D165">
        <v>1</v>
      </c>
      <c r="E165" t="s">
        <v>12</v>
      </c>
      <c r="F165" t="s">
        <v>11</v>
      </c>
      <c r="G165">
        <v>2000</v>
      </c>
      <c r="H165">
        <v>402000</v>
      </c>
    </row>
    <row r="166" spans="1:8">
      <c r="A166">
        <v>165</v>
      </c>
      <c r="B166" s="1">
        <v>42784.966209751205</v>
      </c>
      <c r="C166">
        <v>82</v>
      </c>
      <c r="D166">
        <v>1</v>
      </c>
      <c r="E166" t="s">
        <v>12</v>
      </c>
      <c r="F166" t="s">
        <v>11</v>
      </c>
      <c r="G166">
        <v>5000</v>
      </c>
      <c r="H166">
        <v>407000</v>
      </c>
    </row>
    <row r="167" spans="1:8">
      <c r="A167">
        <v>166</v>
      </c>
      <c r="B167" s="1">
        <v>42785.169634558712</v>
      </c>
      <c r="C167">
        <v>48</v>
      </c>
      <c r="D167">
        <v>1</v>
      </c>
      <c r="E167" t="s">
        <v>12</v>
      </c>
      <c r="F167" t="s">
        <v>11</v>
      </c>
      <c r="G167">
        <v>1000</v>
      </c>
      <c r="H167">
        <v>408000</v>
      </c>
    </row>
    <row r="168" spans="1:8">
      <c r="A168">
        <v>167</v>
      </c>
      <c r="B168" s="1">
        <v>42786.02798077053</v>
      </c>
      <c r="C168">
        <v>130</v>
      </c>
      <c r="D168">
        <v>1</v>
      </c>
      <c r="E168" t="s">
        <v>12</v>
      </c>
      <c r="F168" t="s">
        <v>11</v>
      </c>
      <c r="G168">
        <v>3000</v>
      </c>
      <c r="H168">
        <v>411000</v>
      </c>
    </row>
    <row r="169" spans="1:8">
      <c r="A169">
        <v>168</v>
      </c>
      <c r="B169" s="1">
        <v>42786.49382666056</v>
      </c>
      <c r="C169">
        <v>60</v>
      </c>
      <c r="D169">
        <v>1</v>
      </c>
      <c r="E169" t="s">
        <v>12</v>
      </c>
      <c r="F169" t="s">
        <v>11</v>
      </c>
      <c r="G169">
        <v>1000</v>
      </c>
      <c r="H169">
        <v>412000</v>
      </c>
    </row>
    <row r="170" spans="1:8">
      <c r="A170">
        <v>169</v>
      </c>
      <c r="B170" s="1">
        <v>42787.546564031472</v>
      </c>
      <c r="C170">
        <v>87</v>
      </c>
      <c r="D170">
        <v>1</v>
      </c>
      <c r="E170" t="s">
        <v>12</v>
      </c>
      <c r="F170" t="s">
        <v>11</v>
      </c>
      <c r="G170">
        <v>2000</v>
      </c>
      <c r="H170">
        <v>414000</v>
      </c>
    </row>
    <row r="171" spans="1:8">
      <c r="A171">
        <v>170</v>
      </c>
      <c r="B171" s="1">
        <v>42788.497820000463</v>
      </c>
      <c r="C171">
        <v>4</v>
      </c>
      <c r="D171">
        <v>1</v>
      </c>
      <c r="E171" t="s">
        <v>12</v>
      </c>
      <c r="F171" t="s">
        <v>11</v>
      </c>
      <c r="G171">
        <v>2000</v>
      </c>
      <c r="H171">
        <v>416000</v>
      </c>
    </row>
    <row r="172" spans="1:8">
      <c r="A172">
        <v>171</v>
      </c>
      <c r="B172" s="1">
        <v>42789.139707107446</v>
      </c>
      <c r="C172">
        <v>28</v>
      </c>
      <c r="D172">
        <v>1</v>
      </c>
      <c r="E172" t="s">
        <v>12</v>
      </c>
      <c r="F172" t="s">
        <v>11</v>
      </c>
      <c r="G172">
        <v>4000</v>
      </c>
      <c r="H172">
        <v>420000</v>
      </c>
    </row>
    <row r="173" spans="1:8">
      <c r="A173">
        <v>172</v>
      </c>
      <c r="B173" s="1">
        <v>42789.545339811251</v>
      </c>
      <c r="C173">
        <v>25</v>
      </c>
      <c r="D173">
        <v>1</v>
      </c>
      <c r="E173" t="s">
        <v>12</v>
      </c>
      <c r="F173" t="s">
        <v>11</v>
      </c>
      <c r="G173">
        <v>3000</v>
      </c>
      <c r="H173">
        <v>423000</v>
      </c>
    </row>
    <row r="174" spans="1:8">
      <c r="A174">
        <v>173</v>
      </c>
      <c r="B174" s="1">
        <v>42790.497664463124</v>
      </c>
      <c r="C174">
        <v>64</v>
      </c>
      <c r="D174">
        <v>4</v>
      </c>
      <c r="E174" t="s">
        <v>12</v>
      </c>
      <c r="F174" t="s">
        <v>11</v>
      </c>
      <c r="G174">
        <v>1000</v>
      </c>
      <c r="H174">
        <v>424000</v>
      </c>
    </row>
    <row r="175" spans="1:8">
      <c r="A175">
        <v>174</v>
      </c>
      <c r="B175" s="1">
        <v>42791.29762209591</v>
      </c>
      <c r="C175">
        <v>87</v>
      </c>
      <c r="D175">
        <v>3</v>
      </c>
      <c r="E175" t="s">
        <v>12</v>
      </c>
      <c r="F175" t="s">
        <v>11</v>
      </c>
      <c r="G175">
        <v>4000</v>
      </c>
      <c r="H175">
        <v>428000</v>
      </c>
    </row>
    <row r="176" spans="1:8">
      <c r="A176">
        <v>175</v>
      </c>
      <c r="B176" s="1">
        <v>42792.751766932903</v>
      </c>
      <c r="C176">
        <v>57</v>
      </c>
      <c r="D176">
        <v>3</v>
      </c>
      <c r="E176" t="s">
        <v>12</v>
      </c>
      <c r="F176" t="s">
        <v>11</v>
      </c>
      <c r="G176">
        <v>3000</v>
      </c>
      <c r="H176">
        <v>431000</v>
      </c>
    </row>
    <row r="177" spans="1:8">
      <c r="A177">
        <v>176</v>
      </c>
      <c r="B177" s="1">
        <v>42792.971285822852</v>
      </c>
      <c r="C177">
        <v>70</v>
      </c>
      <c r="D177">
        <v>1</v>
      </c>
      <c r="E177" t="s">
        <v>12</v>
      </c>
      <c r="F177" t="s">
        <v>11</v>
      </c>
      <c r="G177">
        <v>2000</v>
      </c>
      <c r="H177">
        <v>433000</v>
      </c>
    </row>
    <row r="178" spans="1:8">
      <c r="A178">
        <v>177</v>
      </c>
      <c r="B178" s="1">
        <v>42793.578123783976</v>
      </c>
      <c r="C178">
        <v>6</v>
      </c>
      <c r="D178">
        <v>2</v>
      </c>
      <c r="E178" t="s">
        <v>12</v>
      </c>
      <c r="F178" t="s">
        <v>11</v>
      </c>
      <c r="G178">
        <v>5000</v>
      </c>
      <c r="H178">
        <v>438000</v>
      </c>
    </row>
    <row r="179" spans="1:8">
      <c r="A179">
        <v>178</v>
      </c>
      <c r="B179" s="1">
        <v>42794.425896746907</v>
      </c>
      <c r="C179">
        <v>85</v>
      </c>
      <c r="D179">
        <v>1</v>
      </c>
      <c r="E179" t="s">
        <v>12</v>
      </c>
      <c r="F179" t="s">
        <v>11</v>
      </c>
      <c r="G179">
        <v>1000</v>
      </c>
      <c r="H179">
        <v>439000</v>
      </c>
    </row>
    <row r="180" spans="1:8">
      <c r="A180">
        <v>179</v>
      </c>
      <c r="B180" s="1">
        <v>42797.090729473246</v>
      </c>
      <c r="C180">
        <v>32</v>
      </c>
      <c r="D180">
        <v>2</v>
      </c>
      <c r="E180" t="s">
        <v>12</v>
      </c>
      <c r="F180" t="s">
        <v>11</v>
      </c>
      <c r="G180">
        <v>2000</v>
      </c>
      <c r="H180">
        <v>441000</v>
      </c>
    </row>
    <row r="181" spans="1:8">
      <c r="A181">
        <v>180</v>
      </c>
      <c r="B181" s="1">
        <v>42797.561164990359</v>
      </c>
      <c r="C181">
        <v>104</v>
      </c>
      <c r="D181">
        <v>1</v>
      </c>
      <c r="E181" t="s">
        <v>12</v>
      </c>
      <c r="F181" t="s">
        <v>11</v>
      </c>
      <c r="G181">
        <v>3000</v>
      </c>
      <c r="H181">
        <v>444000</v>
      </c>
    </row>
    <row r="182" spans="1:8">
      <c r="A182">
        <v>181</v>
      </c>
      <c r="B182" s="1">
        <v>42797.667770444714</v>
      </c>
      <c r="C182">
        <v>68</v>
      </c>
      <c r="D182">
        <v>2</v>
      </c>
      <c r="E182" t="s">
        <v>12</v>
      </c>
      <c r="F182" t="s">
        <v>11</v>
      </c>
      <c r="G182">
        <v>3000</v>
      </c>
      <c r="H182">
        <v>447000</v>
      </c>
    </row>
    <row r="183" spans="1:8">
      <c r="A183">
        <v>182</v>
      </c>
      <c r="B183" s="1">
        <v>42799.480635403474</v>
      </c>
      <c r="C183">
        <v>96</v>
      </c>
      <c r="D183">
        <v>4</v>
      </c>
      <c r="E183" t="s">
        <v>12</v>
      </c>
      <c r="F183" t="s">
        <v>11</v>
      </c>
      <c r="G183">
        <v>4000</v>
      </c>
      <c r="H183">
        <v>451000</v>
      </c>
    </row>
    <row r="184" spans="1:8">
      <c r="A184">
        <v>183</v>
      </c>
      <c r="B184" s="1">
        <v>42800.299323138766</v>
      </c>
      <c r="C184">
        <v>50</v>
      </c>
      <c r="D184">
        <v>2</v>
      </c>
      <c r="E184" t="s">
        <v>12</v>
      </c>
      <c r="F184" t="s">
        <v>11</v>
      </c>
      <c r="G184">
        <v>2000</v>
      </c>
      <c r="H184">
        <v>453000</v>
      </c>
    </row>
    <row r="185" spans="1:8">
      <c r="A185">
        <v>184</v>
      </c>
      <c r="B185" s="1">
        <v>42800.899580792189</v>
      </c>
      <c r="C185">
        <v>63</v>
      </c>
      <c r="D185">
        <v>3</v>
      </c>
      <c r="E185" t="s">
        <v>12</v>
      </c>
      <c r="F185" t="s">
        <v>11</v>
      </c>
      <c r="G185">
        <v>5000</v>
      </c>
      <c r="H185">
        <v>458000</v>
      </c>
    </row>
    <row r="186" spans="1:8">
      <c r="A186">
        <v>185</v>
      </c>
      <c r="B186" s="1">
        <v>42800.95039010045</v>
      </c>
      <c r="C186">
        <v>81</v>
      </c>
      <c r="D186">
        <v>1</v>
      </c>
      <c r="E186" t="s">
        <v>12</v>
      </c>
      <c r="F186" t="s">
        <v>11</v>
      </c>
      <c r="G186">
        <v>3000</v>
      </c>
      <c r="H186">
        <v>461000</v>
      </c>
    </row>
    <row r="187" spans="1:8">
      <c r="A187">
        <v>186</v>
      </c>
      <c r="B187" s="1">
        <v>42801.372479889833</v>
      </c>
      <c r="C187">
        <v>4</v>
      </c>
      <c r="D187">
        <v>2</v>
      </c>
      <c r="E187" t="s">
        <v>12</v>
      </c>
      <c r="F187" t="s">
        <v>11</v>
      </c>
      <c r="G187">
        <v>5000</v>
      </c>
      <c r="H187">
        <v>466000</v>
      </c>
    </row>
    <row r="188" spans="1:8">
      <c r="A188">
        <v>187</v>
      </c>
      <c r="B188" s="1">
        <v>42802.250437677947</v>
      </c>
      <c r="C188">
        <v>70</v>
      </c>
      <c r="D188">
        <v>2</v>
      </c>
      <c r="E188" t="s">
        <v>12</v>
      </c>
      <c r="F188" t="s">
        <v>11</v>
      </c>
      <c r="G188">
        <v>3000</v>
      </c>
      <c r="H188">
        <v>469000</v>
      </c>
    </row>
    <row r="189" spans="1:8">
      <c r="A189">
        <v>188</v>
      </c>
      <c r="B189" s="1">
        <v>42804.089859552259</v>
      </c>
      <c r="C189">
        <v>54</v>
      </c>
      <c r="D189">
        <v>2</v>
      </c>
      <c r="E189" t="s">
        <v>13</v>
      </c>
      <c r="F189" t="s">
        <v>11</v>
      </c>
      <c r="G189">
        <v>12000</v>
      </c>
      <c r="H189">
        <v>457000</v>
      </c>
    </row>
    <row r="190" spans="1:8">
      <c r="A190">
        <v>189</v>
      </c>
      <c r="B190" s="1">
        <v>42805.011228447467</v>
      </c>
      <c r="C190">
        <v>68</v>
      </c>
      <c r="D190">
        <v>2</v>
      </c>
      <c r="E190" t="s">
        <v>13</v>
      </c>
      <c r="F190" t="s">
        <v>11</v>
      </c>
      <c r="G190">
        <v>12000</v>
      </c>
      <c r="H190">
        <v>445000</v>
      </c>
    </row>
    <row r="191" spans="1:8">
      <c r="A191">
        <v>190</v>
      </c>
      <c r="B191" s="1">
        <v>42806.71006513037</v>
      </c>
      <c r="C191">
        <v>16</v>
      </c>
      <c r="D191">
        <v>1</v>
      </c>
      <c r="E191" t="s">
        <v>12</v>
      </c>
      <c r="F191" t="s">
        <v>11</v>
      </c>
      <c r="G191">
        <v>5000</v>
      </c>
      <c r="H191">
        <v>450000</v>
      </c>
    </row>
    <row r="192" spans="1:8">
      <c r="A192">
        <v>191</v>
      </c>
      <c r="B192" s="1">
        <v>42808.695084613275</v>
      </c>
      <c r="C192">
        <v>96</v>
      </c>
      <c r="D192">
        <v>3</v>
      </c>
      <c r="E192" t="s">
        <v>12</v>
      </c>
      <c r="F192" t="s">
        <v>11</v>
      </c>
      <c r="G192">
        <v>5000</v>
      </c>
      <c r="H192">
        <v>455000</v>
      </c>
    </row>
    <row r="193" spans="1:8">
      <c r="A193">
        <v>192</v>
      </c>
      <c r="B193" s="1">
        <v>42809.673482553088</v>
      </c>
      <c r="C193">
        <v>140</v>
      </c>
      <c r="D193">
        <v>1</v>
      </c>
      <c r="E193" t="s">
        <v>12</v>
      </c>
      <c r="F193" t="s">
        <v>11</v>
      </c>
      <c r="G193">
        <v>1000</v>
      </c>
      <c r="H193">
        <v>456000</v>
      </c>
    </row>
    <row r="194" spans="1:8">
      <c r="A194">
        <v>193</v>
      </c>
      <c r="B194" s="1">
        <v>42812.38795218453</v>
      </c>
      <c r="C194">
        <v>8</v>
      </c>
      <c r="D194">
        <v>1</v>
      </c>
      <c r="E194" t="s">
        <v>12</v>
      </c>
      <c r="F194" t="s">
        <v>11</v>
      </c>
      <c r="G194">
        <v>1000</v>
      </c>
      <c r="H194">
        <v>457000</v>
      </c>
    </row>
    <row r="195" spans="1:8">
      <c r="A195">
        <v>194</v>
      </c>
      <c r="B195" s="1">
        <v>42812.961488179899</v>
      </c>
      <c r="C195">
        <v>96</v>
      </c>
      <c r="D195">
        <v>4</v>
      </c>
      <c r="E195" t="s">
        <v>12</v>
      </c>
      <c r="F195" t="s">
        <v>11</v>
      </c>
      <c r="G195">
        <v>4000</v>
      </c>
      <c r="H195">
        <v>461000</v>
      </c>
    </row>
    <row r="196" spans="1:8">
      <c r="A196">
        <v>195</v>
      </c>
      <c r="B196" s="1">
        <v>42814.715417285297</v>
      </c>
      <c r="C196">
        <v>56</v>
      </c>
      <c r="D196">
        <v>2</v>
      </c>
      <c r="E196" t="s">
        <v>12</v>
      </c>
      <c r="F196" t="s">
        <v>11</v>
      </c>
      <c r="G196">
        <v>5000</v>
      </c>
      <c r="H196">
        <v>466000</v>
      </c>
    </row>
    <row r="197" spans="1:8">
      <c r="A197">
        <v>196</v>
      </c>
      <c r="B197" s="1">
        <v>42815.146473475543</v>
      </c>
      <c r="C197">
        <v>115</v>
      </c>
      <c r="D197">
        <v>1</v>
      </c>
      <c r="E197" t="s">
        <v>12</v>
      </c>
      <c r="F197" t="s">
        <v>11</v>
      </c>
      <c r="G197">
        <v>2000</v>
      </c>
      <c r="H197">
        <v>468000</v>
      </c>
    </row>
    <row r="198" spans="1:8">
      <c r="A198">
        <v>197</v>
      </c>
      <c r="B198" s="1">
        <v>42815.258543661905</v>
      </c>
      <c r="C198">
        <v>128</v>
      </c>
      <c r="D198">
        <v>1</v>
      </c>
      <c r="E198" t="s">
        <v>12</v>
      </c>
      <c r="F198" t="s">
        <v>11</v>
      </c>
      <c r="G198">
        <v>3000</v>
      </c>
      <c r="H198">
        <v>471000</v>
      </c>
    </row>
    <row r="199" spans="1:8">
      <c r="A199">
        <v>198</v>
      </c>
      <c r="B199" s="1">
        <v>42815.814618004122</v>
      </c>
      <c r="C199">
        <v>1</v>
      </c>
      <c r="D199">
        <v>1</v>
      </c>
      <c r="E199" t="s">
        <v>12</v>
      </c>
      <c r="F199" t="s">
        <v>11</v>
      </c>
      <c r="G199">
        <v>5000</v>
      </c>
      <c r="H199">
        <v>476000</v>
      </c>
    </row>
    <row r="200" spans="1:8">
      <c r="A200">
        <v>199</v>
      </c>
      <c r="B200" s="1">
        <v>42818.049003455002</v>
      </c>
      <c r="C200">
        <v>130</v>
      </c>
      <c r="D200">
        <v>2</v>
      </c>
      <c r="E200" t="s">
        <v>12</v>
      </c>
      <c r="F200" t="s">
        <v>11</v>
      </c>
      <c r="G200">
        <v>4000</v>
      </c>
      <c r="H200">
        <v>480000</v>
      </c>
    </row>
    <row r="201" spans="1:8">
      <c r="A201">
        <v>200</v>
      </c>
      <c r="B201" s="1">
        <v>42818.375981108024</v>
      </c>
      <c r="C201">
        <v>70</v>
      </c>
      <c r="D201">
        <v>1</v>
      </c>
      <c r="E201" t="s">
        <v>12</v>
      </c>
      <c r="F201" t="s">
        <v>11</v>
      </c>
      <c r="G201">
        <v>2000</v>
      </c>
      <c r="H201">
        <v>482000</v>
      </c>
    </row>
    <row r="202" spans="1:8">
      <c r="A202">
        <v>201</v>
      </c>
      <c r="B202" s="1">
        <v>42818.760117729733</v>
      </c>
      <c r="C202">
        <v>72</v>
      </c>
      <c r="D202">
        <v>2</v>
      </c>
      <c r="E202" t="s">
        <v>12</v>
      </c>
      <c r="F202" t="s">
        <v>11</v>
      </c>
      <c r="G202">
        <v>3000</v>
      </c>
      <c r="H202">
        <v>485000</v>
      </c>
    </row>
    <row r="203" spans="1:8">
      <c r="A203">
        <v>202</v>
      </c>
      <c r="B203" s="1">
        <v>42818.790945173452</v>
      </c>
      <c r="C203">
        <v>78</v>
      </c>
      <c r="D203">
        <v>2</v>
      </c>
      <c r="E203" t="s">
        <v>12</v>
      </c>
      <c r="F203" t="s">
        <v>11</v>
      </c>
      <c r="G203">
        <v>2000</v>
      </c>
      <c r="H203">
        <v>487000</v>
      </c>
    </row>
    <row r="204" spans="1:8">
      <c r="A204">
        <v>203</v>
      </c>
      <c r="B204" s="1">
        <v>42819.774074586086</v>
      </c>
      <c r="C204">
        <v>15</v>
      </c>
      <c r="D204">
        <v>1</v>
      </c>
      <c r="E204" t="s">
        <v>12</v>
      </c>
      <c r="F204" t="s">
        <v>11</v>
      </c>
      <c r="G204">
        <v>4000</v>
      </c>
      <c r="H204">
        <v>491000</v>
      </c>
    </row>
    <row r="205" spans="1:8">
      <c r="A205">
        <v>204</v>
      </c>
      <c r="B205" s="1">
        <v>42820.387885811062</v>
      </c>
      <c r="C205">
        <v>21</v>
      </c>
      <c r="D205">
        <v>3</v>
      </c>
      <c r="E205" t="s">
        <v>12</v>
      </c>
      <c r="F205" t="s">
        <v>11</v>
      </c>
      <c r="G205">
        <v>5000</v>
      </c>
      <c r="H205">
        <v>496000</v>
      </c>
    </row>
    <row r="206" spans="1:8">
      <c r="A206">
        <v>205</v>
      </c>
      <c r="B206" s="1">
        <v>42820.399574515381</v>
      </c>
      <c r="C206">
        <v>39</v>
      </c>
      <c r="D206">
        <v>3</v>
      </c>
      <c r="E206" t="s">
        <v>12</v>
      </c>
      <c r="F206" t="s">
        <v>11</v>
      </c>
      <c r="G206">
        <v>5000</v>
      </c>
      <c r="H206">
        <v>501000</v>
      </c>
    </row>
    <row r="207" spans="1:8">
      <c r="A207">
        <v>206</v>
      </c>
      <c r="B207" s="1">
        <v>42821.080493722242</v>
      </c>
      <c r="C207">
        <v>39</v>
      </c>
      <c r="D207">
        <v>3</v>
      </c>
      <c r="E207" t="s">
        <v>12</v>
      </c>
      <c r="F207" t="s">
        <v>11</v>
      </c>
      <c r="G207">
        <v>5000</v>
      </c>
      <c r="H207">
        <v>506000</v>
      </c>
    </row>
    <row r="208" spans="1:8">
      <c r="A208">
        <v>207</v>
      </c>
      <c r="B208" s="1">
        <v>42821.80482278519</v>
      </c>
      <c r="C208">
        <v>61</v>
      </c>
      <c r="D208">
        <v>1</v>
      </c>
      <c r="E208" t="s">
        <v>12</v>
      </c>
      <c r="F208" t="s">
        <v>11</v>
      </c>
      <c r="G208">
        <v>1000</v>
      </c>
      <c r="H208">
        <v>507000</v>
      </c>
    </row>
    <row r="209" spans="1:8">
      <c r="A209">
        <v>208</v>
      </c>
      <c r="B209" s="1">
        <v>42822.747106822091</v>
      </c>
      <c r="C209">
        <v>74</v>
      </c>
      <c r="D209">
        <v>2</v>
      </c>
      <c r="E209" t="s">
        <v>12</v>
      </c>
      <c r="F209" t="s">
        <v>11</v>
      </c>
      <c r="G209">
        <v>2000</v>
      </c>
      <c r="H209">
        <v>509000</v>
      </c>
    </row>
    <row r="210" spans="1:8">
      <c r="A210">
        <v>209</v>
      </c>
      <c r="B210" s="1">
        <v>42825.05647388583</v>
      </c>
      <c r="C210">
        <v>102</v>
      </c>
      <c r="D210">
        <v>2</v>
      </c>
      <c r="E210" t="s">
        <v>12</v>
      </c>
      <c r="F210" t="s">
        <v>11</v>
      </c>
      <c r="G210">
        <v>5000</v>
      </c>
      <c r="H210">
        <v>514000</v>
      </c>
    </row>
    <row r="211" spans="1:8">
      <c r="A211">
        <v>210</v>
      </c>
      <c r="B211" s="1">
        <v>42826.983597265884</v>
      </c>
      <c r="C211">
        <v>96</v>
      </c>
      <c r="D211">
        <v>4</v>
      </c>
      <c r="E211" t="s">
        <v>12</v>
      </c>
      <c r="F211" t="s">
        <v>11</v>
      </c>
      <c r="G211">
        <v>4000</v>
      </c>
      <c r="H211">
        <v>518000</v>
      </c>
    </row>
    <row r="212" spans="1:8">
      <c r="A212">
        <v>211</v>
      </c>
      <c r="B212" s="1">
        <v>42827.597399376224</v>
      </c>
      <c r="C212">
        <v>92</v>
      </c>
      <c r="D212">
        <v>1</v>
      </c>
      <c r="E212" t="s">
        <v>12</v>
      </c>
      <c r="F212" t="s">
        <v>11</v>
      </c>
      <c r="G212">
        <v>3000</v>
      </c>
      <c r="H212">
        <v>521000</v>
      </c>
    </row>
    <row r="213" spans="1:8">
      <c r="A213">
        <v>212</v>
      </c>
      <c r="B213" s="1">
        <v>42828.360223100855</v>
      </c>
      <c r="C213">
        <v>138</v>
      </c>
      <c r="D213">
        <v>3</v>
      </c>
      <c r="E213" t="s">
        <v>12</v>
      </c>
      <c r="F213" t="s">
        <v>11</v>
      </c>
      <c r="G213">
        <v>2000</v>
      </c>
      <c r="H213">
        <v>523000</v>
      </c>
    </row>
    <row r="214" spans="1:8">
      <c r="A214">
        <v>213</v>
      </c>
      <c r="B214" s="1">
        <v>42828.450403656621</v>
      </c>
      <c r="C214">
        <v>123</v>
      </c>
      <c r="D214">
        <v>3</v>
      </c>
      <c r="E214" t="s">
        <v>12</v>
      </c>
      <c r="F214" t="s">
        <v>11</v>
      </c>
      <c r="G214">
        <v>4000</v>
      </c>
      <c r="H214">
        <v>527000</v>
      </c>
    </row>
    <row r="215" spans="1:8">
      <c r="A215">
        <v>214</v>
      </c>
      <c r="B215" s="1">
        <v>42828.668569283131</v>
      </c>
      <c r="C215">
        <v>81</v>
      </c>
      <c r="D215">
        <v>1</v>
      </c>
      <c r="E215" t="s">
        <v>12</v>
      </c>
      <c r="F215" t="s">
        <v>11</v>
      </c>
      <c r="G215">
        <v>3000</v>
      </c>
      <c r="H215">
        <v>530000</v>
      </c>
    </row>
    <row r="216" spans="1:8">
      <c r="A216">
        <v>215</v>
      </c>
      <c r="B216" s="1">
        <v>42829.739046547213</v>
      </c>
      <c r="C216">
        <v>123</v>
      </c>
      <c r="D216">
        <v>1</v>
      </c>
      <c r="E216" t="s">
        <v>12</v>
      </c>
      <c r="F216" t="s">
        <v>11</v>
      </c>
      <c r="G216">
        <v>4000</v>
      </c>
      <c r="H216">
        <v>534000</v>
      </c>
    </row>
    <row r="217" spans="1:8">
      <c r="A217">
        <v>216</v>
      </c>
      <c r="B217" s="1">
        <v>42831.959247740044</v>
      </c>
      <c r="C217">
        <v>66</v>
      </c>
      <c r="D217">
        <v>3</v>
      </c>
      <c r="E217" t="s">
        <v>12</v>
      </c>
      <c r="F217" t="s">
        <v>11</v>
      </c>
      <c r="G217">
        <v>4000</v>
      </c>
      <c r="H217">
        <v>538000</v>
      </c>
    </row>
    <row r="218" spans="1:8">
      <c r="A218">
        <v>217</v>
      </c>
      <c r="B218" s="1">
        <v>42832.213989123069</v>
      </c>
      <c r="C218">
        <v>32</v>
      </c>
      <c r="D218">
        <v>4</v>
      </c>
      <c r="E218" t="s">
        <v>13</v>
      </c>
      <c r="F218" t="s">
        <v>11</v>
      </c>
      <c r="G218">
        <v>20000</v>
      </c>
      <c r="H218">
        <v>518000</v>
      </c>
    </row>
    <row r="219" spans="1:8">
      <c r="A219">
        <v>218</v>
      </c>
      <c r="B219" s="1">
        <v>42833.044316014188</v>
      </c>
      <c r="C219">
        <v>75</v>
      </c>
      <c r="D219">
        <v>1</v>
      </c>
      <c r="E219" t="s">
        <v>12</v>
      </c>
      <c r="F219" t="s">
        <v>11</v>
      </c>
      <c r="G219">
        <v>5000</v>
      </c>
      <c r="H219">
        <v>523000</v>
      </c>
    </row>
    <row r="220" spans="1:8">
      <c r="A220">
        <v>219</v>
      </c>
      <c r="B220" s="1">
        <v>42833.259844513239</v>
      </c>
      <c r="C220">
        <v>92</v>
      </c>
      <c r="D220">
        <v>1</v>
      </c>
      <c r="E220" t="s">
        <v>12</v>
      </c>
      <c r="F220" t="s">
        <v>11</v>
      </c>
      <c r="G220">
        <v>3000</v>
      </c>
      <c r="H220">
        <v>526000</v>
      </c>
    </row>
    <row r="221" spans="1:8">
      <c r="A221">
        <v>220</v>
      </c>
      <c r="B221" s="1">
        <v>42833.935696323053</v>
      </c>
      <c r="C221">
        <v>66</v>
      </c>
      <c r="D221">
        <v>1</v>
      </c>
      <c r="E221" t="s">
        <v>12</v>
      </c>
      <c r="F221" t="s">
        <v>11</v>
      </c>
      <c r="G221">
        <v>2000</v>
      </c>
      <c r="H221">
        <v>528000</v>
      </c>
    </row>
    <row r="222" spans="1:8">
      <c r="A222">
        <v>221</v>
      </c>
      <c r="B222" s="1">
        <v>42834.762579013906</v>
      </c>
      <c r="C222">
        <v>51</v>
      </c>
      <c r="D222">
        <v>1</v>
      </c>
      <c r="E222" t="s">
        <v>12</v>
      </c>
      <c r="F222" t="s">
        <v>11</v>
      </c>
      <c r="G222">
        <v>5000</v>
      </c>
      <c r="H222">
        <v>533000</v>
      </c>
    </row>
    <row r="223" spans="1:8">
      <c r="A223">
        <v>222</v>
      </c>
      <c r="B223" s="1">
        <v>42835.605091625679</v>
      </c>
      <c r="C223">
        <v>53</v>
      </c>
      <c r="D223">
        <v>1</v>
      </c>
      <c r="E223" t="s">
        <v>12</v>
      </c>
      <c r="F223" t="s">
        <v>11</v>
      </c>
      <c r="G223">
        <v>5000</v>
      </c>
      <c r="H223">
        <v>538000</v>
      </c>
    </row>
    <row r="224" spans="1:8">
      <c r="A224">
        <v>223</v>
      </c>
      <c r="B224" s="1">
        <v>42835.678632375697</v>
      </c>
      <c r="C224">
        <v>76</v>
      </c>
      <c r="D224">
        <v>1</v>
      </c>
      <c r="E224" t="s">
        <v>12</v>
      </c>
      <c r="F224" t="s">
        <v>11</v>
      </c>
      <c r="G224">
        <v>3000</v>
      </c>
      <c r="H224">
        <v>541000</v>
      </c>
    </row>
    <row r="225" spans="1:8">
      <c r="A225">
        <v>224</v>
      </c>
      <c r="B225" s="1">
        <v>42835.82964128234</v>
      </c>
      <c r="C225">
        <v>33</v>
      </c>
      <c r="D225">
        <v>1</v>
      </c>
      <c r="E225" t="s">
        <v>12</v>
      </c>
      <c r="F225" t="s">
        <v>11</v>
      </c>
      <c r="G225">
        <v>3000</v>
      </c>
      <c r="H225">
        <v>544000</v>
      </c>
    </row>
    <row r="226" spans="1:8">
      <c r="A226">
        <v>225</v>
      </c>
      <c r="B226" s="1">
        <v>42837.680561906709</v>
      </c>
      <c r="C226">
        <v>39</v>
      </c>
      <c r="D226">
        <v>1</v>
      </c>
      <c r="E226" t="s">
        <v>12</v>
      </c>
      <c r="F226" t="s">
        <v>11</v>
      </c>
      <c r="G226">
        <v>1000</v>
      </c>
      <c r="H226">
        <v>545000</v>
      </c>
    </row>
    <row r="227" spans="1:8">
      <c r="A227">
        <v>226</v>
      </c>
      <c r="B227" s="1">
        <v>42837.800006884223</v>
      </c>
      <c r="C227">
        <v>77</v>
      </c>
      <c r="D227">
        <v>1</v>
      </c>
      <c r="E227" t="s">
        <v>12</v>
      </c>
      <c r="F227" t="s">
        <v>11</v>
      </c>
      <c r="G227">
        <v>5000</v>
      </c>
      <c r="H227">
        <v>550000</v>
      </c>
    </row>
    <row r="228" spans="1:8">
      <c r="A228">
        <v>227</v>
      </c>
      <c r="B228" s="1">
        <v>42838.618231254579</v>
      </c>
      <c r="C228">
        <v>132</v>
      </c>
      <c r="D228">
        <v>2</v>
      </c>
      <c r="E228" t="s">
        <v>12</v>
      </c>
      <c r="F228" t="s">
        <v>11</v>
      </c>
      <c r="G228">
        <v>4000</v>
      </c>
      <c r="H228">
        <v>554000</v>
      </c>
    </row>
    <row r="229" spans="1:8">
      <c r="A229">
        <v>228</v>
      </c>
      <c r="B229" s="1">
        <v>42839.51674571076</v>
      </c>
      <c r="C229">
        <v>62</v>
      </c>
      <c r="D229">
        <v>2</v>
      </c>
      <c r="E229" t="s">
        <v>12</v>
      </c>
      <c r="F229" t="s">
        <v>11</v>
      </c>
      <c r="G229">
        <v>3000</v>
      </c>
      <c r="H229">
        <v>557000</v>
      </c>
    </row>
    <row r="230" spans="1:8">
      <c r="A230">
        <v>229</v>
      </c>
      <c r="B230" s="1">
        <v>42841.754627010392</v>
      </c>
      <c r="C230">
        <v>88</v>
      </c>
      <c r="D230">
        <v>2</v>
      </c>
      <c r="E230" t="s">
        <v>12</v>
      </c>
      <c r="F230" t="s">
        <v>11</v>
      </c>
      <c r="G230">
        <v>4000</v>
      </c>
      <c r="H230">
        <v>561000</v>
      </c>
    </row>
    <row r="231" spans="1:8">
      <c r="A231">
        <v>230</v>
      </c>
      <c r="B231" s="1">
        <v>42843.19138402836</v>
      </c>
      <c r="C231">
        <v>30</v>
      </c>
      <c r="D231">
        <v>1</v>
      </c>
      <c r="E231" t="s">
        <v>12</v>
      </c>
      <c r="F231" t="s">
        <v>11</v>
      </c>
      <c r="G231">
        <v>1000</v>
      </c>
      <c r="H231">
        <v>562000</v>
      </c>
    </row>
    <row r="232" spans="1:8">
      <c r="A232">
        <v>231</v>
      </c>
      <c r="B232" s="1">
        <v>42848.720977241363</v>
      </c>
      <c r="C232">
        <v>78</v>
      </c>
      <c r="D232">
        <v>2</v>
      </c>
      <c r="E232" t="s">
        <v>12</v>
      </c>
      <c r="F232" t="s">
        <v>11</v>
      </c>
      <c r="G232">
        <v>2000</v>
      </c>
      <c r="H232">
        <v>564000</v>
      </c>
    </row>
    <row r="233" spans="1:8">
      <c r="A233">
        <v>232</v>
      </c>
      <c r="B233" s="1">
        <v>42848.77289500209</v>
      </c>
      <c r="C233">
        <v>136</v>
      </c>
      <c r="D233">
        <v>4</v>
      </c>
      <c r="E233" t="s">
        <v>12</v>
      </c>
      <c r="F233" t="s">
        <v>11</v>
      </c>
      <c r="G233">
        <v>1000</v>
      </c>
      <c r="H233">
        <v>565000</v>
      </c>
    </row>
    <row r="234" spans="1:8">
      <c r="A234">
        <v>233</v>
      </c>
      <c r="B234" s="1">
        <v>42849.756385617482</v>
      </c>
      <c r="C234">
        <v>14</v>
      </c>
      <c r="D234">
        <v>1</v>
      </c>
      <c r="E234" t="s">
        <v>12</v>
      </c>
      <c r="F234" t="s">
        <v>11</v>
      </c>
      <c r="G234">
        <v>5000</v>
      </c>
      <c r="H234">
        <v>570000</v>
      </c>
    </row>
    <row r="235" spans="1:8">
      <c r="A235">
        <v>234</v>
      </c>
      <c r="B235" s="1">
        <v>42850.883643548419</v>
      </c>
      <c r="C235">
        <v>130</v>
      </c>
      <c r="D235">
        <v>1</v>
      </c>
      <c r="E235" t="s">
        <v>12</v>
      </c>
      <c r="F235" t="s">
        <v>11</v>
      </c>
      <c r="G235">
        <v>3000</v>
      </c>
      <c r="H235">
        <v>573000</v>
      </c>
    </row>
    <row r="236" spans="1:8">
      <c r="A236">
        <v>235</v>
      </c>
      <c r="B236" s="1">
        <v>42852.436304863506</v>
      </c>
      <c r="C236">
        <v>82</v>
      </c>
      <c r="D236">
        <v>2</v>
      </c>
      <c r="E236" t="s">
        <v>12</v>
      </c>
      <c r="F236" t="s">
        <v>11</v>
      </c>
      <c r="G236">
        <v>4000</v>
      </c>
      <c r="H236">
        <v>577000</v>
      </c>
    </row>
    <row r="237" spans="1:8">
      <c r="A237">
        <v>236</v>
      </c>
      <c r="B237" s="1">
        <v>42852.503133615275</v>
      </c>
      <c r="C237">
        <v>5</v>
      </c>
      <c r="D237">
        <v>1</v>
      </c>
      <c r="E237" t="s">
        <v>12</v>
      </c>
      <c r="F237" t="s">
        <v>11</v>
      </c>
      <c r="G237">
        <v>5000</v>
      </c>
      <c r="H237">
        <v>582000</v>
      </c>
    </row>
    <row r="238" spans="1:8">
      <c r="A238">
        <v>237</v>
      </c>
      <c r="B238" s="1">
        <v>42853.12046731099</v>
      </c>
      <c r="C238">
        <v>19</v>
      </c>
      <c r="D238">
        <v>1</v>
      </c>
      <c r="E238" t="s">
        <v>12</v>
      </c>
      <c r="F238" t="s">
        <v>11</v>
      </c>
      <c r="G238">
        <v>4000</v>
      </c>
      <c r="H238">
        <v>586000</v>
      </c>
    </row>
    <row r="239" spans="1:8">
      <c r="A239">
        <v>238</v>
      </c>
      <c r="B239" s="1">
        <v>42854.559371519455</v>
      </c>
      <c r="C239">
        <v>72</v>
      </c>
      <c r="D239">
        <v>1</v>
      </c>
      <c r="E239" t="s">
        <v>12</v>
      </c>
      <c r="F239" t="s">
        <v>11</v>
      </c>
      <c r="G239">
        <v>5000</v>
      </c>
      <c r="H239">
        <v>591000</v>
      </c>
    </row>
    <row r="240" spans="1:8">
      <c r="A240">
        <v>239</v>
      </c>
      <c r="B240" s="1">
        <v>42854.600337234166</v>
      </c>
      <c r="C240">
        <v>79</v>
      </c>
      <c r="D240">
        <v>1</v>
      </c>
      <c r="E240" t="s">
        <v>12</v>
      </c>
      <c r="F240" t="s">
        <v>11</v>
      </c>
      <c r="G240">
        <v>3000</v>
      </c>
      <c r="H240">
        <v>594000</v>
      </c>
    </row>
    <row r="241" spans="1:8">
      <c r="A241">
        <v>240</v>
      </c>
      <c r="B241" s="1">
        <v>42855.486676706991</v>
      </c>
      <c r="C241">
        <v>9</v>
      </c>
      <c r="D241">
        <v>1</v>
      </c>
      <c r="E241" t="s">
        <v>12</v>
      </c>
      <c r="F241" t="s">
        <v>11</v>
      </c>
      <c r="G241">
        <v>3000</v>
      </c>
      <c r="H241">
        <v>597000</v>
      </c>
    </row>
    <row r="242" spans="1:8">
      <c r="A242">
        <v>241</v>
      </c>
      <c r="B242" s="1">
        <v>42856.474813170185</v>
      </c>
      <c r="C242">
        <v>66</v>
      </c>
      <c r="D242">
        <v>2</v>
      </c>
      <c r="E242" t="s">
        <v>12</v>
      </c>
      <c r="F242" t="s">
        <v>11</v>
      </c>
      <c r="G242">
        <v>4000</v>
      </c>
      <c r="H242">
        <v>601000</v>
      </c>
    </row>
    <row r="243" spans="1:8">
      <c r="A243">
        <v>242</v>
      </c>
      <c r="B243" s="1">
        <v>42857.551818880049</v>
      </c>
      <c r="C243">
        <v>138</v>
      </c>
      <c r="D243">
        <v>1</v>
      </c>
      <c r="E243" t="s">
        <v>12</v>
      </c>
      <c r="F243" t="s">
        <v>11</v>
      </c>
      <c r="G243">
        <v>3000</v>
      </c>
      <c r="H243">
        <v>604000</v>
      </c>
    </row>
    <row r="244" spans="1:8">
      <c r="A244">
        <v>243</v>
      </c>
      <c r="B244" s="1">
        <v>42858.595513991437</v>
      </c>
      <c r="C244">
        <v>12</v>
      </c>
      <c r="D244">
        <v>1</v>
      </c>
      <c r="E244" t="s">
        <v>12</v>
      </c>
      <c r="F244" t="s">
        <v>11</v>
      </c>
      <c r="G244">
        <v>1000</v>
      </c>
      <c r="H244">
        <v>605000</v>
      </c>
    </row>
    <row r="245" spans="1:8">
      <c r="A245">
        <v>244</v>
      </c>
      <c r="B245" s="1">
        <v>42859.04701195698</v>
      </c>
      <c r="C245">
        <v>44</v>
      </c>
      <c r="D245">
        <v>4</v>
      </c>
      <c r="E245" t="s">
        <v>12</v>
      </c>
      <c r="F245" t="s">
        <v>11</v>
      </c>
      <c r="G245">
        <v>4000</v>
      </c>
      <c r="H245">
        <v>609000</v>
      </c>
    </row>
    <row r="246" spans="1:8">
      <c r="A246">
        <v>245</v>
      </c>
      <c r="B246" s="1">
        <v>42859.444735758341</v>
      </c>
      <c r="C246">
        <v>113</v>
      </c>
      <c r="D246">
        <v>1</v>
      </c>
      <c r="E246" t="s">
        <v>12</v>
      </c>
      <c r="F246" t="s">
        <v>11</v>
      </c>
      <c r="G246">
        <v>5000</v>
      </c>
      <c r="H246">
        <v>614000</v>
      </c>
    </row>
    <row r="247" spans="1:8">
      <c r="A247">
        <v>246</v>
      </c>
      <c r="B247" s="1">
        <v>42859.553601494728</v>
      </c>
      <c r="C247">
        <v>65</v>
      </c>
      <c r="D247">
        <v>1</v>
      </c>
      <c r="E247" t="s">
        <v>13</v>
      </c>
      <c r="F247" t="s">
        <v>11</v>
      </c>
      <c r="G247">
        <v>4000</v>
      </c>
      <c r="H247">
        <v>610000</v>
      </c>
    </row>
    <row r="248" spans="1:8">
      <c r="A248">
        <v>247</v>
      </c>
      <c r="B248" s="1">
        <v>42861.566667059567</v>
      </c>
      <c r="C248">
        <v>14</v>
      </c>
      <c r="D248">
        <v>1</v>
      </c>
      <c r="E248" t="s">
        <v>12</v>
      </c>
      <c r="F248" t="s">
        <v>11</v>
      </c>
      <c r="G248">
        <v>5000</v>
      </c>
      <c r="H248">
        <v>615000</v>
      </c>
    </row>
    <row r="249" spans="1:8">
      <c r="A249">
        <v>248</v>
      </c>
      <c r="B249" s="1">
        <v>42862.388419187315</v>
      </c>
      <c r="C249">
        <v>76</v>
      </c>
      <c r="D249">
        <v>1</v>
      </c>
      <c r="E249" t="s">
        <v>13</v>
      </c>
      <c r="F249" t="s">
        <v>11</v>
      </c>
      <c r="G249">
        <v>12000</v>
      </c>
      <c r="H249">
        <v>603000</v>
      </c>
    </row>
    <row r="250" spans="1:8">
      <c r="A250">
        <v>249</v>
      </c>
      <c r="B250" s="1">
        <v>42862.847605007977</v>
      </c>
      <c r="C250">
        <v>12</v>
      </c>
      <c r="D250">
        <v>1</v>
      </c>
      <c r="E250" t="s">
        <v>12</v>
      </c>
      <c r="F250" t="s">
        <v>11</v>
      </c>
      <c r="G250">
        <v>1000</v>
      </c>
      <c r="H250">
        <v>604000</v>
      </c>
    </row>
    <row r="251" spans="1:8">
      <c r="A251">
        <v>250</v>
      </c>
      <c r="B251" s="1">
        <v>42863.178921589264</v>
      </c>
      <c r="C251">
        <v>87</v>
      </c>
      <c r="D251">
        <v>3</v>
      </c>
      <c r="E251" t="s">
        <v>12</v>
      </c>
      <c r="F251" t="s">
        <v>11</v>
      </c>
      <c r="G251">
        <v>4000</v>
      </c>
      <c r="H251">
        <v>608000</v>
      </c>
    </row>
    <row r="252" spans="1:8">
      <c r="A252">
        <v>251</v>
      </c>
      <c r="B252" s="1">
        <v>42863.456745989264</v>
      </c>
      <c r="C252">
        <v>43</v>
      </c>
      <c r="D252">
        <v>1</v>
      </c>
      <c r="E252" t="s">
        <v>12</v>
      </c>
      <c r="F252" t="s">
        <v>11</v>
      </c>
      <c r="G252">
        <v>2000</v>
      </c>
      <c r="H252">
        <v>610000</v>
      </c>
    </row>
    <row r="253" spans="1:8">
      <c r="A253">
        <v>252</v>
      </c>
      <c r="B253" s="1">
        <v>42863.843750627399</v>
      </c>
      <c r="C253">
        <v>122</v>
      </c>
      <c r="D253">
        <v>2</v>
      </c>
      <c r="E253" t="s">
        <v>12</v>
      </c>
      <c r="F253" t="s">
        <v>11</v>
      </c>
      <c r="G253">
        <v>5000</v>
      </c>
      <c r="H253">
        <v>615000</v>
      </c>
    </row>
    <row r="254" spans="1:8">
      <c r="A254">
        <v>253</v>
      </c>
      <c r="B254" s="1">
        <v>42865.290814663174</v>
      </c>
      <c r="C254">
        <v>40</v>
      </c>
      <c r="D254">
        <v>1</v>
      </c>
      <c r="E254" t="s">
        <v>12</v>
      </c>
      <c r="F254" t="s">
        <v>11</v>
      </c>
      <c r="G254">
        <v>5000</v>
      </c>
      <c r="H254">
        <v>620000</v>
      </c>
    </row>
    <row r="255" spans="1:8">
      <c r="A255">
        <v>254</v>
      </c>
      <c r="B255" s="1">
        <v>42865.800493264956</v>
      </c>
      <c r="C255">
        <v>136</v>
      </c>
      <c r="D255">
        <v>4</v>
      </c>
      <c r="E255" t="s">
        <v>12</v>
      </c>
      <c r="F255" t="s">
        <v>11</v>
      </c>
      <c r="G255">
        <v>1000</v>
      </c>
      <c r="H255">
        <v>621000</v>
      </c>
    </row>
    <row r="256" spans="1:8">
      <c r="A256">
        <v>255</v>
      </c>
      <c r="B256" s="1">
        <v>42866.355434552235</v>
      </c>
      <c r="C256">
        <v>42</v>
      </c>
      <c r="D256">
        <v>3</v>
      </c>
      <c r="E256" t="s">
        <v>12</v>
      </c>
      <c r="F256" t="s">
        <v>11</v>
      </c>
      <c r="G256">
        <v>1000</v>
      </c>
      <c r="H256">
        <v>622000</v>
      </c>
    </row>
    <row r="257" spans="1:8">
      <c r="A257">
        <v>256</v>
      </c>
      <c r="B257" s="1">
        <v>42868.159863941459</v>
      </c>
      <c r="C257">
        <v>84</v>
      </c>
      <c r="D257">
        <v>1</v>
      </c>
      <c r="E257" t="s">
        <v>12</v>
      </c>
      <c r="F257" t="s">
        <v>11</v>
      </c>
      <c r="G257">
        <v>2000</v>
      </c>
      <c r="H257">
        <v>624000</v>
      </c>
    </row>
    <row r="258" spans="1:8">
      <c r="A258">
        <v>257</v>
      </c>
      <c r="B258" s="1">
        <v>42869.548268177576</v>
      </c>
      <c r="C258">
        <v>57</v>
      </c>
      <c r="D258">
        <v>3</v>
      </c>
      <c r="E258" t="s">
        <v>12</v>
      </c>
      <c r="F258" t="s">
        <v>11</v>
      </c>
      <c r="G258">
        <v>3000</v>
      </c>
      <c r="H258">
        <v>627000</v>
      </c>
    </row>
    <row r="259" spans="1:8">
      <c r="A259">
        <v>258</v>
      </c>
      <c r="B259" s="1">
        <v>42871.043934944777</v>
      </c>
      <c r="C259">
        <v>90</v>
      </c>
      <c r="D259">
        <v>3</v>
      </c>
      <c r="E259" t="s">
        <v>12</v>
      </c>
      <c r="F259" t="s">
        <v>11</v>
      </c>
      <c r="G259">
        <v>4000</v>
      </c>
      <c r="H259">
        <v>631000</v>
      </c>
    </row>
    <row r="260" spans="1:8">
      <c r="A260">
        <v>259</v>
      </c>
      <c r="B260" s="1">
        <v>42871.403751009406</v>
      </c>
      <c r="C260">
        <v>138</v>
      </c>
      <c r="D260">
        <v>1</v>
      </c>
      <c r="E260" t="s">
        <v>12</v>
      </c>
      <c r="F260" t="s">
        <v>11</v>
      </c>
      <c r="G260">
        <v>3000</v>
      </c>
      <c r="H260">
        <v>634000</v>
      </c>
    </row>
    <row r="261" spans="1:8">
      <c r="A261">
        <v>260</v>
      </c>
      <c r="B261" s="1">
        <v>42873.11536891578</v>
      </c>
      <c r="C261">
        <v>49</v>
      </c>
      <c r="D261">
        <v>1</v>
      </c>
      <c r="E261" t="s">
        <v>12</v>
      </c>
      <c r="F261" t="s">
        <v>11</v>
      </c>
      <c r="G261">
        <v>5000</v>
      </c>
      <c r="H261">
        <v>639000</v>
      </c>
    </row>
    <row r="262" spans="1:8">
      <c r="A262">
        <v>261</v>
      </c>
      <c r="B262" s="1">
        <v>42873.322332158881</v>
      </c>
      <c r="C262">
        <v>13</v>
      </c>
      <c r="D262">
        <v>1</v>
      </c>
      <c r="E262" t="s">
        <v>12</v>
      </c>
      <c r="F262" t="s">
        <v>11</v>
      </c>
      <c r="G262">
        <v>2000</v>
      </c>
      <c r="H262">
        <v>641000</v>
      </c>
    </row>
    <row r="263" spans="1:8">
      <c r="A263">
        <v>262</v>
      </c>
      <c r="B263" s="1">
        <v>42873.394158672316</v>
      </c>
      <c r="C263">
        <v>136</v>
      </c>
      <c r="D263">
        <v>1</v>
      </c>
      <c r="E263" t="s">
        <v>12</v>
      </c>
      <c r="F263" t="s">
        <v>11</v>
      </c>
      <c r="G263">
        <v>5000</v>
      </c>
      <c r="H263">
        <v>646000</v>
      </c>
    </row>
    <row r="264" spans="1:8">
      <c r="A264">
        <v>263</v>
      </c>
      <c r="B264" s="1">
        <v>42874.201204721059</v>
      </c>
      <c r="C264">
        <v>52</v>
      </c>
      <c r="D264">
        <v>1</v>
      </c>
      <c r="E264" t="s">
        <v>12</v>
      </c>
      <c r="F264" t="s">
        <v>11</v>
      </c>
      <c r="G264">
        <v>3000</v>
      </c>
      <c r="H264">
        <v>649000</v>
      </c>
    </row>
    <row r="265" spans="1:8">
      <c r="A265">
        <v>264</v>
      </c>
      <c r="B265" s="1">
        <v>42875.377222607538</v>
      </c>
      <c r="C265">
        <v>90</v>
      </c>
      <c r="D265">
        <v>2</v>
      </c>
      <c r="E265" t="s">
        <v>12</v>
      </c>
      <c r="F265" t="s">
        <v>11</v>
      </c>
      <c r="G265">
        <v>2000</v>
      </c>
      <c r="H265">
        <v>651000</v>
      </c>
    </row>
    <row r="266" spans="1:8">
      <c r="A266">
        <v>265</v>
      </c>
      <c r="B266" s="1">
        <v>42877.860009387754</v>
      </c>
      <c r="C266">
        <v>105</v>
      </c>
      <c r="D266">
        <v>3</v>
      </c>
      <c r="E266" t="s">
        <v>12</v>
      </c>
      <c r="F266" t="s">
        <v>11</v>
      </c>
      <c r="G266">
        <v>1000</v>
      </c>
      <c r="H266">
        <v>652000</v>
      </c>
    </row>
    <row r="267" spans="1:8">
      <c r="A267">
        <v>266</v>
      </c>
      <c r="B267" s="1">
        <v>42878.682715306881</v>
      </c>
      <c r="C267">
        <v>84</v>
      </c>
      <c r="D267">
        <v>4</v>
      </c>
      <c r="E267" t="s">
        <v>12</v>
      </c>
      <c r="F267" t="s">
        <v>11</v>
      </c>
      <c r="G267">
        <v>1000</v>
      </c>
      <c r="H267">
        <v>653000</v>
      </c>
    </row>
    <row r="268" spans="1:8">
      <c r="A268">
        <v>267</v>
      </c>
      <c r="B268" s="1">
        <v>42882.282018665828</v>
      </c>
      <c r="C268">
        <v>28</v>
      </c>
      <c r="D268">
        <v>4</v>
      </c>
      <c r="E268" t="s">
        <v>12</v>
      </c>
      <c r="F268" t="s">
        <v>11</v>
      </c>
      <c r="G268">
        <v>4000</v>
      </c>
      <c r="H268">
        <v>657000</v>
      </c>
    </row>
    <row r="269" spans="1:8">
      <c r="A269">
        <v>268</v>
      </c>
      <c r="B269" s="1">
        <v>42885.285390718906</v>
      </c>
      <c r="C269">
        <v>92</v>
      </c>
      <c r="D269">
        <v>2</v>
      </c>
      <c r="E269" t="s">
        <v>12</v>
      </c>
      <c r="F269" t="s">
        <v>11</v>
      </c>
      <c r="G269">
        <v>1000</v>
      </c>
      <c r="H269">
        <v>658000</v>
      </c>
    </row>
    <row r="270" spans="1:8">
      <c r="A270">
        <v>269</v>
      </c>
      <c r="B270" s="1">
        <v>42886.072944463776</v>
      </c>
      <c r="C270">
        <v>96</v>
      </c>
      <c r="D270">
        <v>4</v>
      </c>
      <c r="E270" t="s">
        <v>13</v>
      </c>
      <c r="F270" t="s">
        <v>11</v>
      </c>
      <c r="G270">
        <v>16000</v>
      </c>
      <c r="H270">
        <v>642000</v>
      </c>
    </row>
    <row r="271" spans="1:8">
      <c r="A271">
        <v>270</v>
      </c>
      <c r="B271" s="1">
        <v>42886.196645177624</v>
      </c>
      <c r="C271">
        <v>30</v>
      </c>
      <c r="D271">
        <v>1</v>
      </c>
      <c r="E271" t="s">
        <v>12</v>
      </c>
      <c r="F271" t="s">
        <v>11</v>
      </c>
      <c r="G271">
        <v>1000</v>
      </c>
      <c r="H271">
        <v>643000</v>
      </c>
    </row>
    <row r="272" spans="1:8">
      <c r="A272">
        <v>271</v>
      </c>
      <c r="B272" s="1">
        <v>42886.291322478392</v>
      </c>
      <c r="C272">
        <v>16</v>
      </c>
      <c r="D272">
        <v>4</v>
      </c>
      <c r="E272" t="s">
        <v>12</v>
      </c>
      <c r="F272" t="s">
        <v>11</v>
      </c>
      <c r="G272">
        <v>1000</v>
      </c>
      <c r="H272">
        <v>644000</v>
      </c>
    </row>
    <row r="273" spans="1:8">
      <c r="A273">
        <v>272</v>
      </c>
      <c r="B273" s="1">
        <v>42889.576291242476</v>
      </c>
      <c r="C273">
        <v>92</v>
      </c>
      <c r="D273">
        <v>1</v>
      </c>
      <c r="E273" t="s">
        <v>12</v>
      </c>
      <c r="F273" t="s">
        <v>11</v>
      </c>
      <c r="G273">
        <v>3000</v>
      </c>
      <c r="H273">
        <v>647000</v>
      </c>
    </row>
    <row r="274" spans="1:8">
      <c r="A274">
        <v>273</v>
      </c>
      <c r="B274" s="1">
        <v>42890.449218965485</v>
      </c>
      <c r="C274">
        <v>14</v>
      </c>
      <c r="D274">
        <v>2</v>
      </c>
      <c r="E274" t="s">
        <v>12</v>
      </c>
      <c r="F274" t="s">
        <v>11</v>
      </c>
      <c r="G274">
        <v>4000</v>
      </c>
      <c r="H274">
        <v>651000</v>
      </c>
    </row>
    <row r="275" spans="1:8">
      <c r="A275">
        <v>274</v>
      </c>
      <c r="B275" s="1">
        <v>42891.050682081943</v>
      </c>
      <c r="C275">
        <v>80</v>
      </c>
      <c r="D275">
        <v>2</v>
      </c>
      <c r="E275" t="s">
        <v>12</v>
      </c>
      <c r="F275" t="s">
        <v>11</v>
      </c>
      <c r="G275">
        <v>4000</v>
      </c>
      <c r="H275">
        <v>655000</v>
      </c>
    </row>
    <row r="276" spans="1:8">
      <c r="A276">
        <v>275</v>
      </c>
      <c r="B276" s="1">
        <v>42892.150293911436</v>
      </c>
      <c r="C276">
        <v>112</v>
      </c>
      <c r="D276">
        <v>2</v>
      </c>
      <c r="E276" t="s">
        <v>12</v>
      </c>
      <c r="F276" t="s">
        <v>11</v>
      </c>
      <c r="G276">
        <v>5000</v>
      </c>
      <c r="H276">
        <v>660000</v>
      </c>
    </row>
    <row r="277" spans="1:8">
      <c r="A277">
        <v>276</v>
      </c>
      <c r="B277" s="1">
        <v>42892.740239579776</v>
      </c>
      <c r="C277">
        <v>2</v>
      </c>
      <c r="D277">
        <v>2</v>
      </c>
      <c r="E277" t="s">
        <v>12</v>
      </c>
      <c r="F277" t="s">
        <v>11</v>
      </c>
      <c r="G277">
        <v>1000</v>
      </c>
      <c r="H277">
        <v>661000</v>
      </c>
    </row>
    <row r="278" spans="1:8">
      <c r="A278">
        <v>277</v>
      </c>
      <c r="B278" s="1">
        <v>42896.074455178998</v>
      </c>
      <c r="C278">
        <v>71</v>
      </c>
      <c r="D278">
        <v>1</v>
      </c>
      <c r="E278" t="s">
        <v>12</v>
      </c>
      <c r="F278" t="s">
        <v>11</v>
      </c>
      <c r="G278">
        <v>2000</v>
      </c>
      <c r="H278">
        <v>663000</v>
      </c>
    </row>
    <row r="279" spans="1:8">
      <c r="A279">
        <v>278</v>
      </c>
      <c r="B279" s="1">
        <v>42897.067537428899</v>
      </c>
      <c r="C279">
        <v>126</v>
      </c>
      <c r="D279">
        <v>1</v>
      </c>
      <c r="E279" t="s">
        <v>12</v>
      </c>
      <c r="F279" t="s">
        <v>11</v>
      </c>
      <c r="G279">
        <v>1000</v>
      </c>
      <c r="H279">
        <v>664000</v>
      </c>
    </row>
    <row r="280" spans="1:8">
      <c r="A280">
        <v>279</v>
      </c>
      <c r="B280" s="1">
        <v>42898.577642373166</v>
      </c>
      <c r="C280">
        <v>63</v>
      </c>
      <c r="D280">
        <v>3</v>
      </c>
      <c r="E280" t="s">
        <v>13</v>
      </c>
      <c r="F280" t="s">
        <v>11</v>
      </c>
      <c r="G280">
        <v>20000</v>
      </c>
      <c r="H280">
        <v>644000</v>
      </c>
    </row>
    <row r="281" spans="1:8">
      <c r="A281">
        <v>280</v>
      </c>
      <c r="B281" s="1">
        <v>42899.502971718808</v>
      </c>
      <c r="C281">
        <v>125</v>
      </c>
      <c r="D281">
        <v>1</v>
      </c>
      <c r="E281" t="s">
        <v>12</v>
      </c>
      <c r="F281" t="s">
        <v>11</v>
      </c>
      <c r="G281">
        <v>5000</v>
      </c>
      <c r="H281">
        <v>649000</v>
      </c>
    </row>
    <row r="282" spans="1:8">
      <c r="A282">
        <v>281</v>
      </c>
      <c r="B282" s="1">
        <v>42902.464002675333</v>
      </c>
      <c r="C282">
        <v>10</v>
      </c>
      <c r="D282">
        <v>1</v>
      </c>
      <c r="E282" t="s">
        <v>12</v>
      </c>
      <c r="F282" t="s">
        <v>11</v>
      </c>
      <c r="G282">
        <v>4000</v>
      </c>
      <c r="H282">
        <v>653000</v>
      </c>
    </row>
    <row r="283" spans="1:8">
      <c r="A283">
        <v>282</v>
      </c>
      <c r="B283" s="1">
        <v>42903.383422820654</v>
      </c>
      <c r="C283">
        <v>117</v>
      </c>
      <c r="D283">
        <v>1</v>
      </c>
      <c r="E283" t="s">
        <v>12</v>
      </c>
      <c r="F283" t="s">
        <v>11</v>
      </c>
      <c r="G283">
        <v>5000</v>
      </c>
      <c r="H283">
        <v>658000</v>
      </c>
    </row>
    <row r="284" spans="1:8">
      <c r="A284">
        <v>283</v>
      </c>
      <c r="B284" s="1">
        <v>42904.110395237192</v>
      </c>
      <c r="C284">
        <v>72</v>
      </c>
      <c r="D284">
        <v>2</v>
      </c>
      <c r="E284" t="s">
        <v>12</v>
      </c>
      <c r="F284" t="s">
        <v>11</v>
      </c>
      <c r="G284">
        <v>3000</v>
      </c>
      <c r="H284">
        <v>661000</v>
      </c>
    </row>
    <row r="285" spans="1:8">
      <c r="A285">
        <v>284</v>
      </c>
      <c r="B285" s="1">
        <v>42904.868953867124</v>
      </c>
      <c r="C285">
        <v>11</v>
      </c>
      <c r="D285">
        <v>1</v>
      </c>
      <c r="E285" t="s">
        <v>12</v>
      </c>
      <c r="F285" t="s">
        <v>11</v>
      </c>
      <c r="G285">
        <v>2000</v>
      </c>
      <c r="H285">
        <v>663000</v>
      </c>
    </row>
    <row r="286" spans="1:8">
      <c r="A286">
        <v>285</v>
      </c>
      <c r="B286" s="1">
        <v>42905.626255287178</v>
      </c>
      <c r="C286">
        <v>33</v>
      </c>
      <c r="D286">
        <v>3</v>
      </c>
      <c r="E286" t="s">
        <v>12</v>
      </c>
      <c r="F286" t="s">
        <v>11</v>
      </c>
      <c r="G286">
        <v>2000</v>
      </c>
      <c r="H286">
        <v>665000</v>
      </c>
    </row>
    <row r="287" spans="1:8">
      <c r="A287">
        <v>286</v>
      </c>
      <c r="B287" s="1">
        <v>42907.180013706369</v>
      </c>
      <c r="C287">
        <v>110</v>
      </c>
      <c r="D287">
        <v>1</v>
      </c>
      <c r="E287" t="s">
        <v>12</v>
      </c>
      <c r="F287" t="s">
        <v>11</v>
      </c>
      <c r="G287">
        <v>1000</v>
      </c>
      <c r="H287">
        <v>666000</v>
      </c>
    </row>
    <row r="288" spans="1:8">
      <c r="A288">
        <v>287</v>
      </c>
      <c r="B288" s="1">
        <v>42907.39115311861</v>
      </c>
      <c r="C288">
        <v>3</v>
      </c>
      <c r="D288">
        <v>3</v>
      </c>
      <c r="E288" t="s">
        <v>12</v>
      </c>
      <c r="F288" t="s">
        <v>11</v>
      </c>
      <c r="G288">
        <v>3000</v>
      </c>
      <c r="H288">
        <v>669000</v>
      </c>
    </row>
    <row r="289" spans="1:8">
      <c r="A289">
        <v>288</v>
      </c>
      <c r="B289" s="1">
        <v>42908.164381084935</v>
      </c>
      <c r="C289">
        <v>97</v>
      </c>
      <c r="D289">
        <v>1</v>
      </c>
      <c r="E289" t="s">
        <v>12</v>
      </c>
      <c r="F289" t="s">
        <v>11</v>
      </c>
      <c r="G289">
        <v>2000</v>
      </c>
      <c r="H289">
        <v>671000</v>
      </c>
    </row>
    <row r="290" spans="1:8">
      <c r="A290">
        <v>289</v>
      </c>
      <c r="B290" s="1">
        <v>42910.459345302974</v>
      </c>
      <c r="C290">
        <v>18</v>
      </c>
      <c r="D290">
        <v>3</v>
      </c>
      <c r="E290" t="s">
        <v>12</v>
      </c>
      <c r="F290" t="s">
        <v>11</v>
      </c>
      <c r="G290">
        <v>1000</v>
      </c>
      <c r="H290">
        <v>672000</v>
      </c>
    </row>
    <row r="291" spans="1:8">
      <c r="A291">
        <v>290</v>
      </c>
      <c r="B291" s="1">
        <v>42910.565090899465</v>
      </c>
      <c r="C291">
        <v>140</v>
      </c>
      <c r="D291">
        <v>2</v>
      </c>
      <c r="E291" t="s">
        <v>12</v>
      </c>
      <c r="F291" t="s">
        <v>11</v>
      </c>
      <c r="G291">
        <v>5000</v>
      </c>
      <c r="H291">
        <v>677000</v>
      </c>
    </row>
    <row r="292" spans="1:8">
      <c r="A292">
        <v>291</v>
      </c>
      <c r="B292" s="1">
        <v>42911.356370857153</v>
      </c>
      <c r="C292">
        <v>104</v>
      </c>
      <c r="D292">
        <v>1</v>
      </c>
      <c r="E292" t="s">
        <v>12</v>
      </c>
      <c r="F292" t="s">
        <v>11</v>
      </c>
      <c r="G292">
        <v>3000</v>
      </c>
      <c r="H292">
        <v>680000</v>
      </c>
    </row>
    <row r="293" spans="1:8">
      <c r="A293">
        <v>292</v>
      </c>
      <c r="B293" s="1">
        <v>42911.747043071133</v>
      </c>
      <c r="C293">
        <v>134</v>
      </c>
      <c r="D293">
        <v>1</v>
      </c>
      <c r="E293" t="s">
        <v>12</v>
      </c>
      <c r="F293" t="s">
        <v>11</v>
      </c>
      <c r="G293">
        <v>1000</v>
      </c>
      <c r="H293">
        <v>681000</v>
      </c>
    </row>
    <row r="294" spans="1:8">
      <c r="A294">
        <v>293</v>
      </c>
      <c r="B294" s="1">
        <v>42912.743033853621</v>
      </c>
      <c r="C294">
        <v>75</v>
      </c>
      <c r="D294">
        <v>3</v>
      </c>
      <c r="E294" t="s">
        <v>12</v>
      </c>
      <c r="F294" t="s">
        <v>11</v>
      </c>
      <c r="G294">
        <v>4000</v>
      </c>
      <c r="H294">
        <v>685000</v>
      </c>
    </row>
    <row r="295" spans="1:8">
      <c r="A295">
        <v>294</v>
      </c>
      <c r="B295" s="1">
        <v>42913.464842065936</v>
      </c>
      <c r="C295">
        <v>54</v>
      </c>
      <c r="D295">
        <v>3</v>
      </c>
      <c r="E295" t="s">
        <v>12</v>
      </c>
      <c r="F295" t="s">
        <v>11</v>
      </c>
      <c r="G295">
        <v>3000</v>
      </c>
      <c r="H295">
        <v>688000</v>
      </c>
    </row>
    <row r="296" spans="1:8">
      <c r="A296">
        <v>295</v>
      </c>
      <c r="B296" s="1">
        <v>42915.185651162989</v>
      </c>
      <c r="C296">
        <v>34</v>
      </c>
      <c r="D296">
        <v>2</v>
      </c>
      <c r="E296" t="s">
        <v>13</v>
      </c>
      <c r="F296" t="s">
        <v>11</v>
      </c>
      <c r="G296">
        <v>20000</v>
      </c>
      <c r="H296">
        <v>668000</v>
      </c>
    </row>
    <row r="297" spans="1:8">
      <c r="A297">
        <v>296</v>
      </c>
      <c r="B297" s="1">
        <v>42915.704508087918</v>
      </c>
      <c r="C297">
        <v>44</v>
      </c>
      <c r="D297">
        <v>2</v>
      </c>
      <c r="E297" t="s">
        <v>12</v>
      </c>
      <c r="F297" t="s">
        <v>11</v>
      </c>
      <c r="G297">
        <v>3000</v>
      </c>
      <c r="H297">
        <v>671000</v>
      </c>
    </row>
    <row r="298" spans="1:8">
      <c r="A298">
        <v>297</v>
      </c>
      <c r="B298" s="1">
        <v>42916.640692375549</v>
      </c>
      <c r="C298">
        <v>94</v>
      </c>
      <c r="D298">
        <v>1</v>
      </c>
      <c r="E298" t="s">
        <v>12</v>
      </c>
      <c r="F298" t="s">
        <v>11</v>
      </c>
      <c r="G298">
        <v>1000</v>
      </c>
      <c r="H298">
        <v>672000</v>
      </c>
    </row>
    <row r="299" spans="1:8">
      <c r="A299">
        <v>298</v>
      </c>
      <c r="B299" s="1">
        <v>42916.809758462703</v>
      </c>
      <c r="C299">
        <v>39</v>
      </c>
      <c r="D299">
        <v>3</v>
      </c>
      <c r="E299" t="s">
        <v>12</v>
      </c>
      <c r="F299" t="s">
        <v>11</v>
      </c>
      <c r="G299">
        <v>5000</v>
      </c>
      <c r="H299">
        <v>677000</v>
      </c>
    </row>
    <row r="300" spans="1:8">
      <c r="A300">
        <v>299</v>
      </c>
      <c r="B300" s="1">
        <v>42917.401262852611</v>
      </c>
      <c r="C300">
        <v>47</v>
      </c>
      <c r="D300">
        <v>1</v>
      </c>
      <c r="E300" t="s">
        <v>12</v>
      </c>
      <c r="F300" t="s">
        <v>11</v>
      </c>
      <c r="G300">
        <v>1000</v>
      </c>
      <c r="H300">
        <v>678000</v>
      </c>
    </row>
    <row r="301" spans="1:8">
      <c r="A301">
        <v>300</v>
      </c>
      <c r="B301" s="1">
        <v>42918.376672330072</v>
      </c>
      <c r="C301">
        <v>78</v>
      </c>
      <c r="D301">
        <v>2</v>
      </c>
      <c r="E301" t="s">
        <v>12</v>
      </c>
      <c r="F301" t="s">
        <v>11</v>
      </c>
      <c r="G301">
        <v>2000</v>
      </c>
      <c r="H301">
        <v>680000</v>
      </c>
    </row>
    <row r="302" spans="1:8">
      <c r="A302">
        <v>301</v>
      </c>
      <c r="B302" s="1">
        <v>42919.555958439589</v>
      </c>
      <c r="C302">
        <v>136</v>
      </c>
      <c r="D302">
        <v>2</v>
      </c>
      <c r="E302" t="s">
        <v>12</v>
      </c>
      <c r="F302" t="s">
        <v>11</v>
      </c>
      <c r="G302">
        <v>1000</v>
      </c>
      <c r="H302">
        <v>681000</v>
      </c>
    </row>
    <row r="303" spans="1:8">
      <c r="A303">
        <v>302</v>
      </c>
      <c r="B303" s="1">
        <v>42920.582644346425</v>
      </c>
      <c r="C303">
        <v>32</v>
      </c>
      <c r="D303">
        <v>1</v>
      </c>
      <c r="E303" t="s">
        <v>12</v>
      </c>
      <c r="F303" t="s">
        <v>11</v>
      </c>
      <c r="G303">
        <v>5000</v>
      </c>
      <c r="H303">
        <v>686000</v>
      </c>
    </row>
    <row r="304" spans="1:8">
      <c r="A304">
        <v>303</v>
      </c>
      <c r="B304" s="1">
        <v>42922.000857425257</v>
      </c>
      <c r="C304">
        <v>138</v>
      </c>
      <c r="D304">
        <v>3</v>
      </c>
      <c r="E304" t="s">
        <v>12</v>
      </c>
      <c r="F304" t="s">
        <v>11</v>
      </c>
      <c r="G304">
        <v>2000</v>
      </c>
      <c r="H304">
        <v>688000</v>
      </c>
    </row>
    <row r="305" spans="1:8">
      <c r="A305">
        <v>304</v>
      </c>
      <c r="B305" s="1">
        <v>42925.284101698104</v>
      </c>
      <c r="C305">
        <v>75</v>
      </c>
      <c r="D305">
        <v>1</v>
      </c>
      <c r="E305" t="s">
        <v>12</v>
      </c>
      <c r="F305" t="s">
        <v>11</v>
      </c>
      <c r="G305">
        <v>5000</v>
      </c>
      <c r="H305">
        <v>693000</v>
      </c>
    </row>
    <row r="306" spans="1:8">
      <c r="A306">
        <v>305</v>
      </c>
      <c r="B306" s="1">
        <v>42926.674103686637</v>
      </c>
      <c r="C306">
        <v>113</v>
      </c>
      <c r="D306">
        <v>1</v>
      </c>
      <c r="E306" t="s">
        <v>13</v>
      </c>
      <c r="F306" t="s">
        <v>11</v>
      </c>
      <c r="G306">
        <v>20000</v>
      </c>
      <c r="H306">
        <v>673000</v>
      </c>
    </row>
    <row r="307" spans="1:8">
      <c r="A307">
        <v>306</v>
      </c>
      <c r="B307" s="1">
        <v>42927.910160355816</v>
      </c>
      <c r="C307">
        <v>8</v>
      </c>
      <c r="D307">
        <v>4</v>
      </c>
      <c r="E307" t="s">
        <v>12</v>
      </c>
      <c r="F307" t="s">
        <v>11</v>
      </c>
      <c r="G307">
        <v>5000</v>
      </c>
      <c r="H307">
        <v>678000</v>
      </c>
    </row>
    <row r="308" spans="1:8">
      <c r="A308">
        <v>307</v>
      </c>
      <c r="B308" s="1">
        <v>42929.29548154262</v>
      </c>
      <c r="C308">
        <v>48</v>
      </c>
      <c r="D308">
        <v>2</v>
      </c>
      <c r="E308" t="s">
        <v>12</v>
      </c>
      <c r="F308" t="s">
        <v>11</v>
      </c>
      <c r="G308">
        <v>2000</v>
      </c>
      <c r="H308">
        <v>680000</v>
      </c>
    </row>
    <row r="309" spans="1:8">
      <c r="A309">
        <v>308</v>
      </c>
      <c r="B309" s="1">
        <v>42929.339415186165</v>
      </c>
      <c r="C309">
        <v>11</v>
      </c>
      <c r="D309">
        <v>1</v>
      </c>
      <c r="E309" t="s">
        <v>12</v>
      </c>
      <c r="F309" t="s">
        <v>11</v>
      </c>
      <c r="G309">
        <v>2000</v>
      </c>
      <c r="H309">
        <v>682000</v>
      </c>
    </row>
    <row r="310" spans="1:8">
      <c r="A310">
        <v>309</v>
      </c>
      <c r="B310" s="1">
        <v>42931.265262348599</v>
      </c>
      <c r="C310">
        <v>92</v>
      </c>
      <c r="D310">
        <v>1</v>
      </c>
      <c r="E310" t="s">
        <v>12</v>
      </c>
      <c r="F310" t="s">
        <v>11</v>
      </c>
      <c r="G310">
        <v>3000</v>
      </c>
      <c r="H310">
        <v>685000</v>
      </c>
    </row>
    <row r="311" spans="1:8">
      <c r="A311">
        <v>310</v>
      </c>
      <c r="B311" s="1">
        <v>42932.136078029456</v>
      </c>
      <c r="C311">
        <v>64</v>
      </c>
      <c r="D311">
        <v>2</v>
      </c>
      <c r="E311" t="s">
        <v>12</v>
      </c>
      <c r="F311" t="s">
        <v>11</v>
      </c>
      <c r="G311">
        <v>5000</v>
      </c>
      <c r="H311">
        <v>690000</v>
      </c>
    </row>
    <row r="312" spans="1:8">
      <c r="A312">
        <v>311</v>
      </c>
      <c r="B312" s="1">
        <v>42935.635431862953</v>
      </c>
      <c r="C312">
        <v>36</v>
      </c>
      <c r="D312">
        <v>3</v>
      </c>
      <c r="E312" t="s">
        <v>12</v>
      </c>
      <c r="F312" t="s">
        <v>11</v>
      </c>
      <c r="G312">
        <v>1000</v>
      </c>
      <c r="H312">
        <v>691000</v>
      </c>
    </row>
    <row r="313" spans="1:8">
      <c r="A313">
        <v>312</v>
      </c>
      <c r="B313" s="1">
        <v>42936.544138874058</v>
      </c>
      <c r="C313">
        <v>78</v>
      </c>
      <c r="D313">
        <v>2</v>
      </c>
      <c r="E313" t="s">
        <v>12</v>
      </c>
      <c r="F313" t="s">
        <v>11</v>
      </c>
      <c r="G313">
        <v>2000</v>
      </c>
      <c r="H313">
        <v>693000</v>
      </c>
    </row>
    <row r="314" spans="1:8">
      <c r="A314">
        <v>313</v>
      </c>
      <c r="B314" s="1">
        <v>42939.642074910262</v>
      </c>
      <c r="C314">
        <v>125</v>
      </c>
      <c r="D314">
        <v>1</v>
      </c>
      <c r="E314" t="s">
        <v>12</v>
      </c>
      <c r="F314" t="s">
        <v>11</v>
      </c>
      <c r="G314">
        <v>5000</v>
      </c>
      <c r="H314">
        <v>698000</v>
      </c>
    </row>
    <row r="315" spans="1:8">
      <c r="A315">
        <v>314</v>
      </c>
      <c r="B315" s="1">
        <v>42941.741640475346</v>
      </c>
      <c r="C315">
        <v>109</v>
      </c>
      <c r="D315">
        <v>1</v>
      </c>
      <c r="E315" t="s">
        <v>12</v>
      </c>
      <c r="F315" t="s">
        <v>11</v>
      </c>
      <c r="G315">
        <v>2000</v>
      </c>
      <c r="H315">
        <v>700000</v>
      </c>
    </row>
    <row r="316" spans="1:8">
      <c r="A316">
        <v>315</v>
      </c>
      <c r="B316" s="1">
        <v>42942.654946015449</v>
      </c>
      <c r="C316">
        <v>49</v>
      </c>
      <c r="D316">
        <v>1</v>
      </c>
      <c r="E316" t="s">
        <v>12</v>
      </c>
      <c r="F316" t="s">
        <v>11</v>
      </c>
      <c r="G316">
        <v>5000</v>
      </c>
      <c r="H316">
        <v>705000</v>
      </c>
    </row>
    <row r="317" spans="1:8">
      <c r="A317">
        <v>316</v>
      </c>
      <c r="B317" s="1">
        <v>42943.371349263631</v>
      </c>
      <c r="C317">
        <v>122</v>
      </c>
      <c r="D317">
        <v>2</v>
      </c>
      <c r="E317" t="s">
        <v>13</v>
      </c>
      <c r="F317" t="s">
        <v>11</v>
      </c>
      <c r="G317">
        <v>20000</v>
      </c>
      <c r="H317">
        <v>685000</v>
      </c>
    </row>
    <row r="318" spans="1:8">
      <c r="A318">
        <v>317</v>
      </c>
      <c r="B318" s="1">
        <v>42944.149367401769</v>
      </c>
      <c r="C318">
        <v>54</v>
      </c>
      <c r="D318">
        <v>1</v>
      </c>
      <c r="E318" t="s">
        <v>12</v>
      </c>
      <c r="F318" t="s">
        <v>11</v>
      </c>
      <c r="G318">
        <v>4000</v>
      </c>
      <c r="H318">
        <v>689000</v>
      </c>
    </row>
    <row r="319" spans="1:8">
      <c r="A319">
        <v>318</v>
      </c>
      <c r="B319" s="1">
        <v>42944.511042230755</v>
      </c>
      <c r="C319">
        <v>19</v>
      </c>
      <c r="D319">
        <v>1</v>
      </c>
      <c r="E319" t="s">
        <v>12</v>
      </c>
      <c r="F319" t="s">
        <v>11</v>
      </c>
      <c r="G319">
        <v>4000</v>
      </c>
      <c r="H319">
        <v>693000</v>
      </c>
    </row>
    <row r="320" spans="1:8">
      <c r="A320">
        <v>319</v>
      </c>
      <c r="B320" s="1">
        <v>42945.16257123481</v>
      </c>
      <c r="C320">
        <v>75</v>
      </c>
      <c r="D320">
        <v>3</v>
      </c>
      <c r="E320" t="s">
        <v>12</v>
      </c>
      <c r="F320" t="s">
        <v>11</v>
      </c>
      <c r="G320">
        <v>4000</v>
      </c>
      <c r="H320">
        <v>697000</v>
      </c>
    </row>
    <row r="321" spans="1:8">
      <c r="A321">
        <v>320</v>
      </c>
      <c r="B321" s="1">
        <v>42946.025037042695</v>
      </c>
      <c r="C321">
        <v>54</v>
      </c>
      <c r="D321">
        <v>3</v>
      </c>
      <c r="E321" t="s">
        <v>12</v>
      </c>
      <c r="F321" t="s">
        <v>11</v>
      </c>
      <c r="G321">
        <v>3000</v>
      </c>
      <c r="H321">
        <v>700000</v>
      </c>
    </row>
    <row r="322" spans="1:8">
      <c r="A322">
        <v>321</v>
      </c>
      <c r="B322" s="1">
        <v>42946.873591717369</v>
      </c>
      <c r="C322">
        <v>35</v>
      </c>
      <c r="D322">
        <v>1</v>
      </c>
      <c r="E322" t="s">
        <v>12</v>
      </c>
      <c r="F322" t="s">
        <v>11</v>
      </c>
      <c r="G322">
        <v>3000</v>
      </c>
      <c r="H322">
        <v>703000</v>
      </c>
    </row>
    <row r="323" spans="1:8">
      <c r="A323">
        <v>322</v>
      </c>
      <c r="B323" s="1">
        <v>42947.838766887668</v>
      </c>
      <c r="C323">
        <v>133</v>
      </c>
      <c r="D323">
        <v>1</v>
      </c>
      <c r="E323" t="s">
        <v>12</v>
      </c>
      <c r="F323" t="s">
        <v>11</v>
      </c>
      <c r="G323">
        <v>1000</v>
      </c>
      <c r="H323">
        <v>704000</v>
      </c>
    </row>
    <row r="324" spans="1:8">
      <c r="A324">
        <v>323</v>
      </c>
      <c r="B324" s="1">
        <v>42948.656926580639</v>
      </c>
      <c r="C324">
        <v>63</v>
      </c>
      <c r="D324">
        <v>1</v>
      </c>
      <c r="E324" t="s">
        <v>12</v>
      </c>
      <c r="F324" t="s">
        <v>11</v>
      </c>
      <c r="G324">
        <v>1000</v>
      </c>
      <c r="H324">
        <v>705000</v>
      </c>
    </row>
    <row r="325" spans="1:8">
      <c r="A325">
        <v>324</v>
      </c>
      <c r="B325" s="1">
        <v>42951.928860191954</v>
      </c>
      <c r="C325">
        <v>130</v>
      </c>
      <c r="D325">
        <v>1</v>
      </c>
      <c r="E325" t="s">
        <v>12</v>
      </c>
      <c r="F325" t="s">
        <v>11</v>
      </c>
      <c r="G325">
        <v>3000</v>
      </c>
      <c r="H325">
        <v>708000</v>
      </c>
    </row>
    <row r="326" spans="1:8">
      <c r="A326">
        <v>325</v>
      </c>
      <c r="B326" s="1">
        <v>42952.029783587284</v>
      </c>
      <c r="C326">
        <v>33</v>
      </c>
      <c r="D326">
        <v>1</v>
      </c>
      <c r="E326" t="s">
        <v>12</v>
      </c>
      <c r="F326" t="s">
        <v>11</v>
      </c>
      <c r="G326">
        <v>3000</v>
      </c>
      <c r="H326">
        <v>711000</v>
      </c>
    </row>
    <row r="327" spans="1:8">
      <c r="A327">
        <v>326</v>
      </c>
      <c r="B327" s="1">
        <v>42952.897144080518</v>
      </c>
      <c r="C327">
        <v>117</v>
      </c>
      <c r="D327">
        <v>3</v>
      </c>
      <c r="E327" t="s">
        <v>12</v>
      </c>
      <c r="F327" t="s">
        <v>11</v>
      </c>
      <c r="G327">
        <v>1000</v>
      </c>
      <c r="H327">
        <v>712000</v>
      </c>
    </row>
    <row r="328" spans="1:8">
      <c r="A328">
        <v>327</v>
      </c>
      <c r="B328" s="1">
        <v>42953.672225891496</v>
      </c>
      <c r="C328">
        <v>124</v>
      </c>
      <c r="D328">
        <v>2</v>
      </c>
      <c r="E328" t="s">
        <v>12</v>
      </c>
      <c r="F328" t="s">
        <v>11</v>
      </c>
      <c r="G328">
        <v>5000</v>
      </c>
      <c r="H328">
        <v>717000</v>
      </c>
    </row>
    <row r="329" spans="1:8">
      <c r="A329">
        <v>328</v>
      </c>
      <c r="B329" s="1">
        <v>42954.573351387597</v>
      </c>
      <c r="C329">
        <v>109</v>
      </c>
      <c r="D329">
        <v>1</v>
      </c>
      <c r="E329" t="s">
        <v>13</v>
      </c>
      <c r="F329" t="s">
        <v>11</v>
      </c>
      <c r="G329">
        <v>8000</v>
      </c>
      <c r="H329">
        <v>709000</v>
      </c>
    </row>
    <row r="330" spans="1:8">
      <c r="A330">
        <v>329</v>
      </c>
      <c r="B330" s="1">
        <v>42956.885669345538</v>
      </c>
      <c r="C330">
        <v>76</v>
      </c>
      <c r="D330">
        <v>2</v>
      </c>
      <c r="E330" t="s">
        <v>13</v>
      </c>
      <c r="F330" t="s">
        <v>11</v>
      </c>
      <c r="G330">
        <v>16000</v>
      </c>
      <c r="H330">
        <v>693000</v>
      </c>
    </row>
    <row r="331" spans="1:8">
      <c r="A331">
        <v>330</v>
      </c>
      <c r="B331" s="1">
        <v>42957.695475191846</v>
      </c>
      <c r="C331">
        <v>72</v>
      </c>
      <c r="D331">
        <v>3</v>
      </c>
      <c r="E331" t="s">
        <v>12</v>
      </c>
      <c r="F331" t="s">
        <v>11</v>
      </c>
      <c r="G331">
        <v>5000</v>
      </c>
      <c r="H331">
        <v>698000</v>
      </c>
    </row>
    <row r="332" spans="1:8">
      <c r="A332">
        <v>331</v>
      </c>
      <c r="B332" s="1">
        <v>42960.483098509387</v>
      </c>
      <c r="C332">
        <v>136</v>
      </c>
      <c r="D332">
        <v>1</v>
      </c>
      <c r="E332" t="s">
        <v>12</v>
      </c>
      <c r="F332" t="s">
        <v>11</v>
      </c>
      <c r="G332">
        <v>5000</v>
      </c>
      <c r="H332">
        <v>703000</v>
      </c>
    </row>
    <row r="333" spans="1:8">
      <c r="A333">
        <v>332</v>
      </c>
      <c r="B333" s="1">
        <v>42960.538541117014</v>
      </c>
      <c r="C333">
        <v>105</v>
      </c>
      <c r="D333">
        <v>1</v>
      </c>
      <c r="E333" t="s">
        <v>12</v>
      </c>
      <c r="F333" t="s">
        <v>11</v>
      </c>
      <c r="G333">
        <v>3000</v>
      </c>
      <c r="H333">
        <v>706000</v>
      </c>
    </row>
    <row r="334" spans="1:8">
      <c r="A334">
        <v>333</v>
      </c>
      <c r="B334" s="1">
        <v>42961.005708146622</v>
      </c>
      <c r="C334">
        <v>120</v>
      </c>
      <c r="D334">
        <v>4</v>
      </c>
      <c r="E334" t="s">
        <v>12</v>
      </c>
      <c r="F334" t="s">
        <v>11</v>
      </c>
      <c r="G334">
        <v>4000</v>
      </c>
      <c r="H334">
        <v>710000</v>
      </c>
    </row>
    <row r="335" spans="1:8">
      <c r="A335">
        <v>334</v>
      </c>
      <c r="B335" s="1">
        <v>42961.708064557803</v>
      </c>
      <c r="C335">
        <v>134</v>
      </c>
      <c r="D335">
        <v>1</v>
      </c>
      <c r="E335" t="s">
        <v>12</v>
      </c>
      <c r="F335" t="s">
        <v>11</v>
      </c>
      <c r="G335">
        <v>1000</v>
      </c>
      <c r="H335">
        <v>711000</v>
      </c>
    </row>
    <row r="336" spans="1:8">
      <c r="A336">
        <v>335</v>
      </c>
      <c r="B336" s="1">
        <v>42962.328331881668</v>
      </c>
      <c r="C336">
        <v>59</v>
      </c>
      <c r="D336">
        <v>1</v>
      </c>
      <c r="E336" t="s">
        <v>12</v>
      </c>
      <c r="F336" t="s">
        <v>11</v>
      </c>
      <c r="G336">
        <v>2000</v>
      </c>
      <c r="H336">
        <v>713000</v>
      </c>
    </row>
    <row r="337" spans="1:8">
      <c r="A337">
        <v>336</v>
      </c>
      <c r="B337" s="1">
        <v>42962.933254520365</v>
      </c>
      <c r="C337">
        <v>139</v>
      </c>
      <c r="D337">
        <v>1</v>
      </c>
      <c r="E337" t="s">
        <v>12</v>
      </c>
      <c r="F337" t="s">
        <v>11</v>
      </c>
      <c r="G337">
        <v>2000</v>
      </c>
      <c r="H337">
        <v>715000</v>
      </c>
    </row>
    <row r="338" spans="1:8">
      <c r="A338">
        <v>337</v>
      </c>
      <c r="B338" s="1">
        <v>42964.426686535422</v>
      </c>
      <c r="C338">
        <v>54</v>
      </c>
      <c r="D338">
        <v>3</v>
      </c>
      <c r="E338" t="s">
        <v>12</v>
      </c>
      <c r="F338" t="s">
        <v>11</v>
      </c>
      <c r="G338">
        <v>3000</v>
      </c>
      <c r="H338">
        <v>718000</v>
      </c>
    </row>
    <row r="339" spans="1:8">
      <c r="A339">
        <v>338</v>
      </c>
      <c r="B339" s="1">
        <v>42966.80442370574</v>
      </c>
      <c r="C339">
        <v>108</v>
      </c>
      <c r="D339">
        <v>4</v>
      </c>
      <c r="E339" t="s">
        <v>12</v>
      </c>
      <c r="F339" t="s">
        <v>11</v>
      </c>
      <c r="G339">
        <v>2000</v>
      </c>
      <c r="H339">
        <v>720000</v>
      </c>
    </row>
    <row r="340" spans="1:8">
      <c r="A340">
        <v>339</v>
      </c>
      <c r="B340" s="1">
        <v>42966.823789610142</v>
      </c>
      <c r="C340">
        <v>16</v>
      </c>
      <c r="D340">
        <v>4</v>
      </c>
      <c r="E340" t="s">
        <v>12</v>
      </c>
      <c r="F340" t="s">
        <v>11</v>
      </c>
      <c r="G340">
        <v>1000</v>
      </c>
      <c r="H340">
        <v>721000</v>
      </c>
    </row>
    <row r="341" spans="1:8">
      <c r="A341">
        <v>340</v>
      </c>
      <c r="B341" s="1">
        <v>42967.118594822641</v>
      </c>
      <c r="C341">
        <v>90</v>
      </c>
      <c r="D341">
        <v>1</v>
      </c>
      <c r="E341" t="s">
        <v>12</v>
      </c>
      <c r="F341" t="s">
        <v>11</v>
      </c>
      <c r="G341">
        <v>4000</v>
      </c>
      <c r="H341">
        <v>725000</v>
      </c>
    </row>
    <row r="342" spans="1:8">
      <c r="A342">
        <v>341</v>
      </c>
      <c r="B342" s="1">
        <v>42967.401735317893</v>
      </c>
      <c r="C342">
        <v>136</v>
      </c>
      <c r="D342">
        <v>2</v>
      </c>
      <c r="E342" t="s">
        <v>12</v>
      </c>
      <c r="F342" t="s">
        <v>11</v>
      </c>
      <c r="G342">
        <v>1000</v>
      </c>
      <c r="H342">
        <v>726000</v>
      </c>
    </row>
    <row r="343" spans="1:8">
      <c r="A343">
        <v>342</v>
      </c>
      <c r="B343" s="1">
        <v>42968.342321247161</v>
      </c>
      <c r="C343">
        <v>27</v>
      </c>
      <c r="D343">
        <v>3</v>
      </c>
      <c r="E343" t="s">
        <v>12</v>
      </c>
      <c r="F343" t="s">
        <v>11</v>
      </c>
      <c r="G343">
        <v>1000</v>
      </c>
      <c r="H343">
        <v>727000</v>
      </c>
    </row>
    <row r="344" spans="1:8">
      <c r="A344">
        <v>343</v>
      </c>
      <c r="B344" s="1">
        <v>42968.541991819096</v>
      </c>
      <c r="C344">
        <v>60</v>
      </c>
      <c r="D344">
        <v>1</v>
      </c>
      <c r="E344" t="s">
        <v>12</v>
      </c>
      <c r="F344" t="s">
        <v>11</v>
      </c>
      <c r="G344">
        <v>1000</v>
      </c>
      <c r="H344">
        <v>728000</v>
      </c>
    </row>
    <row r="345" spans="1:8">
      <c r="A345">
        <v>344</v>
      </c>
      <c r="B345" s="1">
        <v>42968.901736587308</v>
      </c>
      <c r="C345">
        <v>131</v>
      </c>
      <c r="D345">
        <v>1</v>
      </c>
      <c r="E345" t="s">
        <v>12</v>
      </c>
      <c r="F345" t="s">
        <v>11</v>
      </c>
      <c r="G345">
        <v>4000</v>
      </c>
      <c r="H345">
        <v>732000</v>
      </c>
    </row>
    <row r="346" spans="1:8">
      <c r="A346">
        <v>345</v>
      </c>
      <c r="B346" s="1">
        <v>42969.174058491117</v>
      </c>
      <c r="C346">
        <v>80</v>
      </c>
      <c r="D346">
        <v>4</v>
      </c>
      <c r="E346" t="s">
        <v>12</v>
      </c>
      <c r="F346" t="s">
        <v>11</v>
      </c>
      <c r="G346">
        <v>1000</v>
      </c>
      <c r="H346">
        <v>733000</v>
      </c>
    </row>
    <row r="347" spans="1:8">
      <c r="A347">
        <v>346</v>
      </c>
      <c r="B347" s="1">
        <v>42970.224110731782</v>
      </c>
      <c r="C347">
        <v>57</v>
      </c>
      <c r="D347">
        <v>3</v>
      </c>
      <c r="E347" t="s">
        <v>13</v>
      </c>
      <c r="F347" t="s">
        <v>11</v>
      </c>
      <c r="G347">
        <v>12000</v>
      </c>
      <c r="H347">
        <v>721000</v>
      </c>
    </row>
    <row r="348" spans="1:8">
      <c r="A348">
        <v>347</v>
      </c>
      <c r="B348" s="1">
        <v>42970.398930341988</v>
      </c>
      <c r="C348">
        <v>81</v>
      </c>
      <c r="D348">
        <v>3</v>
      </c>
      <c r="E348" t="s">
        <v>12</v>
      </c>
      <c r="F348" t="s">
        <v>11</v>
      </c>
      <c r="G348">
        <v>4000</v>
      </c>
      <c r="H348">
        <v>725000</v>
      </c>
    </row>
    <row r="349" spans="1:8">
      <c r="A349">
        <v>348</v>
      </c>
      <c r="B349" s="1">
        <v>42970.401739192734</v>
      </c>
      <c r="C349">
        <v>125</v>
      </c>
      <c r="D349">
        <v>1</v>
      </c>
      <c r="E349" t="s">
        <v>12</v>
      </c>
      <c r="F349" t="s">
        <v>11</v>
      </c>
      <c r="G349">
        <v>5000</v>
      </c>
      <c r="H349">
        <v>730000</v>
      </c>
    </row>
    <row r="350" spans="1:8">
      <c r="A350">
        <v>349</v>
      </c>
      <c r="B350" s="1">
        <v>42971.658017220252</v>
      </c>
      <c r="C350">
        <v>72</v>
      </c>
      <c r="D350">
        <v>3</v>
      </c>
      <c r="E350" t="s">
        <v>12</v>
      </c>
      <c r="F350" t="s">
        <v>11</v>
      </c>
      <c r="G350">
        <v>5000</v>
      </c>
      <c r="H350">
        <v>735000</v>
      </c>
    </row>
    <row r="351" spans="1:8">
      <c r="A351">
        <v>350</v>
      </c>
      <c r="B351" s="1">
        <v>42972.538295810271</v>
      </c>
      <c r="C351">
        <v>4</v>
      </c>
      <c r="D351">
        <v>2</v>
      </c>
      <c r="E351" t="s">
        <v>12</v>
      </c>
      <c r="F351" t="s">
        <v>11</v>
      </c>
      <c r="G351">
        <v>5000</v>
      </c>
      <c r="H351">
        <v>740000</v>
      </c>
    </row>
    <row r="352" spans="1:8">
      <c r="A352">
        <v>351</v>
      </c>
      <c r="B352" s="1">
        <v>42972.940168132212</v>
      </c>
      <c r="C352">
        <v>38</v>
      </c>
      <c r="D352">
        <v>2</v>
      </c>
      <c r="E352" t="s">
        <v>12</v>
      </c>
      <c r="F352" t="s">
        <v>11</v>
      </c>
      <c r="G352">
        <v>5000</v>
      </c>
      <c r="H352">
        <v>745000</v>
      </c>
    </row>
    <row r="353" spans="1:8">
      <c r="A353">
        <v>352</v>
      </c>
      <c r="B353" s="1">
        <v>42973.823053430147</v>
      </c>
      <c r="C353">
        <v>18</v>
      </c>
      <c r="D353">
        <v>2</v>
      </c>
      <c r="E353" t="s">
        <v>12</v>
      </c>
      <c r="F353" t="s">
        <v>11</v>
      </c>
      <c r="G353">
        <v>2000</v>
      </c>
      <c r="H353">
        <v>747000</v>
      </c>
    </row>
    <row r="354" spans="1:8">
      <c r="A354">
        <v>353</v>
      </c>
      <c r="B354" s="1">
        <v>42974.677170153147</v>
      </c>
      <c r="C354">
        <v>60</v>
      </c>
      <c r="D354">
        <v>2</v>
      </c>
      <c r="E354" t="s">
        <v>13</v>
      </c>
      <c r="F354" t="s">
        <v>11</v>
      </c>
      <c r="G354">
        <v>4000</v>
      </c>
      <c r="H354">
        <v>743000</v>
      </c>
    </row>
    <row r="355" spans="1:8">
      <c r="A355">
        <v>354</v>
      </c>
      <c r="B355" s="1">
        <v>42976.969508875271</v>
      </c>
      <c r="C355">
        <v>70</v>
      </c>
      <c r="D355">
        <v>2</v>
      </c>
      <c r="E355" t="s">
        <v>12</v>
      </c>
      <c r="F355" t="s">
        <v>11</v>
      </c>
      <c r="G355">
        <v>3000</v>
      </c>
      <c r="H355">
        <v>746000</v>
      </c>
    </row>
    <row r="356" spans="1:8">
      <c r="A356">
        <v>355</v>
      </c>
      <c r="B356" s="1">
        <v>42977.79365199239</v>
      </c>
      <c r="C356">
        <v>14</v>
      </c>
      <c r="D356">
        <v>2</v>
      </c>
      <c r="E356" t="s">
        <v>12</v>
      </c>
      <c r="F356" t="s">
        <v>11</v>
      </c>
      <c r="G356">
        <v>4000</v>
      </c>
      <c r="H356">
        <v>750000</v>
      </c>
    </row>
    <row r="357" spans="1:8">
      <c r="A357">
        <v>356</v>
      </c>
      <c r="B357" s="1">
        <v>42979.676504674739</v>
      </c>
      <c r="C357">
        <v>16</v>
      </c>
      <c r="D357">
        <v>2</v>
      </c>
      <c r="E357" t="s">
        <v>12</v>
      </c>
      <c r="F357" t="s">
        <v>11</v>
      </c>
      <c r="G357">
        <v>5000</v>
      </c>
      <c r="H357">
        <v>755000</v>
      </c>
    </row>
    <row r="358" spans="1:8">
      <c r="A358">
        <v>357</v>
      </c>
      <c r="B358" s="1">
        <v>42980.268651516817</v>
      </c>
      <c r="C358">
        <v>9</v>
      </c>
      <c r="D358">
        <v>1</v>
      </c>
      <c r="E358" t="s">
        <v>13</v>
      </c>
      <c r="F358" t="s">
        <v>11</v>
      </c>
      <c r="G358">
        <v>12000</v>
      </c>
      <c r="H358">
        <v>743000</v>
      </c>
    </row>
    <row r="359" spans="1:8">
      <c r="A359">
        <v>358</v>
      </c>
      <c r="B359" s="1">
        <v>42982.465985464005</v>
      </c>
      <c r="C359">
        <v>107</v>
      </c>
      <c r="D359">
        <v>1</v>
      </c>
      <c r="E359" t="s">
        <v>12</v>
      </c>
      <c r="F359" t="s">
        <v>11</v>
      </c>
      <c r="G359">
        <v>1000</v>
      </c>
      <c r="H359">
        <v>744000</v>
      </c>
    </row>
    <row r="360" spans="1:8">
      <c r="A360">
        <v>359</v>
      </c>
      <c r="B360" s="1">
        <v>42983.10632674001</v>
      </c>
      <c r="C360">
        <v>123</v>
      </c>
      <c r="D360">
        <v>3</v>
      </c>
      <c r="E360" t="s">
        <v>12</v>
      </c>
      <c r="F360" t="s">
        <v>11</v>
      </c>
      <c r="G360">
        <v>4000</v>
      </c>
      <c r="H360">
        <v>748000</v>
      </c>
    </row>
    <row r="361" spans="1:8">
      <c r="A361">
        <v>360</v>
      </c>
      <c r="B361" s="1">
        <v>42984.580154956981</v>
      </c>
      <c r="C361">
        <v>114</v>
      </c>
      <c r="D361">
        <v>2</v>
      </c>
      <c r="E361" t="s">
        <v>12</v>
      </c>
      <c r="F361" t="s">
        <v>11</v>
      </c>
      <c r="G361">
        <v>1000</v>
      </c>
      <c r="H361">
        <v>749000</v>
      </c>
    </row>
    <row r="362" spans="1:8">
      <c r="A362">
        <v>361</v>
      </c>
      <c r="B362" s="1">
        <v>42984.623540473818</v>
      </c>
      <c r="C362">
        <v>50</v>
      </c>
      <c r="D362">
        <v>2</v>
      </c>
      <c r="E362" t="s">
        <v>12</v>
      </c>
      <c r="F362" t="s">
        <v>11</v>
      </c>
      <c r="G362">
        <v>2000</v>
      </c>
      <c r="H362">
        <v>751000</v>
      </c>
    </row>
    <row r="363" spans="1:8">
      <c r="A363">
        <v>362</v>
      </c>
      <c r="B363" s="1">
        <v>42985.856936554796</v>
      </c>
      <c r="C363">
        <v>11</v>
      </c>
      <c r="D363">
        <v>1</v>
      </c>
      <c r="E363" t="s">
        <v>13</v>
      </c>
      <c r="F363" t="s">
        <v>11</v>
      </c>
      <c r="G363">
        <v>8000</v>
      </c>
      <c r="H363">
        <v>743000</v>
      </c>
    </row>
    <row r="364" spans="1:8">
      <c r="A364">
        <v>363</v>
      </c>
      <c r="B364" s="1">
        <v>42989.069987898183</v>
      </c>
      <c r="C364">
        <v>17</v>
      </c>
      <c r="D364">
        <v>1</v>
      </c>
      <c r="E364" t="s">
        <v>12</v>
      </c>
      <c r="F364" t="s">
        <v>11</v>
      </c>
      <c r="G364">
        <v>4000</v>
      </c>
      <c r="H364">
        <v>747000</v>
      </c>
    </row>
    <row r="365" spans="1:8">
      <c r="A365">
        <v>364</v>
      </c>
      <c r="B365" s="1">
        <v>42989.290416311611</v>
      </c>
      <c r="C365">
        <v>136</v>
      </c>
      <c r="D365">
        <v>4</v>
      </c>
      <c r="E365" t="s">
        <v>12</v>
      </c>
      <c r="F365" t="s">
        <v>11</v>
      </c>
      <c r="G365">
        <v>1000</v>
      </c>
      <c r="H365">
        <v>748000</v>
      </c>
    </row>
    <row r="366" spans="1:8">
      <c r="A366">
        <v>365</v>
      </c>
      <c r="B366" s="1">
        <v>42991.828927862814</v>
      </c>
      <c r="C366">
        <v>62</v>
      </c>
      <c r="D366">
        <v>2</v>
      </c>
      <c r="E366" t="s">
        <v>13</v>
      </c>
      <c r="F366" t="s">
        <v>11</v>
      </c>
      <c r="G366">
        <v>12000</v>
      </c>
      <c r="H366">
        <v>736000</v>
      </c>
    </row>
    <row r="367" spans="1:8">
      <c r="A367">
        <v>366</v>
      </c>
      <c r="B367" s="1">
        <v>42992.949031507073</v>
      </c>
      <c r="C367">
        <v>81</v>
      </c>
      <c r="D367">
        <v>1</v>
      </c>
      <c r="E367" t="s">
        <v>12</v>
      </c>
      <c r="F367" t="s">
        <v>11</v>
      </c>
      <c r="G367">
        <v>3000</v>
      </c>
      <c r="H367">
        <v>739000</v>
      </c>
    </row>
    <row r="368" spans="1:8">
      <c r="A368">
        <v>367</v>
      </c>
      <c r="B368" s="1">
        <v>42994.652086457565</v>
      </c>
      <c r="C368">
        <v>106</v>
      </c>
      <c r="D368">
        <v>1</v>
      </c>
      <c r="E368" t="s">
        <v>12</v>
      </c>
      <c r="F368" t="s">
        <v>11</v>
      </c>
      <c r="G368">
        <v>5000</v>
      </c>
      <c r="H368">
        <v>744000</v>
      </c>
    </row>
    <row r="369" spans="1:8">
      <c r="A369">
        <v>368</v>
      </c>
      <c r="B369" s="1">
        <v>42996.233225017553</v>
      </c>
      <c r="C369">
        <v>6</v>
      </c>
      <c r="D369">
        <v>1</v>
      </c>
      <c r="E369" t="s">
        <v>12</v>
      </c>
      <c r="F369" t="s">
        <v>11</v>
      </c>
      <c r="G369">
        <v>4000</v>
      </c>
      <c r="H369">
        <v>748000</v>
      </c>
    </row>
    <row r="370" spans="1:8">
      <c r="A370">
        <v>369</v>
      </c>
      <c r="B370" s="1">
        <v>42998.04733929412</v>
      </c>
      <c r="C370">
        <v>59</v>
      </c>
      <c r="D370">
        <v>1</v>
      </c>
      <c r="E370" t="s">
        <v>12</v>
      </c>
      <c r="F370" t="s">
        <v>11</v>
      </c>
      <c r="G370">
        <v>2000</v>
      </c>
      <c r="H370">
        <v>750000</v>
      </c>
    </row>
    <row r="371" spans="1:8">
      <c r="A371">
        <v>370</v>
      </c>
      <c r="B371" s="1">
        <v>42999.020110633362</v>
      </c>
      <c r="C371">
        <v>110</v>
      </c>
      <c r="D371">
        <v>2</v>
      </c>
      <c r="E371" t="s">
        <v>12</v>
      </c>
      <c r="F371" t="s">
        <v>11</v>
      </c>
      <c r="G371">
        <v>1000</v>
      </c>
      <c r="H371">
        <v>751000</v>
      </c>
    </row>
    <row r="372" spans="1:8">
      <c r="A372">
        <v>371</v>
      </c>
      <c r="B372" s="1">
        <v>43001.122608010373</v>
      </c>
      <c r="C372">
        <v>18</v>
      </c>
      <c r="D372">
        <v>3</v>
      </c>
      <c r="E372" t="s">
        <v>12</v>
      </c>
      <c r="F372" t="s">
        <v>11</v>
      </c>
      <c r="G372">
        <v>1000</v>
      </c>
      <c r="H372">
        <v>752000</v>
      </c>
    </row>
    <row r="373" spans="1:8">
      <c r="A373">
        <v>372</v>
      </c>
      <c r="B373" s="1">
        <v>43002.235590343073</v>
      </c>
      <c r="C373">
        <v>24</v>
      </c>
      <c r="D373">
        <v>1</v>
      </c>
      <c r="E373" t="s">
        <v>12</v>
      </c>
      <c r="F373" t="s">
        <v>11</v>
      </c>
      <c r="G373">
        <v>3000</v>
      </c>
      <c r="H373">
        <v>755000</v>
      </c>
    </row>
    <row r="374" spans="1:8">
      <c r="A374">
        <v>373</v>
      </c>
      <c r="B374" s="1">
        <v>43003.179094801046</v>
      </c>
      <c r="C374">
        <v>58</v>
      </c>
      <c r="D374">
        <v>2</v>
      </c>
      <c r="E374" t="s">
        <v>13</v>
      </c>
      <c r="F374" t="s">
        <v>11</v>
      </c>
      <c r="G374">
        <v>4000</v>
      </c>
      <c r="H374">
        <v>751000</v>
      </c>
    </row>
    <row r="375" spans="1:8">
      <c r="A375">
        <v>374</v>
      </c>
      <c r="B375" s="1">
        <v>43003.718215656234</v>
      </c>
      <c r="C375">
        <v>66</v>
      </c>
      <c r="D375">
        <v>2</v>
      </c>
      <c r="E375" t="s">
        <v>12</v>
      </c>
      <c r="F375" t="s">
        <v>11</v>
      </c>
      <c r="G375">
        <v>4000</v>
      </c>
      <c r="H375">
        <v>755000</v>
      </c>
    </row>
    <row r="376" spans="1:8">
      <c r="A376">
        <v>375</v>
      </c>
      <c r="B376" s="1">
        <v>43005.731757705493</v>
      </c>
      <c r="C376">
        <v>128</v>
      </c>
      <c r="D376">
        <v>2</v>
      </c>
      <c r="E376" t="s">
        <v>12</v>
      </c>
      <c r="F376" t="s">
        <v>11</v>
      </c>
      <c r="G376">
        <v>4000</v>
      </c>
      <c r="H376">
        <v>759000</v>
      </c>
    </row>
    <row r="377" spans="1:8">
      <c r="A377">
        <v>376</v>
      </c>
      <c r="B377" s="1">
        <v>43006.564618213553</v>
      </c>
      <c r="C377">
        <v>132</v>
      </c>
      <c r="D377">
        <v>4</v>
      </c>
      <c r="E377" t="s">
        <v>12</v>
      </c>
      <c r="F377" t="s">
        <v>11</v>
      </c>
      <c r="G377">
        <v>3000</v>
      </c>
      <c r="H377">
        <v>762000</v>
      </c>
    </row>
    <row r="378" spans="1:8">
      <c r="A378">
        <v>377</v>
      </c>
      <c r="B378" s="1">
        <v>43007.574174121888</v>
      </c>
      <c r="C378">
        <v>102</v>
      </c>
      <c r="D378">
        <v>1</v>
      </c>
      <c r="E378" t="s">
        <v>12</v>
      </c>
      <c r="F378" t="s">
        <v>11</v>
      </c>
      <c r="G378">
        <v>1000</v>
      </c>
      <c r="H378">
        <v>763000</v>
      </c>
    </row>
    <row r="379" spans="1:8">
      <c r="A379">
        <v>378</v>
      </c>
      <c r="B379" s="1">
        <v>43007.731382097736</v>
      </c>
      <c r="C379">
        <v>74</v>
      </c>
      <c r="D379">
        <v>1</v>
      </c>
      <c r="E379" t="s">
        <v>12</v>
      </c>
      <c r="F379" t="s">
        <v>11</v>
      </c>
      <c r="G379">
        <v>2000</v>
      </c>
      <c r="H379">
        <v>765000</v>
      </c>
    </row>
    <row r="380" spans="1:8">
      <c r="A380">
        <v>379</v>
      </c>
      <c r="B380" s="1">
        <v>43008.051734542234</v>
      </c>
      <c r="C380">
        <v>74</v>
      </c>
      <c r="D380">
        <v>2</v>
      </c>
      <c r="E380" t="s">
        <v>13</v>
      </c>
      <c r="F380" t="s">
        <v>11</v>
      </c>
      <c r="G380">
        <v>8000</v>
      </c>
      <c r="H380">
        <v>757000</v>
      </c>
    </row>
    <row r="381" spans="1:8">
      <c r="A381">
        <v>380</v>
      </c>
      <c r="B381" s="1">
        <v>43012.209826607061</v>
      </c>
      <c r="C381">
        <v>84</v>
      </c>
      <c r="D381">
        <v>1</v>
      </c>
      <c r="E381" t="s">
        <v>12</v>
      </c>
      <c r="F381" t="s">
        <v>11</v>
      </c>
      <c r="G381">
        <v>2000</v>
      </c>
      <c r="H381">
        <v>759000</v>
      </c>
    </row>
    <row r="382" spans="1:8">
      <c r="A382">
        <v>381</v>
      </c>
      <c r="B382" s="1">
        <v>43013.022302662015</v>
      </c>
      <c r="C382">
        <v>53</v>
      </c>
      <c r="D382">
        <v>1</v>
      </c>
      <c r="E382" t="s">
        <v>13</v>
      </c>
      <c r="F382" t="s">
        <v>11</v>
      </c>
      <c r="G382">
        <v>20000</v>
      </c>
      <c r="H382">
        <v>739000</v>
      </c>
    </row>
    <row r="383" spans="1:8">
      <c r="A383">
        <v>382</v>
      </c>
      <c r="B383" s="1">
        <v>43013.709993457975</v>
      </c>
      <c r="C383">
        <v>131</v>
      </c>
      <c r="D383">
        <v>1</v>
      </c>
      <c r="E383" t="s">
        <v>13</v>
      </c>
      <c r="F383" t="s">
        <v>11</v>
      </c>
      <c r="G383">
        <v>16000</v>
      </c>
      <c r="H383">
        <v>723000</v>
      </c>
    </row>
    <row r="384" spans="1:8">
      <c r="A384">
        <v>383</v>
      </c>
      <c r="B384" s="1">
        <v>43014.413281471898</v>
      </c>
      <c r="C384">
        <v>32</v>
      </c>
      <c r="D384">
        <v>2</v>
      </c>
      <c r="E384" t="s">
        <v>13</v>
      </c>
      <c r="F384" t="s">
        <v>11</v>
      </c>
      <c r="G384">
        <v>8000</v>
      </c>
      <c r="H384">
        <v>715000</v>
      </c>
    </row>
    <row r="385" spans="1:8">
      <c r="A385">
        <v>384</v>
      </c>
      <c r="B385" s="1">
        <v>43014.909299455358</v>
      </c>
      <c r="C385">
        <v>138</v>
      </c>
      <c r="D385">
        <v>1</v>
      </c>
      <c r="E385" t="s">
        <v>12</v>
      </c>
      <c r="F385" t="s">
        <v>11</v>
      </c>
      <c r="G385">
        <v>3000</v>
      </c>
      <c r="H385">
        <v>718000</v>
      </c>
    </row>
    <row r="386" spans="1:8">
      <c r="A386">
        <v>385</v>
      </c>
      <c r="B386" s="1">
        <v>43015.385141497216</v>
      </c>
      <c r="C386">
        <v>102</v>
      </c>
      <c r="D386">
        <v>2</v>
      </c>
      <c r="E386" t="s">
        <v>12</v>
      </c>
      <c r="F386" t="s">
        <v>11</v>
      </c>
      <c r="G386">
        <v>5000</v>
      </c>
      <c r="H386">
        <v>723000</v>
      </c>
    </row>
    <row r="387" spans="1:8">
      <c r="A387">
        <v>386</v>
      </c>
      <c r="B387" s="1">
        <v>43019.326154882641</v>
      </c>
      <c r="C387">
        <v>135</v>
      </c>
      <c r="D387">
        <v>3</v>
      </c>
      <c r="E387" t="s">
        <v>12</v>
      </c>
      <c r="F387" t="s">
        <v>11</v>
      </c>
      <c r="G387">
        <v>2000</v>
      </c>
      <c r="H387">
        <v>725000</v>
      </c>
    </row>
    <row r="388" spans="1:8">
      <c r="A388">
        <v>387</v>
      </c>
      <c r="B388" s="1">
        <v>43019.439986200952</v>
      </c>
      <c r="C388">
        <v>38</v>
      </c>
      <c r="D388">
        <v>2</v>
      </c>
      <c r="E388" t="s">
        <v>13</v>
      </c>
      <c r="F388" t="s">
        <v>11</v>
      </c>
      <c r="G388">
        <v>20000</v>
      </c>
      <c r="H388">
        <v>705000</v>
      </c>
    </row>
    <row r="389" spans="1:8">
      <c r="A389">
        <v>388</v>
      </c>
      <c r="B389" s="1">
        <v>43020.301364439329</v>
      </c>
      <c r="C389">
        <v>52</v>
      </c>
      <c r="D389">
        <v>1</v>
      </c>
      <c r="E389" t="s">
        <v>12</v>
      </c>
      <c r="F389" t="s">
        <v>11</v>
      </c>
      <c r="G389">
        <v>3000</v>
      </c>
      <c r="H389">
        <v>708000</v>
      </c>
    </row>
    <row r="390" spans="1:8">
      <c r="A390">
        <v>389</v>
      </c>
      <c r="B390" s="1">
        <v>43020.570497694003</v>
      </c>
      <c r="C390">
        <v>66</v>
      </c>
      <c r="D390">
        <v>1</v>
      </c>
      <c r="E390" t="s">
        <v>12</v>
      </c>
      <c r="F390" t="s">
        <v>11</v>
      </c>
      <c r="G390">
        <v>2000</v>
      </c>
      <c r="H390">
        <v>710000</v>
      </c>
    </row>
    <row r="391" spans="1:8">
      <c r="A391">
        <v>390</v>
      </c>
      <c r="B391" s="1">
        <v>43021.152329618169</v>
      </c>
      <c r="C391">
        <v>56</v>
      </c>
      <c r="D391">
        <v>1</v>
      </c>
      <c r="E391" t="s">
        <v>12</v>
      </c>
      <c r="F391" t="s">
        <v>11</v>
      </c>
      <c r="G391">
        <v>4000</v>
      </c>
      <c r="H391">
        <v>714000</v>
      </c>
    </row>
    <row r="392" spans="1:8">
      <c r="A392">
        <v>391</v>
      </c>
      <c r="B392" s="1">
        <v>43022.093086830595</v>
      </c>
      <c r="C392">
        <v>26</v>
      </c>
      <c r="D392">
        <v>2</v>
      </c>
      <c r="E392" t="s">
        <v>12</v>
      </c>
      <c r="F392" t="s">
        <v>11</v>
      </c>
      <c r="G392">
        <v>4000</v>
      </c>
      <c r="H392">
        <v>718000</v>
      </c>
    </row>
    <row r="393" spans="1:8">
      <c r="A393">
        <v>392</v>
      </c>
      <c r="B393" s="1">
        <v>43022.839103616236</v>
      </c>
      <c r="C393">
        <v>51</v>
      </c>
      <c r="D393">
        <v>3</v>
      </c>
      <c r="E393" t="s">
        <v>12</v>
      </c>
      <c r="F393" t="s">
        <v>11</v>
      </c>
      <c r="G393">
        <v>2000</v>
      </c>
      <c r="H393">
        <v>720000</v>
      </c>
    </row>
    <row r="394" spans="1:8">
      <c r="A394">
        <v>393</v>
      </c>
      <c r="B394" s="1">
        <v>43024.725552674972</v>
      </c>
      <c r="C394">
        <v>67</v>
      </c>
      <c r="D394">
        <v>1</v>
      </c>
      <c r="E394" t="s">
        <v>13</v>
      </c>
      <c r="F394" t="s">
        <v>11</v>
      </c>
      <c r="G394">
        <v>8000</v>
      </c>
      <c r="H394">
        <v>712000</v>
      </c>
    </row>
    <row r="395" spans="1:8">
      <c r="A395">
        <v>394</v>
      </c>
      <c r="B395" s="1">
        <v>43025.259624507358</v>
      </c>
      <c r="C395">
        <v>20</v>
      </c>
      <c r="D395">
        <v>1</v>
      </c>
      <c r="E395" t="s">
        <v>12</v>
      </c>
      <c r="F395" t="s">
        <v>11</v>
      </c>
      <c r="G395">
        <v>3000</v>
      </c>
      <c r="H395">
        <v>715000</v>
      </c>
    </row>
    <row r="396" spans="1:8">
      <c r="A396">
        <v>395</v>
      </c>
      <c r="B396" s="1">
        <v>43026.052282076314</v>
      </c>
      <c r="C396">
        <v>102</v>
      </c>
      <c r="D396">
        <v>1</v>
      </c>
      <c r="E396" t="s">
        <v>12</v>
      </c>
      <c r="F396" t="s">
        <v>11</v>
      </c>
      <c r="G396">
        <v>1000</v>
      </c>
      <c r="H396">
        <v>716000</v>
      </c>
    </row>
    <row r="397" spans="1:8">
      <c r="A397">
        <v>396</v>
      </c>
      <c r="B397" s="1">
        <v>43026.453907848918</v>
      </c>
      <c r="C397">
        <v>58</v>
      </c>
      <c r="D397">
        <v>1</v>
      </c>
      <c r="E397" t="s">
        <v>12</v>
      </c>
      <c r="F397" t="s">
        <v>11</v>
      </c>
      <c r="G397">
        <v>2000</v>
      </c>
      <c r="H397">
        <v>718000</v>
      </c>
    </row>
    <row r="398" spans="1:8">
      <c r="A398">
        <v>397</v>
      </c>
      <c r="B398" s="1">
        <v>43026.473089702449</v>
      </c>
      <c r="C398">
        <v>31</v>
      </c>
      <c r="D398">
        <v>1</v>
      </c>
      <c r="E398" t="s">
        <v>12</v>
      </c>
      <c r="F398" t="s">
        <v>11</v>
      </c>
      <c r="G398">
        <v>5000</v>
      </c>
      <c r="H398">
        <v>723000</v>
      </c>
    </row>
    <row r="399" spans="1:8">
      <c r="A399">
        <v>398</v>
      </c>
      <c r="B399" s="1">
        <v>43026.870623249655</v>
      </c>
      <c r="C399">
        <v>107</v>
      </c>
      <c r="D399">
        <v>1</v>
      </c>
      <c r="E399" t="s">
        <v>12</v>
      </c>
      <c r="F399" t="s">
        <v>11</v>
      </c>
      <c r="G399">
        <v>1000</v>
      </c>
      <c r="H399">
        <v>724000</v>
      </c>
    </row>
    <row r="400" spans="1:8">
      <c r="A400">
        <v>399</v>
      </c>
      <c r="B400" s="1">
        <v>43027.645187516981</v>
      </c>
      <c r="C400">
        <v>92</v>
      </c>
      <c r="D400">
        <v>1</v>
      </c>
      <c r="E400" t="s">
        <v>13</v>
      </c>
      <c r="F400" t="s">
        <v>11</v>
      </c>
      <c r="G400">
        <v>12000</v>
      </c>
      <c r="H400">
        <v>712000</v>
      </c>
    </row>
    <row r="401" spans="1:8">
      <c r="A401">
        <v>400</v>
      </c>
      <c r="B401" s="1">
        <v>43028.808280673606</v>
      </c>
      <c r="C401">
        <v>68</v>
      </c>
      <c r="D401">
        <v>4</v>
      </c>
      <c r="E401" t="s">
        <v>12</v>
      </c>
      <c r="F401" t="s">
        <v>11</v>
      </c>
      <c r="G401">
        <v>1000</v>
      </c>
      <c r="H401">
        <v>713000</v>
      </c>
    </row>
    <row r="402" spans="1:8">
      <c r="A402">
        <v>401</v>
      </c>
      <c r="B402" s="1">
        <v>43028.915348029004</v>
      </c>
      <c r="C402">
        <v>46</v>
      </c>
      <c r="D402">
        <v>1</v>
      </c>
      <c r="E402" t="s">
        <v>12</v>
      </c>
      <c r="F402" t="s">
        <v>11</v>
      </c>
      <c r="G402">
        <v>4000</v>
      </c>
      <c r="H402">
        <v>717000</v>
      </c>
    </row>
    <row r="403" spans="1:8">
      <c r="A403">
        <v>402</v>
      </c>
      <c r="B403" s="1">
        <v>43029.948838558106</v>
      </c>
      <c r="C403">
        <v>56</v>
      </c>
      <c r="D403">
        <v>2</v>
      </c>
      <c r="E403" t="s">
        <v>12</v>
      </c>
      <c r="F403" t="s">
        <v>11</v>
      </c>
      <c r="G403">
        <v>5000</v>
      </c>
      <c r="H403">
        <v>722000</v>
      </c>
    </row>
    <row r="404" spans="1:8">
      <c r="A404">
        <v>403</v>
      </c>
      <c r="B404" s="1">
        <v>43030.094379028356</v>
      </c>
      <c r="C404">
        <v>5</v>
      </c>
      <c r="D404">
        <v>1</v>
      </c>
      <c r="E404" t="s">
        <v>13</v>
      </c>
      <c r="F404" t="s">
        <v>11</v>
      </c>
      <c r="G404">
        <v>20000</v>
      </c>
      <c r="H404">
        <v>702000</v>
      </c>
    </row>
    <row r="405" spans="1:8">
      <c r="A405">
        <v>404</v>
      </c>
      <c r="B405" s="1">
        <v>43030.146616661434</v>
      </c>
      <c r="C405">
        <v>39</v>
      </c>
      <c r="D405">
        <v>1</v>
      </c>
      <c r="E405" t="s">
        <v>12</v>
      </c>
      <c r="F405" t="s">
        <v>11</v>
      </c>
      <c r="G405">
        <v>1000</v>
      </c>
      <c r="H405">
        <v>703000</v>
      </c>
    </row>
    <row r="406" spans="1:8">
      <c r="A406">
        <v>405</v>
      </c>
      <c r="B406" s="1">
        <v>43030.555899474239</v>
      </c>
      <c r="C406">
        <v>128</v>
      </c>
      <c r="D406">
        <v>2</v>
      </c>
      <c r="E406" t="s">
        <v>12</v>
      </c>
      <c r="F406" t="s">
        <v>11</v>
      </c>
      <c r="G406">
        <v>4000</v>
      </c>
      <c r="H406">
        <v>707000</v>
      </c>
    </row>
    <row r="407" spans="1:8">
      <c r="A407">
        <v>406</v>
      </c>
      <c r="B407" s="1">
        <v>43031.15194502283</v>
      </c>
      <c r="C407">
        <v>120</v>
      </c>
      <c r="D407">
        <v>1</v>
      </c>
      <c r="E407" t="s">
        <v>12</v>
      </c>
      <c r="F407" t="s">
        <v>11</v>
      </c>
      <c r="G407">
        <v>3000</v>
      </c>
      <c r="H407">
        <v>710000</v>
      </c>
    </row>
    <row r="408" spans="1:8">
      <c r="A408">
        <v>407</v>
      </c>
      <c r="B408" s="1">
        <v>43031.305313147968</v>
      </c>
      <c r="C408">
        <v>117</v>
      </c>
      <c r="D408">
        <v>1</v>
      </c>
      <c r="E408" t="s">
        <v>12</v>
      </c>
      <c r="F408" t="s">
        <v>11</v>
      </c>
      <c r="G408">
        <v>5000</v>
      </c>
      <c r="H408">
        <v>715000</v>
      </c>
    </row>
    <row r="409" spans="1:8">
      <c r="A409">
        <v>408</v>
      </c>
      <c r="B409" s="1">
        <v>43032.537088348945</v>
      </c>
      <c r="C409">
        <v>48</v>
      </c>
      <c r="D409">
        <v>3</v>
      </c>
      <c r="E409" t="s">
        <v>12</v>
      </c>
      <c r="F409" t="s">
        <v>11</v>
      </c>
      <c r="G409">
        <v>3000</v>
      </c>
      <c r="H409">
        <v>718000</v>
      </c>
    </row>
    <row r="410" spans="1:8">
      <c r="A410">
        <v>409</v>
      </c>
      <c r="B410" s="1">
        <v>43033.808618728232</v>
      </c>
      <c r="C410">
        <v>88</v>
      </c>
      <c r="D410">
        <v>2</v>
      </c>
      <c r="E410" t="s">
        <v>12</v>
      </c>
      <c r="F410" t="s">
        <v>11</v>
      </c>
      <c r="G410">
        <v>4000</v>
      </c>
      <c r="H410">
        <v>722000</v>
      </c>
    </row>
    <row r="411" spans="1:8">
      <c r="A411">
        <v>410</v>
      </c>
      <c r="B411" s="1">
        <v>43034.130405164979</v>
      </c>
      <c r="C411">
        <v>42</v>
      </c>
      <c r="D411">
        <v>2</v>
      </c>
      <c r="E411" t="s">
        <v>12</v>
      </c>
      <c r="F411" t="s">
        <v>11</v>
      </c>
      <c r="G411">
        <v>4000</v>
      </c>
      <c r="H411">
        <v>726000</v>
      </c>
    </row>
    <row r="412" spans="1:8">
      <c r="A412">
        <v>411</v>
      </c>
      <c r="B412" s="1">
        <v>43034.773474704765</v>
      </c>
      <c r="C412">
        <v>69</v>
      </c>
      <c r="D412">
        <v>1</v>
      </c>
      <c r="E412" t="s">
        <v>12</v>
      </c>
      <c r="F412" t="s">
        <v>11</v>
      </c>
      <c r="G412">
        <v>1000</v>
      </c>
      <c r="H412">
        <v>727000</v>
      </c>
    </row>
    <row r="413" spans="1:8">
      <c r="A413">
        <v>412</v>
      </c>
      <c r="B413" s="1">
        <v>43035.334842244389</v>
      </c>
      <c r="C413">
        <v>2</v>
      </c>
      <c r="D413">
        <v>1</v>
      </c>
      <c r="E413" t="s">
        <v>12</v>
      </c>
      <c r="F413" t="s">
        <v>11</v>
      </c>
      <c r="G413">
        <v>2000</v>
      </c>
      <c r="H413">
        <v>729000</v>
      </c>
    </row>
    <row r="414" spans="1:8">
      <c r="A414">
        <v>413</v>
      </c>
      <c r="B414" s="1">
        <v>43036.874006833212</v>
      </c>
      <c r="C414">
        <v>39</v>
      </c>
      <c r="D414">
        <v>3</v>
      </c>
      <c r="E414" t="s">
        <v>12</v>
      </c>
      <c r="F414" t="s">
        <v>11</v>
      </c>
      <c r="G414">
        <v>5000</v>
      </c>
      <c r="H414">
        <v>734000</v>
      </c>
    </row>
    <row r="415" spans="1:8">
      <c r="A415">
        <v>414</v>
      </c>
      <c r="B415" s="1">
        <v>43037.002930075279</v>
      </c>
      <c r="C415">
        <v>23</v>
      </c>
      <c r="D415">
        <v>1</v>
      </c>
      <c r="E415" t="s">
        <v>12</v>
      </c>
      <c r="F415" t="s">
        <v>11</v>
      </c>
      <c r="G415">
        <v>2000</v>
      </c>
      <c r="H415">
        <v>736000</v>
      </c>
    </row>
    <row r="416" spans="1:8">
      <c r="A416">
        <v>415</v>
      </c>
      <c r="B416" s="1">
        <v>43037.386542928878</v>
      </c>
      <c r="C416">
        <v>118</v>
      </c>
      <c r="D416">
        <v>1</v>
      </c>
      <c r="E416" t="s">
        <v>12</v>
      </c>
      <c r="F416" t="s">
        <v>11</v>
      </c>
      <c r="G416">
        <v>1000</v>
      </c>
      <c r="H416">
        <v>737000</v>
      </c>
    </row>
    <row r="417" spans="1:8">
      <c r="A417">
        <v>416</v>
      </c>
      <c r="B417" s="1">
        <v>43037.593502634532</v>
      </c>
      <c r="C417">
        <v>35</v>
      </c>
      <c r="D417">
        <v>1</v>
      </c>
      <c r="E417" t="s">
        <v>13</v>
      </c>
      <c r="F417" t="s">
        <v>11</v>
      </c>
      <c r="G417">
        <v>12000</v>
      </c>
      <c r="H417">
        <v>725000</v>
      </c>
    </row>
    <row r="418" spans="1:8">
      <c r="A418">
        <v>417</v>
      </c>
      <c r="B418" s="1">
        <v>43038.475079184987</v>
      </c>
      <c r="C418">
        <v>108</v>
      </c>
      <c r="D418">
        <v>3</v>
      </c>
      <c r="E418" t="s">
        <v>12</v>
      </c>
      <c r="F418" t="s">
        <v>11</v>
      </c>
      <c r="G418">
        <v>4000</v>
      </c>
      <c r="H418">
        <v>729000</v>
      </c>
    </row>
    <row r="419" spans="1:8">
      <c r="A419">
        <v>418</v>
      </c>
      <c r="B419" s="1">
        <v>43038.851516254537</v>
      </c>
      <c r="C419">
        <v>128</v>
      </c>
      <c r="D419">
        <v>1</v>
      </c>
      <c r="E419" t="s">
        <v>12</v>
      </c>
      <c r="F419" t="s">
        <v>11</v>
      </c>
      <c r="G419">
        <v>3000</v>
      </c>
      <c r="H419">
        <v>732000</v>
      </c>
    </row>
    <row r="420" spans="1:8">
      <c r="A420">
        <v>419</v>
      </c>
      <c r="B420" s="1">
        <v>43042.025023003087</v>
      </c>
      <c r="C420">
        <v>101</v>
      </c>
      <c r="D420">
        <v>1</v>
      </c>
      <c r="E420" t="s">
        <v>12</v>
      </c>
      <c r="F420" t="s">
        <v>11</v>
      </c>
      <c r="G420">
        <v>2000</v>
      </c>
      <c r="H420">
        <v>734000</v>
      </c>
    </row>
    <row r="421" spans="1:8">
      <c r="A421">
        <v>420</v>
      </c>
      <c r="B421" s="1">
        <v>43042.52580874876</v>
      </c>
      <c r="C421">
        <v>110</v>
      </c>
      <c r="D421">
        <v>2</v>
      </c>
      <c r="E421" t="s">
        <v>12</v>
      </c>
      <c r="F421" t="s">
        <v>11</v>
      </c>
      <c r="G421">
        <v>1000</v>
      </c>
      <c r="H421">
        <v>735000</v>
      </c>
    </row>
    <row r="422" spans="1:8">
      <c r="A422">
        <v>421</v>
      </c>
      <c r="B422" s="1">
        <v>43043.393882091288</v>
      </c>
      <c r="C422">
        <v>19</v>
      </c>
      <c r="D422">
        <v>1</v>
      </c>
      <c r="E422" t="s">
        <v>12</v>
      </c>
      <c r="F422" t="s">
        <v>11</v>
      </c>
      <c r="G422">
        <v>4000</v>
      </c>
      <c r="H422">
        <v>739000</v>
      </c>
    </row>
    <row r="423" spans="1:8">
      <c r="A423">
        <v>422</v>
      </c>
      <c r="B423" s="1">
        <v>43044.278011172253</v>
      </c>
      <c r="C423">
        <v>104</v>
      </c>
      <c r="D423">
        <v>2</v>
      </c>
      <c r="E423" t="s">
        <v>12</v>
      </c>
      <c r="F423" t="s">
        <v>11</v>
      </c>
      <c r="G423">
        <v>1000</v>
      </c>
      <c r="H423">
        <v>740000</v>
      </c>
    </row>
    <row r="424" spans="1:8">
      <c r="A424">
        <v>423</v>
      </c>
      <c r="B424" s="1">
        <v>43045.29626597515</v>
      </c>
      <c r="C424">
        <v>15</v>
      </c>
      <c r="D424">
        <v>3</v>
      </c>
      <c r="E424" t="s">
        <v>12</v>
      </c>
      <c r="F424" t="s">
        <v>11</v>
      </c>
      <c r="G424">
        <v>1000</v>
      </c>
      <c r="H424">
        <v>741000</v>
      </c>
    </row>
    <row r="425" spans="1:8">
      <c r="A425">
        <v>424</v>
      </c>
      <c r="B425" s="1">
        <v>43045.963068494944</v>
      </c>
      <c r="C425">
        <v>8</v>
      </c>
      <c r="D425">
        <v>2</v>
      </c>
      <c r="E425" t="s">
        <v>12</v>
      </c>
      <c r="F425" t="s">
        <v>11</v>
      </c>
      <c r="G425">
        <v>1000</v>
      </c>
      <c r="H425">
        <v>742000</v>
      </c>
    </row>
    <row r="426" spans="1:8">
      <c r="A426">
        <v>425</v>
      </c>
      <c r="B426" s="1">
        <v>43047.072319541468</v>
      </c>
      <c r="C426">
        <v>16</v>
      </c>
      <c r="D426">
        <v>4</v>
      </c>
      <c r="E426" t="s">
        <v>12</v>
      </c>
      <c r="F426" t="s">
        <v>11</v>
      </c>
      <c r="G426">
        <v>1000</v>
      </c>
      <c r="H426">
        <v>743000</v>
      </c>
    </row>
    <row r="427" spans="1:8">
      <c r="A427">
        <v>426</v>
      </c>
      <c r="B427" s="1">
        <v>43048.658665977047</v>
      </c>
      <c r="C427">
        <v>101</v>
      </c>
      <c r="D427">
        <v>1</v>
      </c>
      <c r="E427" t="s">
        <v>12</v>
      </c>
      <c r="F427" t="s">
        <v>11</v>
      </c>
      <c r="G427">
        <v>2000</v>
      </c>
      <c r="H427">
        <v>745000</v>
      </c>
    </row>
    <row r="428" spans="1:8">
      <c r="A428">
        <v>427</v>
      </c>
      <c r="B428" s="1">
        <v>43052.812393290013</v>
      </c>
      <c r="C428">
        <v>66</v>
      </c>
      <c r="D428">
        <v>3</v>
      </c>
      <c r="E428" t="s">
        <v>13</v>
      </c>
      <c r="F428" t="s">
        <v>11</v>
      </c>
      <c r="G428">
        <v>16000</v>
      </c>
      <c r="H428">
        <v>729000</v>
      </c>
    </row>
    <row r="429" spans="1:8">
      <c r="A429">
        <v>428</v>
      </c>
      <c r="B429" s="1">
        <v>43054.283201065737</v>
      </c>
      <c r="C429">
        <v>128</v>
      </c>
      <c r="D429">
        <v>1</v>
      </c>
      <c r="E429" t="s">
        <v>12</v>
      </c>
      <c r="F429" t="s">
        <v>11</v>
      </c>
      <c r="G429">
        <v>3000</v>
      </c>
      <c r="H429">
        <v>732000</v>
      </c>
    </row>
    <row r="430" spans="1:8">
      <c r="A430">
        <v>429</v>
      </c>
      <c r="B430" s="1">
        <v>43055.220268197743</v>
      </c>
      <c r="C430">
        <v>28</v>
      </c>
      <c r="D430">
        <v>1</v>
      </c>
      <c r="E430" t="s">
        <v>12</v>
      </c>
      <c r="F430" t="s">
        <v>11</v>
      </c>
      <c r="G430">
        <v>4000</v>
      </c>
      <c r="H430">
        <v>736000</v>
      </c>
    </row>
    <row r="431" spans="1:8">
      <c r="A431">
        <v>430</v>
      </c>
      <c r="B431" s="1">
        <v>43058.187982061361</v>
      </c>
      <c r="C431">
        <v>94</v>
      </c>
      <c r="D431">
        <v>2</v>
      </c>
      <c r="E431" t="s">
        <v>12</v>
      </c>
      <c r="F431" t="s">
        <v>11</v>
      </c>
      <c r="G431">
        <v>5000</v>
      </c>
      <c r="H431">
        <v>741000</v>
      </c>
    </row>
    <row r="432" spans="1:8">
      <c r="A432">
        <v>431</v>
      </c>
      <c r="B432" s="1">
        <v>43061.500378051926</v>
      </c>
      <c r="C432">
        <v>139</v>
      </c>
      <c r="D432">
        <v>1</v>
      </c>
      <c r="E432" t="s">
        <v>12</v>
      </c>
      <c r="F432" t="s">
        <v>11</v>
      </c>
      <c r="G432">
        <v>2000</v>
      </c>
      <c r="H432">
        <v>743000</v>
      </c>
    </row>
    <row r="433" spans="1:8">
      <c r="A433">
        <v>432</v>
      </c>
      <c r="B433" s="1">
        <v>43062.715333589025</v>
      </c>
      <c r="C433">
        <v>90</v>
      </c>
      <c r="D433">
        <v>3</v>
      </c>
      <c r="E433" t="s">
        <v>12</v>
      </c>
      <c r="F433" t="s">
        <v>11</v>
      </c>
      <c r="G433">
        <v>4000</v>
      </c>
      <c r="H433">
        <v>747000</v>
      </c>
    </row>
    <row r="434" spans="1:8">
      <c r="A434">
        <v>433</v>
      </c>
      <c r="B434" s="1">
        <v>43062.788274429171</v>
      </c>
      <c r="C434">
        <v>84</v>
      </c>
      <c r="D434">
        <v>3</v>
      </c>
      <c r="E434" t="s">
        <v>12</v>
      </c>
      <c r="F434" t="s">
        <v>11</v>
      </c>
      <c r="G434">
        <v>1000</v>
      </c>
      <c r="H434">
        <v>748000</v>
      </c>
    </row>
    <row r="435" spans="1:8">
      <c r="A435">
        <v>434</v>
      </c>
      <c r="B435" s="1">
        <v>43063.102944730235</v>
      </c>
      <c r="C435">
        <v>63</v>
      </c>
      <c r="D435">
        <v>1</v>
      </c>
      <c r="E435" t="s">
        <v>12</v>
      </c>
      <c r="F435" t="s">
        <v>11</v>
      </c>
      <c r="G435">
        <v>1000</v>
      </c>
      <c r="H435">
        <v>749000</v>
      </c>
    </row>
    <row r="436" spans="1:8">
      <c r="A436">
        <v>435</v>
      </c>
      <c r="B436" s="1">
        <v>43063.885475183437</v>
      </c>
      <c r="C436">
        <v>96</v>
      </c>
      <c r="D436">
        <v>2</v>
      </c>
      <c r="E436" t="s">
        <v>12</v>
      </c>
      <c r="F436" t="s">
        <v>11</v>
      </c>
      <c r="G436">
        <v>2000</v>
      </c>
      <c r="H436">
        <v>751000</v>
      </c>
    </row>
    <row r="437" spans="1:8">
      <c r="A437">
        <v>436</v>
      </c>
      <c r="B437" s="1">
        <v>43067.21522682206</v>
      </c>
      <c r="C437">
        <v>69</v>
      </c>
      <c r="D437">
        <v>1</v>
      </c>
      <c r="E437" t="s">
        <v>12</v>
      </c>
      <c r="F437" t="s">
        <v>11</v>
      </c>
      <c r="G437">
        <v>1000</v>
      </c>
      <c r="H437">
        <v>752000</v>
      </c>
    </row>
    <row r="438" spans="1:8">
      <c r="A438">
        <v>437</v>
      </c>
      <c r="B438" s="1">
        <v>43068.777508323939</v>
      </c>
      <c r="C438">
        <v>133</v>
      </c>
      <c r="D438">
        <v>1</v>
      </c>
      <c r="E438" t="s">
        <v>12</v>
      </c>
      <c r="F438" t="s">
        <v>11</v>
      </c>
      <c r="G438">
        <v>1000</v>
      </c>
      <c r="H438">
        <v>753000</v>
      </c>
    </row>
    <row r="439" spans="1:8">
      <c r="A439">
        <v>438</v>
      </c>
      <c r="B439" s="1">
        <v>43070.485226630459</v>
      </c>
      <c r="C439">
        <v>135</v>
      </c>
      <c r="D439">
        <v>1</v>
      </c>
      <c r="E439" t="s">
        <v>12</v>
      </c>
      <c r="F439" t="s">
        <v>11</v>
      </c>
      <c r="G439">
        <v>1000</v>
      </c>
      <c r="H439">
        <v>754000</v>
      </c>
    </row>
    <row r="440" spans="1:8">
      <c r="A440">
        <v>439</v>
      </c>
      <c r="B440" s="1">
        <v>43070.747003079508</v>
      </c>
      <c r="C440">
        <v>70</v>
      </c>
      <c r="D440">
        <v>2</v>
      </c>
      <c r="E440" t="s">
        <v>12</v>
      </c>
      <c r="F440" t="s">
        <v>11</v>
      </c>
      <c r="G440">
        <v>3000</v>
      </c>
      <c r="H440">
        <v>757000</v>
      </c>
    </row>
    <row r="441" spans="1:8">
      <c r="A441">
        <v>440</v>
      </c>
      <c r="B441" s="1">
        <v>43071.903324126208</v>
      </c>
      <c r="C441">
        <v>49</v>
      </c>
      <c r="D441">
        <v>1</v>
      </c>
      <c r="E441" t="s">
        <v>12</v>
      </c>
      <c r="F441" t="s">
        <v>11</v>
      </c>
      <c r="G441">
        <v>5000</v>
      </c>
      <c r="H441">
        <v>762000</v>
      </c>
    </row>
    <row r="442" spans="1:8">
      <c r="A442">
        <v>441</v>
      </c>
      <c r="B442" s="1">
        <v>43072.002924720495</v>
      </c>
      <c r="C442">
        <v>31</v>
      </c>
      <c r="D442">
        <v>1</v>
      </c>
      <c r="E442" t="s">
        <v>12</v>
      </c>
      <c r="F442" t="s">
        <v>11</v>
      </c>
      <c r="G442">
        <v>5000</v>
      </c>
      <c r="H442">
        <v>767000</v>
      </c>
    </row>
    <row r="443" spans="1:8">
      <c r="A443">
        <v>442</v>
      </c>
      <c r="B443" s="1">
        <v>43073.010979837461</v>
      </c>
      <c r="C443">
        <v>17</v>
      </c>
      <c r="D443">
        <v>1</v>
      </c>
      <c r="E443" t="s">
        <v>12</v>
      </c>
      <c r="F443" t="s">
        <v>11</v>
      </c>
      <c r="G443">
        <v>4000</v>
      </c>
      <c r="H443">
        <v>771000</v>
      </c>
    </row>
    <row r="444" spans="1:8">
      <c r="A444">
        <v>443</v>
      </c>
      <c r="B444" s="1">
        <v>43073.266406008537</v>
      </c>
      <c r="C444">
        <v>48</v>
      </c>
      <c r="D444">
        <v>3</v>
      </c>
      <c r="E444" t="s">
        <v>12</v>
      </c>
      <c r="F444" t="s">
        <v>11</v>
      </c>
      <c r="G444">
        <v>3000</v>
      </c>
      <c r="H444">
        <v>774000</v>
      </c>
    </row>
    <row r="445" spans="1:8">
      <c r="A445">
        <v>444</v>
      </c>
      <c r="B445" s="1">
        <v>43075.353796416777</v>
      </c>
      <c r="C445">
        <v>48</v>
      </c>
      <c r="D445">
        <v>3</v>
      </c>
      <c r="E445" t="s">
        <v>12</v>
      </c>
      <c r="F445" t="s">
        <v>11</v>
      </c>
      <c r="G445">
        <v>3000</v>
      </c>
      <c r="H445">
        <v>777000</v>
      </c>
    </row>
    <row r="446" spans="1:8">
      <c r="A446">
        <v>445</v>
      </c>
      <c r="B446" s="1">
        <v>43076.007489763942</v>
      </c>
      <c r="C446">
        <v>107</v>
      </c>
      <c r="D446">
        <v>1</v>
      </c>
      <c r="E446" t="s">
        <v>12</v>
      </c>
      <c r="F446" t="s">
        <v>11</v>
      </c>
      <c r="G446">
        <v>1000</v>
      </c>
      <c r="H446">
        <v>778000</v>
      </c>
    </row>
    <row r="447" spans="1:8">
      <c r="A447">
        <v>446</v>
      </c>
      <c r="B447" s="1">
        <v>43076.543646776692</v>
      </c>
      <c r="C447">
        <v>49</v>
      </c>
      <c r="D447">
        <v>1</v>
      </c>
      <c r="E447" t="s">
        <v>12</v>
      </c>
      <c r="F447" t="s">
        <v>11</v>
      </c>
      <c r="G447">
        <v>5000</v>
      </c>
      <c r="H447">
        <v>783000</v>
      </c>
    </row>
    <row r="448" spans="1:8">
      <c r="A448">
        <v>447</v>
      </c>
      <c r="B448" s="1">
        <v>43079.865481175082</v>
      </c>
      <c r="C448">
        <v>75</v>
      </c>
      <c r="D448">
        <v>1</v>
      </c>
      <c r="E448" t="s">
        <v>12</v>
      </c>
      <c r="F448" t="s">
        <v>11</v>
      </c>
      <c r="G448">
        <v>5000</v>
      </c>
      <c r="H448">
        <v>788000</v>
      </c>
    </row>
    <row r="449" spans="1:8">
      <c r="A449">
        <v>448</v>
      </c>
      <c r="B449" s="1">
        <v>43080.495836239323</v>
      </c>
      <c r="C449">
        <v>72</v>
      </c>
      <c r="D449">
        <v>3</v>
      </c>
      <c r="E449" t="s">
        <v>13</v>
      </c>
      <c r="F449" t="s">
        <v>11</v>
      </c>
      <c r="G449">
        <v>20000</v>
      </c>
      <c r="H449">
        <v>768000</v>
      </c>
    </row>
    <row r="450" spans="1:8">
      <c r="A450">
        <v>449</v>
      </c>
      <c r="B450" s="1">
        <v>43081.621605851236</v>
      </c>
      <c r="C450">
        <v>16</v>
      </c>
      <c r="D450">
        <v>1</v>
      </c>
      <c r="E450" t="s">
        <v>12</v>
      </c>
      <c r="F450" t="s">
        <v>11</v>
      </c>
      <c r="G450">
        <v>5000</v>
      </c>
      <c r="H450">
        <v>773000</v>
      </c>
    </row>
    <row r="451" spans="1:8">
      <c r="A451">
        <v>450</v>
      </c>
      <c r="B451" s="1">
        <v>43083.532281955202</v>
      </c>
      <c r="C451">
        <v>34</v>
      </c>
      <c r="D451">
        <v>1</v>
      </c>
      <c r="E451" t="s">
        <v>12</v>
      </c>
      <c r="F451" t="s">
        <v>11</v>
      </c>
      <c r="G451">
        <v>1000</v>
      </c>
      <c r="H451">
        <v>774000</v>
      </c>
    </row>
    <row r="452" spans="1:8">
      <c r="A452">
        <v>451</v>
      </c>
      <c r="B452" s="1">
        <v>43085.168328796339</v>
      </c>
      <c r="C452">
        <v>83</v>
      </c>
      <c r="D452">
        <v>1</v>
      </c>
      <c r="E452" t="s">
        <v>12</v>
      </c>
      <c r="F452" t="s">
        <v>11</v>
      </c>
      <c r="G452">
        <v>3000</v>
      </c>
      <c r="H452">
        <v>777000</v>
      </c>
    </row>
    <row r="453" spans="1:8">
      <c r="A453">
        <v>452</v>
      </c>
      <c r="B453" s="1">
        <v>43086.796342893656</v>
      </c>
      <c r="C453">
        <v>69</v>
      </c>
      <c r="D453">
        <v>1</v>
      </c>
      <c r="E453" t="s">
        <v>12</v>
      </c>
      <c r="F453" t="s">
        <v>11</v>
      </c>
      <c r="G453">
        <v>1000</v>
      </c>
      <c r="H453">
        <v>778000</v>
      </c>
    </row>
    <row r="454" spans="1:8">
      <c r="A454">
        <v>453</v>
      </c>
      <c r="B454" s="1">
        <v>43087.247415363447</v>
      </c>
      <c r="C454">
        <v>79</v>
      </c>
      <c r="D454">
        <v>1</v>
      </c>
      <c r="E454" t="s">
        <v>12</v>
      </c>
      <c r="F454" t="s">
        <v>11</v>
      </c>
      <c r="G454">
        <v>3000</v>
      </c>
      <c r="H454">
        <v>781000</v>
      </c>
    </row>
    <row r="455" spans="1:8">
      <c r="A455">
        <v>454</v>
      </c>
      <c r="B455" s="1">
        <v>43088.126853725087</v>
      </c>
      <c r="C455">
        <v>18</v>
      </c>
      <c r="D455">
        <v>1</v>
      </c>
      <c r="E455" t="s">
        <v>12</v>
      </c>
      <c r="F455" t="s">
        <v>11</v>
      </c>
      <c r="G455">
        <v>5000</v>
      </c>
      <c r="H455">
        <v>786000</v>
      </c>
    </row>
    <row r="456" spans="1:8">
      <c r="A456">
        <v>455</v>
      </c>
      <c r="B456" s="1">
        <v>43089.661807722827</v>
      </c>
      <c r="C456">
        <v>124</v>
      </c>
      <c r="D456">
        <v>2</v>
      </c>
      <c r="E456" t="s">
        <v>12</v>
      </c>
      <c r="F456" t="s">
        <v>11</v>
      </c>
      <c r="G456">
        <v>5000</v>
      </c>
      <c r="H456">
        <v>791000</v>
      </c>
    </row>
    <row r="457" spans="1:8">
      <c r="A457">
        <v>456</v>
      </c>
      <c r="B457" s="1">
        <v>43090.521971506714</v>
      </c>
      <c r="C457">
        <v>12</v>
      </c>
      <c r="D457">
        <v>3</v>
      </c>
      <c r="E457" t="s">
        <v>12</v>
      </c>
      <c r="F457" t="s">
        <v>11</v>
      </c>
      <c r="G457">
        <v>3000</v>
      </c>
      <c r="H457">
        <v>794000</v>
      </c>
    </row>
    <row r="458" spans="1:8">
      <c r="A458">
        <v>457</v>
      </c>
      <c r="B458" s="1">
        <v>43090.634422790899</v>
      </c>
      <c r="C458">
        <v>133</v>
      </c>
      <c r="D458">
        <v>1</v>
      </c>
      <c r="E458" t="s">
        <v>13</v>
      </c>
      <c r="F458" t="s">
        <v>11</v>
      </c>
      <c r="G458">
        <v>4000</v>
      </c>
      <c r="H458">
        <v>790000</v>
      </c>
    </row>
    <row r="459" spans="1:8">
      <c r="A459">
        <v>458</v>
      </c>
      <c r="B459" s="1">
        <v>43092.406894293621</v>
      </c>
      <c r="C459">
        <v>87</v>
      </c>
      <c r="D459">
        <v>1</v>
      </c>
      <c r="E459" t="s">
        <v>12</v>
      </c>
      <c r="F459" t="s">
        <v>11</v>
      </c>
      <c r="G459">
        <v>2000</v>
      </c>
      <c r="H459">
        <v>792000</v>
      </c>
    </row>
    <row r="460" spans="1:8">
      <c r="A460">
        <v>459</v>
      </c>
      <c r="B460" s="1">
        <v>43092.568771786049</v>
      </c>
      <c r="C460">
        <v>78</v>
      </c>
      <c r="D460">
        <v>3</v>
      </c>
      <c r="E460" t="s">
        <v>12</v>
      </c>
      <c r="F460" t="s">
        <v>11</v>
      </c>
      <c r="G460">
        <v>4000</v>
      </c>
      <c r="H460">
        <v>796000</v>
      </c>
    </row>
    <row r="461" spans="1:8">
      <c r="A461">
        <v>460</v>
      </c>
      <c r="B461" s="1">
        <v>43094.41436459023</v>
      </c>
      <c r="C461">
        <v>51</v>
      </c>
      <c r="D461">
        <v>1</v>
      </c>
      <c r="E461" t="s">
        <v>12</v>
      </c>
      <c r="F461" t="s">
        <v>11</v>
      </c>
      <c r="G461">
        <v>5000</v>
      </c>
      <c r="H461">
        <v>801000</v>
      </c>
    </row>
    <row r="462" spans="1:8">
      <c r="A462">
        <v>461</v>
      </c>
      <c r="B462" s="1">
        <v>43095.681928010446</v>
      </c>
      <c r="C462">
        <v>71</v>
      </c>
      <c r="D462">
        <v>1</v>
      </c>
      <c r="E462" t="s">
        <v>12</v>
      </c>
      <c r="F462" t="s">
        <v>11</v>
      </c>
      <c r="G462">
        <v>2000</v>
      </c>
      <c r="H462">
        <v>803000</v>
      </c>
    </row>
    <row r="463" spans="1:8">
      <c r="A463">
        <v>462</v>
      </c>
      <c r="B463" s="1">
        <v>43097.924798649292</v>
      </c>
      <c r="C463">
        <v>56</v>
      </c>
      <c r="D463">
        <v>1</v>
      </c>
      <c r="E463" t="s">
        <v>12</v>
      </c>
      <c r="F463" t="s">
        <v>11</v>
      </c>
      <c r="G463">
        <v>4000</v>
      </c>
      <c r="H463">
        <v>807000</v>
      </c>
    </row>
    <row r="464" spans="1:8">
      <c r="A464">
        <v>463</v>
      </c>
      <c r="B464" s="1">
        <v>43099.685075688671</v>
      </c>
      <c r="C464">
        <v>30</v>
      </c>
      <c r="D464">
        <v>1</v>
      </c>
      <c r="E464" t="s">
        <v>12</v>
      </c>
      <c r="F464" t="s">
        <v>11</v>
      </c>
      <c r="G464">
        <v>1000</v>
      </c>
      <c r="H464">
        <v>808000</v>
      </c>
    </row>
    <row r="465" spans="1:8">
      <c r="A465">
        <v>464</v>
      </c>
      <c r="B465" s="1">
        <v>43103.380379802802</v>
      </c>
      <c r="C465">
        <v>84</v>
      </c>
      <c r="D465">
        <v>2</v>
      </c>
      <c r="E465" t="s">
        <v>12</v>
      </c>
      <c r="F465" t="s">
        <v>11</v>
      </c>
      <c r="G465">
        <v>2000</v>
      </c>
      <c r="H465">
        <v>810000</v>
      </c>
    </row>
    <row r="466" spans="1:8">
      <c r="A466">
        <v>465</v>
      </c>
      <c r="B466" s="1">
        <v>43105.04203037401</v>
      </c>
      <c r="C466">
        <v>64</v>
      </c>
      <c r="D466">
        <v>4</v>
      </c>
      <c r="E466" t="s">
        <v>12</v>
      </c>
      <c r="F466" t="s">
        <v>11</v>
      </c>
      <c r="G466">
        <v>1000</v>
      </c>
      <c r="H466">
        <v>811000</v>
      </c>
    </row>
    <row r="467" spans="1:8">
      <c r="A467">
        <v>466</v>
      </c>
      <c r="B467" s="1">
        <v>43105.96990850092</v>
      </c>
      <c r="C467">
        <v>77</v>
      </c>
      <c r="D467">
        <v>1</v>
      </c>
      <c r="E467" t="s">
        <v>13</v>
      </c>
      <c r="F467" t="s">
        <v>11</v>
      </c>
      <c r="G467">
        <v>20000</v>
      </c>
      <c r="H467">
        <v>791000</v>
      </c>
    </row>
    <row r="468" spans="1:8">
      <c r="A468">
        <v>467</v>
      </c>
      <c r="B468" s="1">
        <v>43107.171529049425</v>
      </c>
      <c r="C468">
        <v>16</v>
      </c>
      <c r="D468">
        <v>2</v>
      </c>
      <c r="E468" t="s">
        <v>13</v>
      </c>
      <c r="F468" t="s">
        <v>11</v>
      </c>
      <c r="G468">
        <v>20000</v>
      </c>
      <c r="H468">
        <v>771000</v>
      </c>
    </row>
    <row r="469" spans="1:8">
      <c r="A469">
        <v>468</v>
      </c>
      <c r="B469" s="1">
        <v>43108.060010791713</v>
      </c>
      <c r="C469">
        <v>71</v>
      </c>
      <c r="D469">
        <v>1</v>
      </c>
      <c r="E469" t="s">
        <v>12</v>
      </c>
      <c r="F469" t="s">
        <v>11</v>
      </c>
      <c r="G469">
        <v>2000</v>
      </c>
      <c r="H469">
        <v>773000</v>
      </c>
    </row>
    <row r="470" spans="1:8">
      <c r="A470">
        <v>469</v>
      </c>
      <c r="B470" s="1">
        <v>43110.189354109905</v>
      </c>
      <c r="C470">
        <v>76</v>
      </c>
      <c r="D470">
        <v>4</v>
      </c>
      <c r="E470" t="s">
        <v>12</v>
      </c>
      <c r="F470" t="s">
        <v>11</v>
      </c>
      <c r="G470">
        <v>5000</v>
      </c>
      <c r="H470">
        <v>778000</v>
      </c>
    </row>
    <row r="471" spans="1:8">
      <c r="A471">
        <v>470</v>
      </c>
      <c r="B471" s="1">
        <v>43110.782346091961</v>
      </c>
      <c r="C471">
        <v>82</v>
      </c>
      <c r="D471">
        <v>2</v>
      </c>
      <c r="E471" t="s">
        <v>13</v>
      </c>
      <c r="F471" t="s">
        <v>11</v>
      </c>
      <c r="G471">
        <v>16000</v>
      </c>
      <c r="H471">
        <v>762000</v>
      </c>
    </row>
    <row r="472" spans="1:8">
      <c r="A472">
        <v>471</v>
      </c>
      <c r="B472" s="1">
        <v>43111.778086198079</v>
      </c>
      <c r="C472">
        <v>119</v>
      </c>
      <c r="D472">
        <v>1</v>
      </c>
      <c r="E472" t="s">
        <v>12</v>
      </c>
      <c r="F472" t="s">
        <v>11</v>
      </c>
      <c r="G472">
        <v>4000</v>
      </c>
      <c r="H472">
        <v>766000</v>
      </c>
    </row>
    <row r="473" spans="1:8">
      <c r="A473">
        <v>472</v>
      </c>
      <c r="B473" s="1">
        <v>43112.922729463971</v>
      </c>
      <c r="C473">
        <v>64</v>
      </c>
      <c r="D473">
        <v>4</v>
      </c>
      <c r="E473" t="s">
        <v>12</v>
      </c>
      <c r="F473" t="s">
        <v>11</v>
      </c>
      <c r="G473">
        <v>1000</v>
      </c>
      <c r="H473">
        <v>767000</v>
      </c>
    </row>
    <row r="474" spans="1:8">
      <c r="A474">
        <v>473</v>
      </c>
      <c r="B474" s="1">
        <v>43114.416842531376</v>
      </c>
      <c r="C474">
        <v>132</v>
      </c>
      <c r="D474">
        <v>1</v>
      </c>
      <c r="E474" t="s">
        <v>12</v>
      </c>
      <c r="F474" t="s">
        <v>11</v>
      </c>
      <c r="G474">
        <v>4000</v>
      </c>
      <c r="H474">
        <v>771000</v>
      </c>
    </row>
    <row r="475" spans="1:8">
      <c r="A475">
        <v>474</v>
      </c>
      <c r="B475" s="1">
        <v>43114.953705842592</v>
      </c>
      <c r="C475">
        <v>94</v>
      </c>
      <c r="D475">
        <v>1</v>
      </c>
      <c r="E475" t="s">
        <v>12</v>
      </c>
      <c r="F475" t="s">
        <v>11</v>
      </c>
      <c r="G475">
        <v>1000</v>
      </c>
      <c r="H475">
        <v>772000</v>
      </c>
    </row>
    <row r="476" spans="1:8">
      <c r="A476">
        <v>475</v>
      </c>
      <c r="B476" s="1">
        <v>43115.686702000254</v>
      </c>
      <c r="C476">
        <v>120</v>
      </c>
      <c r="D476">
        <v>3</v>
      </c>
      <c r="E476" t="s">
        <v>12</v>
      </c>
      <c r="F476" t="s">
        <v>11</v>
      </c>
      <c r="G476">
        <v>3000</v>
      </c>
      <c r="H476">
        <v>775000</v>
      </c>
    </row>
    <row r="477" spans="1:8">
      <c r="A477">
        <v>476</v>
      </c>
      <c r="B477" s="1">
        <v>43116.79323689991</v>
      </c>
      <c r="C477">
        <v>137</v>
      </c>
      <c r="D477">
        <v>1</v>
      </c>
      <c r="E477" t="s">
        <v>12</v>
      </c>
      <c r="F477" t="s">
        <v>11</v>
      </c>
      <c r="G477">
        <v>3000</v>
      </c>
      <c r="H477">
        <v>778000</v>
      </c>
    </row>
    <row r="478" spans="1:8">
      <c r="A478">
        <v>477</v>
      </c>
      <c r="B478" s="1">
        <v>43117.76380018425</v>
      </c>
      <c r="C478">
        <v>1</v>
      </c>
      <c r="D478">
        <v>1</v>
      </c>
      <c r="E478" t="s">
        <v>13</v>
      </c>
      <c r="F478" t="s">
        <v>11</v>
      </c>
      <c r="G478">
        <v>20000</v>
      </c>
      <c r="H478">
        <v>758000</v>
      </c>
    </row>
    <row r="479" spans="1:8">
      <c r="A479">
        <v>478</v>
      </c>
      <c r="B479" s="1">
        <v>43118.029165755528</v>
      </c>
      <c r="C479">
        <v>82</v>
      </c>
      <c r="D479">
        <v>1</v>
      </c>
      <c r="E479" t="s">
        <v>12</v>
      </c>
      <c r="F479" t="s">
        <v>11</v>
      </c>
      <c r="G479">
        <v>5000</v>
      </c>
      <c r="H479">
        <v>763000</v>
      </c>
    </row>
    <row r="480" spans="1:8">
      <c r="A480">
        <v>479</v>
      </c>
      <c r="B480" s="1">
        <v>43123.144323028166</v>
      </c>
      <c r="C480">
        <v>104</v>
      </c>
      <c r="D480">
        <v>4</v>
      </c>
      <c r="E480" t="s">
        <v>12</v>
      </c>
      <c r="F480" t="s">
        <v>11</v>
      </c>
      <c r="G480">
        <v>5000</v>
      </c>
      <c r="H480">
        <v>768000</v>
      </c>
    </row>
    <row r="481" spans="1:8">
      <c r="A481">
        <v>480</v>
      </c>
      <c r="B481" s="1">
        <v>43124.139015334098</v>
      </c>
      <c r="C481">
        <v>136</v>
      </c>
      <c r="D481">
        <v>1</v>
      </c>
      <c r="E481" t="s">
        <v>12</v>
      </c>
      <c r="F481" t="s">
        <v>11</v>
      </c>
      <c r="G481">
        <v>5000</v>
      </c>
      <c r="H481">
        <v>773000</v>
      </c>
    </row>
    <row r="482" spans="1:8">
      <c r="A482">
        <v>481</v>
      </c>
      <c r="B482" s="1">
        <v>43124.91206240256</v>
      </c>
      <c r="C482">
        <v>141</v>
      </c>
      <c r="D482">
        <v>3</v>
      </c>
      <c r="E482" t="s">
        <v>12</v>
      </c>
      <c r="F482" t="s">
        <v>11</v>
      </c>
      <c r="G482">
        <v>5000</v>
      </c>
      <c r="H482">
        <v>778000</v>
      </c>
    </row>
    <row r="483" spans="1:8">
      <c r="A483">
        <v>482</v>
      </c>
      <c r="B483" s="1">
        <v>43125.186986779401</v>
      </c>
      <c r="C483">
        <v>19</v>
      </c>
      <c r="D483">
        <v>1</v>
      </c>
      <c r="E483" t="s">
        <v>13</v>
      </c>
      <c r="F483" t="s">
        <v>11</v>
      </c>
      <c r="G483">
        <v>16000</v>
      </c>
      <c r="H483">
        <v>762000</v>
      </c>
    </row>
    <row r="484" spans="1:8">
      <c r="A484">
        <v>483</v>
      </c>
      <c r="B484" s="1">
        <v>43125.36210098624</v>
      </c>
      <c r="C484">
        <v>102</v>
      </c>
      <c r="D484">
        <v>2</v>
      </c>
      <c r="E484" t="s">
        <v>12</v>
      </c>
      <c r="F484" t="s">
        <v>11</v>
      </c>
      <c r="G484">
        <v>5000</v>
      </c>
      <c r="H484">
        <v>767000</v>
      </c>
    </row>
    <row r="485" spans="1:8">
      <c r="A485">
        <v>484</v>
      </c>
      <c r="B485" s="1">
        <v>43125.819105383234</v>
      </c>
      <c r="C485">
        <v>91</v>
      </c>
      <c r="D485">
        <v>1</v>
      </c>
      <c r="E485" t="s">
        <v>12</v>
      </c>
      <c r="F485" t="s">
        <v>11</v>
      </c>
      <c r="G485">
        <v>1000</v>
      </c>
      <c r="H485">
        <v>768000</v>
      </c>
    </row>
    <row r="486" spans="1:8">
      <c r="A486">
        <v>485</v>
      </c>
      <c r="B486" s="1">
        <v>43127.747032245956</v>
      </c>
      <c r="C486">
        <v>48</v>
      </c>
      <c r="D486">
        <v>1</v>
      </c>
      <c r="E486" t="s">
        <v>12</v>
      </c>
      <c r="F486" t="s">
        <v>11</v>
      </c>
      <c r="G486">
        <v>1000</v>
      </c>
      <c r="H486">
        <v>769000</v>
      </c>
    </row>
    <row r="487" spans="1:8">
      <c r="A487">
        <v>486</v>
      </c>
      <c r="B487" s="1">
        <v>43129.21525857845</v>
      </c>
      <c r="C487">
        <v>132</v>
      </c>
      <c r="D487">
        <v>3</v>
      </c>
      <c r="E487" t="s">
        <v>12</v>
      </c>
      <c r="F487" t="s">
        <v>11</v>
      </c>
      <c r="G487">
        <v>1000</v>
      </c>
      <c r="H487">
        <v>770000</v>
      </c>
    </row>
    <row r="488" spans="1:8">
      <c r="A488">
        <v>487</v>
      </c>
      <c r="B488" s="1">
        <v>43130.40954887704</v>
      </c>
      <c r="C488">
        <v>18</v>
      </c>
      <c r="D488">
        <v>1</v>
      </c>
      <c r="E488" t="s">
        <v>12</v>
      </c>
      <c r="F488" t="s">
        <v>11</v>
      </c>
      <c r="G488">
        <v>5000</v>
      </c>
      <c r="H488">
        <v>775000</v>
      </c>
    </row>
    <row r="489" spans="1:8">
      <c r="A489">
        <v>488</v>
      </c>
      <c r="B489" s="1">
        <v>43131.340624991499</v>
      </c>
      <c r="C489">
        <v>64</v>
      </c>
      <c r="D489">
        <v>2</v>
      </c>
      <c r="E489" t="s">
        <v>13</v>
      </c>
      <c r="F489" t="s">
        <v>11</v>
      </c>
      <c r="G489">
        <v>20000</v>
      </c>
      <c r="H489">
        <v>755000</v>
      </c>
    </row>
    <row r="490" spans="1:8">
      <c r="A490">
        <v>489</v>
      </c>
      <c r="B490" s="1">
        <v>43131.91402231923</v>
      </c>
      <c r="C490">
        <v>60</v>
      </c>
      <c r="D490">
        <v>4</v>
      </c>
      <c r="E490" t="s">
        <v>12</v>
      </c>
      <c r="F490" t="s">
        <v>11</v>
      </c>
      <c r="G490">
        <v>5000</v>
      </c>
      <c r="H490">
        <v>760000</v>
      </c>
    </row>
    <row r="491" spans="1:8">
      <c r="A491">
        <v>490</v>
      </c>
      <c r="B491" s="1">
        <v>43132.158513569404</v>
      </c>
      <c r="C491">
        <v>81</v>
      </c>
      <c r="D491">
        <v>3</v>
      </c>
      <c r="E491" t="s">
        <v>12</v>
      </c>
      <c r="F491" t="s">
        <v>11</v>
      </c>
      <c r="G491">
        <v>4000</v>
      </c>
      <c r="H491">
        <v>764000</v>
      </c>
    </row>
    <row r="492" spans="1:8">
      <c r="A492">
        <v>491</v>
      </c>
      <c r="B492" s="1">
        <v>43132.320280250991</v>
      </c>
      <c r="C492">
        <v>28</v>
      </c>
      <c r="D492">
        <v>2</v>
      </c>
      <c r="E492" t="s">
        <v>13</v>
      </c>
      <c r="F492" t="s">
        <v>11</v>
      </c>
      <c r="G492">
        <v>4000</v>
      </c>
      <c r="H492">
        <v>760000</v>
      </c>
    </row>
    <row r="493" spans="1:8">
      <c r="A493">
        <v>492</v>
      </c>
      <c r="B493" s="1">
        <v>43132.662495554527</v>
      </c>
      <c r="C493">
        <v>56</v>
      </c>
      <c r="D493">
        <v>2</v>
      </c>
      <c r="E493" t="s">
        <v>12</v>
      </c>
      <c r="F493" t="s">
        <v>11</v>
      </c>
      <c r="G493">
        <v>5000</v>
      </c>
      <c r="H493">
        <v>765000</v>
      </c>
    </row>
    <row r="494" spans="1:8">
      <c r="A494">
        <v>493</v>
      </c>
      <c r="B494" s="1">
        <v>43133.389864386532</v>
      </c>
      <c r="C494">
        <v>6</v>
      </c>
      <c r="D494">
        <v>1</v>
      </c>
      <c r="E494" t="s">
        <v>12</v>
      </c>
      <c r="F494" t="s">
        <v>11</v>
      </c>
      <c r="G494">
        <v>4000</v>
      </c>
      <c r="H494">
        <v>769000</v>
      </c>
    </row>
    <row r="495" spans="1:8">
      <c r="A495">
        <v>494</v>
      </c>
      <c r="B495" s="1">
        <v>43134.860040415966</v>
      </c>
      <c r="C495">
        <v>48</v>
      </c>
      <c r="D495">
        <v>3</v>
      </c>
      <c r="E495" t="s">
        <v>12</v>
      </c>
      <c r="F495" t="s">
        <v>11</v>
      </c>
      <c r="G495">
        <v>3000</v>
      </c>
      <c r="H495">
        <v>772000</v>
      </c>
    </row>
    <row r="496" spans="1:8">
      <c r="A496">
        <v>495</v>
      </c>
      <c r="B496" s="1">
        <v>43135.166737707201</v>
      </c>
      <c r="C496">
        <v>100</v>
      </c>
      <c r="D496">
        <v>1</v>
      </c>
      <c r="E496" t="s">
        <v>12</v>
      </c>
      <c r="F496" t="s">
        <v>11</v>
      </c>
      <c r="G496">
        <v>3000</v>
      </c>
      <c r="H496">
        <v>775000</v>
      </c>
    </row>
    <row r="497" spans="1:8">
      <c r="A497">
        <v>496</v>
      </c>
      <c r="B497" s="1">
        <v>43135.691151477622</v>
      </c>
      <c r="C497">
        <v>51</v>
      </c>
      <c r="D497">
        <v>1</v>
      </c>
      <c r="E497" t="s">
        <v>12</v>
      </c>
      <c r="F497" t="s">
        <v>11</v>
      </c>
      <c r="G497">
        <v>5000</v>
      </c>
      <c r="H497">
        <v>780000</v>
      </c>
    </row>
    <row r="498" spans="1:8">
      <c r="A498">
        <v>497</v>
      </c>
      <c r="B498" s="1">
        <v>43136.855212725415</v>
      </c>
      <c r="C498">
        <v>42</v>
      </c>
      <c r="D498">
        <v>3</v>
      </c>
      <c r="E498" t="s">
        <v>13</v>
      </c>
      <c r="F498" t="s">
        <v>11</v>
      </c>
      <c r="G498">
        <v>4000</v>
      </c>
      <c r="H498">
        <v>776000</v>
      </c>
    </row>
    <row r="499" spans="1:8">
      <c r="A499">
        <v>498</v>
      </c>
      <c r="B499" s="1">
        <v>43138.850313573428</v>
      </c>
      <c r="C499">
        <v>110</v>
      </c>
      <c r="D499">
        <v>1</v>
      </c>
      <c r="E499" t="s">
        <v>12</v>
      </c>
      <c r="F499" t="s">
        <v>11</v>
      </c>
      <c r="G499">
        <v>1000</v>
      </c>
      <c r="H499">
        <v>777000</v>
      </c>
    </row>
    <row r="500" spans="1:8">
      <c r="A500">
        <v>499</v>
      </c>
      <c r="B500" s="1">
        <v>43139.51462069116</v>
      </c>
      <c r="C500">
        <v>40</v>
      </c>
      <c r="D500">
        <v>2</v>
      </c>
      <c r="E500" t="s">
        <v>12</v>
      </c>
      <c r="F500" t="s">
        <v>11</v>
      </c>
      <c r="G500">
        <v>4000</v>
      </c>
      <c r="H500">
        <v>781000</v>
      </c>
    </row>
    <row r="501" spans="1:8">
      <c r="A501">
        <v>500</v>
      </c>
      <c r="B501" s="1">
        <v>43141.617316278389</v>
      </c>
      <c r="C501">
        <v>80</v>
      </c>
      <c r="D501">
        <v>2</v>
      </c>
      <c r="E501" t="s">
        <v>13</v>
      </c>
      <c r="F501" t="s">
        <v>11</v>
      </c>
      <c r="G501">
        <v>16000</v>
      </c>
      <c r="H501">
        <v>765000</v>
      </c>
    </row>
    <row r="502" spans="1:8">
      <c r="A502">
        <v>501</v>
      </c>
      <c r="B502" s="1">
        <v>43142.096420198213</v>
      </c>
      <c r="C502">
        <v>102</v>
      </c>
      <c r="D502">
        <v>2</v>
      </c>
      <c r="E502" t="s">
        <v>13</v>
      </c>
      <c r="F502" t="s">
        <v>11</v>
      </c>
      <c r="G502">
        <v>20000</v>
      </c>
      <c r="H502">
        <v>745000</v>
      </c>
    </row>
    <row r="503" spans="1:8">
      <c r="A503">
        <v>502</v>
      </c>
      <c r="B503" s="1">
        <v>43143.12996371396</v>
      </c>
      <c r="C503">
        <v>69</v>
      </c>
      <c r="D503">
        <v>1</v>
      </c>
      <c r="E503" t="s">
        <v>12</v>
      </c>
      <c r="F503" t="s">
        <v>11</v>
      </c>
      <c r="G503">
        <v>1000</v>
      </c>
      <c r="H503">
        <v>746000</v>
      </c>
    </row>
    <row r="504" spans="1:8">
      <c r="A504">
        <v>503</v>
      </c>
      <c r="B504" s="1">
        <v>43144.593759218478</v>
      </c>
      <c r="C504">
        <v>120</v>
      </c>
      <c r="D504">
        <v>4</v>
      </c>
      <c r="E504" t="s">
        <v>12</v>
      </c>
      <c r="F504" t="s">
        <v>11</v>
      </c>
      <c r="G504">
        <v>4000</v>
      </c>
      <c r="H504">
        <v>750000</v>
      </c>
    </row>
    <row r="505" spans="1:8">
      <c r="A505">
        <v>504</v>
      </c>
      <c r="B505" s="1">
        <v>43145.748770508668</v>
      </c>
      <c r="C505">
        <v>132</v>
      </c>
      <c r="D505">
        <v>4</v>
      </c>
      <c r="E505" t="s">
        <v>12</v>
      </c>
      <c r="F505" t="s">
        <v>11</v>
      </c>
      <c r="G505">
        <v>3000</v>
      </c>
      <c r="H505">
        <v>753000</v>
      </c>
    </row>
    <row r="506" spans="1:8">
      <c r="A506">
        <v>505</v>
      </c>
      <c r="B506" s="1">
        <v>43147.318426142629</v>
      </c>
      <c r="C506">
        <v>114</v>
      </c>
      <c r="D506">
        <v>1</v>
      </c>
      <c r="E506" t="s">
        <v>12</v>
      </c>
      <c r="F506" t="s">
        <v>11</v>
      </c>
      <c r="G506">
        <v>4000</v>
      </c>
      <c r="H506">
        <v>757000</v>
      </c>
    </row>
    <row r="507" spans="1:8">
      <c r="A507">
        <v>506</v>
      </c>
      <c r="B507" s="1">
        <v>43148.07423746484</v>
      </c>
      <c r="C507">
        <v>110</v>
      </c>
      <c r="D507">
        <v>2</v>
      </c>
      <c r="E507" t="s">
        <v>13</v>
      </c>
      <c r="F507" t="s">
        <v>11</v>
      </c>
      <c r="G507">
        <v>4000</v>
      </c>
      <c r="H507">
        <v>753000</v>
      </c>
    </row>
    <row r="508" spans="1:8">
      <c r="A508">
        <v>507</v>
      </c>
      <c r="B508" s="1">
        <v>43149.413761488446</v>
      </c>
      <c r="C508">
        <v>124</v>
      </c>
      <c r="D508">
        <v>1</v>
      </c>
      <c r="E508" t="s">
        <v>12</v>
      </c>
      <c r="F508" t="s">
        <v>11</v>
      </c>
      <c r="G508">
        <v>3000</v>
      </c>
      <c r="H508">
        <v>756000</v>
      </c>
    </row>
    <row r="509" spans="1:8">
      <c r="A509">
        <v>508</v>
      </c>
      <c r="B509" s="1">
        <v>43151.482388874931</v>
      </c>
      <c r="C509">
        <v>84</v>
      </c>
      <c r="D509">
        <v>1</v>
      </c>
      <c r="E509" t="s">
        <v>12</v>
      </c>
      <c r="F509" t="s">
        <v>11</v>
      </c>
      <c r="G509">
        <v>2000</v>
      </c>
      <c r="H509">
        <v>758000</v>
      </c>
    </row>
    <row r="510" spans="1:8">
      <c r="A510">
        <v>509</v>
      </c>
      <c r="B510" s="1">
        <v>43151.702793173063</v>
      </c>
      <c r="C510">
        <v>58</v>
      </c>
      <c r="D510">
        <v>1</v>
      </c>
      <c r="E510" t="s">
        <v>12</v>
      </c>
      <c r="F510" t="s">
        <v>11</v>
      </c>
      <c r="G510">
        <v>2000</v>
      </c>
      <c r="H510">
        <v>760000</v>
      </c>
    </row>
    <row r="511" spans="1:8">
      <c r="A511">
        <v>510</v>
      </c>
      <c r="B511" s="1">
        <v>43151.905353689683</v>
      </c>
      <c r="C511">
        <v>42</v>
      </c>
      <c r="D511">
        <v>1</v>
      </c>
      <c r="E511" t="s">
        <v>12</v>
      </c>
      <c r="F511" t="s">
        <v>11</v>
      </c>
      <c r="G511">
        <v>5000</v>
      </c>
      <c r="H511">
        <v>765000</v>
      </c>
    </row>
    <row r="512" spans="1:8">
      <c r="A512">
        <v>511</v>
      </c>
      <c r="B512" s="1">
        <v>43152.19599650865</v>
      </c>
      <c r="C512">
        <v>120</v>
      </c>
      <c r="D512">
        <v>2</v>
      </c>
      <c r="E512" t="s">
        <v>13</v>
      </c>
      <c r="F512" t="s">
        <v>11</v>
      </c>
      <c r="G512">
        <v>8000</v>
      </c>
      <c r="H512">
        <v>757000</v>
      </c>
    </row>
    <row r="513" spans="1:8">
      <c r="A513">
        <v>512</v>
      </c>
      <c r="B513" s="1">
        <v>43154.716244965108</v>
      </c>
      <c r="C513">
        <v>136</v>
      </c>
      <c r="D513">
        <v>4</v>
      </c>
      <c r="E513" t="s">
        <v>12</v>
      </c>
      <c r="F513" t="s">
        <v>11</v>
      </c>
      <c r="G513">
        <v>1000</v>
      </c>
      <c r="H513">
        <v>758000</v>
      </c>
    </row>
    <row r="514" spans="1:8">
      <c r="A514">
        <v>513</v>
      </c>
      <c r="B514" s="1">
        <v>43156.645943234362</v>
      </c>
      <c r="C514">
        <v>24</v>
      </c>
      <c r="D514">
        <v>3</v>
      </c>
      <c r="E514" t="s">
        <v>12</v>
      </c>
      <c r="F514" t="s">
        <v>11</v>
      </c>
      <c r="G514">
        <v>1000</v>
      </c>
      <c r="H514">
        <v>759000</v>
      </c>
    </row>
    <row r="515" spans="1:8">
      <c r="A515">
        <v>514</v>
      </c>
      <c r="B515" s="1">
        <v>43157.496297794241</v>
      </c>
      <c r="C515">
        <v>93</v>
      </c>
      <c r="D515">
        <v>1</v>
      </c>
      <c r="E515" t="s">
        <v>12</v>
      </c>
      <c r="F515" t="s">
        <v>11</v>
      </c>
      <c r="G515">
        <v>4000</v>
      </c>
      <c r="H515">
        <v>763000</v>
      </c>
    </row>
    <row r="516" spans="1:8">
      <c r="A516">
        <v>515</v>
      </c>
      <c r="B516" s="1">
        <v>43158.276007480599</v>
      </c>
      <c r="C516">
        <v>18</v>
      </c>
      <c r="D516">
        <v>1</v>
      </c>
      <c r="E516" t="s">
        <v>12</v>
      </c>
      <c r="F516" t="s">
        <v>11</v>
      </c>
      <c r="G516">
        <v>5000</v>
      </c>
      <c r="H516">
        <v>768000</v>
      </c>
    </row>
    <row r="517" spans="1:8">
      <c r="A517">
        <v>516</v>
      </c>
      <c r="B517" s="1">
        <v>43158.743765821811</v>
      </c>
      <c r="C517">
        <v>93</v>
      </c>
      <c r="D517">
        <v>3</v>
      </c>
      <c r="E517" t="s">
        <v>12</v>
      </c>
      <c r="F517" t="s">
        <v>11</v>
      </c>
      <c r="G517">
        <v>4000</v>
      </c>
      <c r="H517">
        <v>772000</v>
      </c>
    </row>
    <row r="518" spans="1:8">
      <c r="A518">
        <v>517</v>
      </c>
      <c r="B518" s="1">
        <v>43162.060138782726</v>
      </c>
      <c r="C518">
        <v>124</v>
      </c>
      <c r="D518">
        <v>2</v>
      </c>
      <c r="E518" t="s">
        <v>12</v>
      </c>
      <c r="F518" t="s">
        <v>11</v>
      </c>
      <c r="G518">
        <v>5000</v>
      </c>
      <c r="H518">
        <v>777000</v>
      </c>
    </row>
    <row r="519" spans="1:8">
      <c r="A519">
        <v>518</v>
      </c>
      <c r="B519" s="1">
        <v>43162.216399144876</v>
      </c>
      <c r="C519">
        <v>122</v>
      </c>
      <c r="D519">
        <v>1</v>
      </c>
      <c r="E519" t="s">
        <v>12</v>
      </c>
      <c r="F519" t="s">
        <v>11</v>
      </c>
      <c r="G519">
        <v>4000</v>
      </c>
      <c r="H519">
        <v>781000</v>
      </c>
    </row>
    <row r="520" spans="1:8">
      <c r="A520">
        <v>519</v>
      </c>
      <c r="B520" s="1">
        <v>43163.892983235666</v>
      </c>
      <c r="C520">
        <v>50</v>
      </c>
      <c r="D520">
        <v>1</v>
      </c>
      <c r="E520" t="s">
        <v>12</v>
      </c>
      <c r="F520" t="s">
        <v>11</v>
      </c>
      <c r="G520">
        <v>2000</v>
      </c>
      <c r="H520">
        <v>783000</v>
      </c>
    </row>
    <row r="521" spans="1:8">
      <c r="A521">
        <v>520</v>
      </c>
      <c r="B521" s="1">
        <v>43165.390611263116</v>
      </c>
      <c r="C521">
        <v>47</v>
      </c>
      <c r="D521">
        <v>1</v>
      </c>
      <c r="E521" t="s">
        <v>12</v>
      </c>
      <c r="F521" t="s">
        <v>11</v>
      </c>
      <c r="G521">
        <v>1000</v>
      </c>
      <c r="H521">
        <v>784000</v>
      </c>
    </row>
    <row r="522" spans="1:8">
      <c r="A522">
        <v>521</v>
      </c>
      <c r="B522" s="1">
        <v>43166.797957639981</v>
      </c>
      <c r="C522">
        <v>107</v>
      </c>
      <c r="D522">
        <v>1</v>
      </c>
      <c r="E522" t="s">
        <v>12</v>
      </c>
      <c r="F522" t="s">
        <v>11</v>
      </c>
      <c r="G522">
        <v>1000</v>
      </c>
      <c r="H522">
        <v>785000</v>
      </c>
    </row>
    <row r="523" spans="1:8">
      <c r="A523">
        <v>522</v>
      </c>
      <c r="B523" s="1">
        <v>43169.995693452329</v>
      </c>
      <c r="C523">
        <v>26</v>
      </c>
      <c r="D523">
        <v>2</v>
      </c>
      <c r="E523" t="s">
        <v>12</v>
      </c>
      <c r="F523" t="s">
        <v>11</v>
      </c>
      <c r="G523">
        <v>4000</v>
      </c>
      <c r="H523">
        <v>789000</v>
      </c>
    </row>
    <row r="524" spans="1:8">
      <c r="A524">
        <v>523</v>
      </c>
      <c r="B524" s="1">
        <v>43170.056428049065</v>
      </c>
      <c r="C524">
        <v>88</v>
      </c>
      <c r="D524">
        <v>1</v>
      </c>
      <c r="E524" t="s">
        <v>12</v>
      </c>
      <c r="F524" t="s">
        <v>11</v>
      </c>
      <c r="G524">
        <v>3000</v>
      </c>
      <c r="H524">
        <v>792000</v>
      </c>
    </row>
    <row r="525" spans="1:8">
      <c r="A525">
        <v>524</v>
      </c>
      <c r="B525" s="1">
        <v>43170.441949172789</v>
      </c>
      <c r="C525">
        <v>138</v>
      </c>
      <c r="D525">
        <v>1</v>
      </c>
      <c r="E525" t="s">
        <v>12</v>
      </c>
      <c r="F525" t="s">
        <v>11</v>
      </c>
      <c r="G525">
        <v>3000</v>
      </c>
      <c r="H525">
        <v>795000</v>
      </c>
    </row>
    <row r="526" spans="1:8">
      <c r="A526">
        <v>525</v>
      </c>
      <c r="B526" s="1">
        <v>43173.61889102366</v>
      </c>
      <c r="C526">
        <v>124</v>
      </c>
      <c r="D526">
        <v>1</v>
      </c>
      <c r="E526" t="s">
        <v>12</v>
      </c>
      <c r="F526" t="s">
        <v>11</v>
      </c>
      <c r="G526">
        <v>3000</v>
      </c>
      <c r="H526">
        <v>798000</v>
      </c>
    </row>
    <row r="527" spans="1:8">
      <c r="A527">
        <v>526</v>
      </c>
      <c r="B527" s="1">
        <v>43173.642249686542</v>
      </c>
      <c r="C527">
        <v>116</v>
      </c>
      <c r="D527">
        <v>2</v>
      </c>
      <c r="E527" t="s">
        <v>12</v>
      </c>
      <c r="F527" t="s">
        <v>11</v>
      </c>
      <c r="G527">
        <v>5000</v>
      </c>
      <c r="H527">
        <v>803000</v>
      </c>
    </row>
    <row r="528" spans="1:8">
      <c r="A528">
        <v>527</v>
      </c>
      <c r="B528" s="1">
        <v>43176.566040871585</v>
      </c>
      <c r="C528">
        <v>51</v>
      </c>
      <c r="D528">
        <v>1</v>
      </c>
      <c r="E528" t="s">
        <v>13</v>
      </c>
      <c r="F528" t="s">
        <v>11</v>
      </c>
      <c r="G528">
        <v>20000</v>
      </c>
      <c r="H528">
        <v>783000</v>
      </c>
    </row>
    <row r="529" spans="1:8">
      <c r="A529">
        <v>528</v>
      </c>
      <c r="B529" s="1">
        <v>43177.72308250887</v>
      </c>
      <c r="C529">
        <v>14</v>
      </c>
      <c r="D529">
        <v>1</v>
      </c>
      <c r="E529" t="s">
        <v>12</v>
      </c>
      <c r="F529" t="s">
        <v>11</v>
      </c>
      <c r="G529">
        <v>5000</v>
      </c>
      <c r="H529">
        <v>788000</v>
      </c>
    </row>
    <row r="530" spans="1:8">
      <c r="A530">
        <v>529</v>
      </c>
      <c r="B530" s="1">
        <v>43179.598659375108</v>
      </c>
      <c r="C530">
        <v>40</v>
      </c>
      <c r="D530">
        <v>4</v>
      </c>
      <c r="E530" t="s">
        <v>12</v>
      </c>
      <c r="F530" t="s">
        <v>11</v>
      </c>
      <c r="G530">
        <v>4000</v>
      </c>
      <c r="H530">
        <v>792000</v>
      </c>
    </row>
    <row r="531" spans="1:8">
      <c r="A531">
        <v>530</v>
      </c>
      <c r="B531" s="1">
        <v>43179.689294235795</v>
      </c>
      <c r="C531">
        <v>118</v>
      </c>
      <c r="D531">
        <v>1</v>
      </c>
      <c r="E531" t="s">
        <v>12</v>
      </c>
      <c r="F531" t="s">
        <v>11</v>
      </c>
      <c r="G531">
        <v>1000</v>
      </c>
      <c r="H531">
        <v>793000</v>
      </c>
    </row>
    <row r="532" spans="1:8">
      <c r="A532">
        <v>531</v>
      </c>
      <c r="B532" s="1">
        <v>43182.518080841015</v>
      </c>
      <c r="C532">
        <v>87</v>
      </c>
      <c r="D532">
        <v>3</v>
      </c>
      <c r="E532" t="s">
        <v>12</v>
      </c>
      <c r="F532" t="s">
        <v>11</v>
      </c>
      <c r="G532">
        <v>4000</v>
      </c>
      <c r="H532">
        <v>797000</v>
      </c>
    </row>
    <row r="533" spans="1:8">
      <c r="A533">
        <v>532</v>
      </c>
      <c r="B533" s="1">
        <v>43182.722320120032</v>
      </c>
      <c r="C533">
        <v>3</v>
      </c>
      <c r="D533">
        <v>1</v>
      </c>
      <c r="E533" t="s">
        <v>12</v>
      </c>
      <c r="F533" t="s">
        <v>11</v>
      </c>
      <c r="G533">
        <v>1000</v>
      </c>
      <c r="H533">
        <v>798000</v>
      </c>
    </row>
    <row r="534" spans="1:8">
      <c r="A534">
        <v>533</v>
      </c>
      <c r="B534" s="1">
        <v>43182.946832733498</v>
      </c>
      <c r="C534">
        <v>121</v>
      </c>
      <c r="D534">
        <v>1</v>
      </c>
      <c r="E534" t="s">
        <v>12</v>
      </c>
      <c r="F534" t="s">
        <v>11</v>
      </c>
      <c r="G534">
        <v>1000</v>
      </c>
      <c r="H534">
        <v>799000</v>
      </c>
    </row>
    <row r="535" spans="1:8">
      <c r="A535">
        <v>534</v>
      </c>
      <c r="B535" s="1">
        <v>43183.924861745683</v>
      </c>
      <c r="C535">
        <v>72</v>
      </c>
      <c r="D535">
        <v>2</v>
      </c>
      <c r="E535" t="s">
        <v>12</v>
      </c>
      <c r="F535" t="s">
        <v>11</v>
      </c>
      <c r="G535">
        <v>3000</v>
      </c>
      <c r="H535">
        <v>802000</v>
      </c>
    </row>
    <row r="536" spans="1:8">
      <c r="A536">
        <v>535</v>
      </c>
      <c r="B536" s="1">
        <v>43186.273104416636</v>
      </c>
      <c r="C536">
        <v>2</v>
      </c>
      <c r="D536">
        <v>1</v>
      </c>
      <c r="E536" t="s">
        <v>13</v>
      </c>
      <c r="F536" t="s">
        <v>11</v>
      </c>
      <c r="G536">
        <v>8000</v>
      </c>
      <c r="H536">
        <v>794000</v>
      </c>
    </row>
    <row r="537" spans="1:8">
      <c r="A537">
        <v>536</v>
      </c>
      <c r="B537" s="1">
        <v>43189.319282498298</v>
      </c>
      <c r="C537">
        <v>60</v>
      </c>
      <c r="D537">
        <v>3</v>
      </c>
      <c r="E537" t="s">
        <v>12</v>
      </c>
      <c r="F537" t="s">
        <v>11</v>
      </c>
      <c r="G537">
        <v>2000</v>
      </c>
      <c r="H537">
        <v>796000</v>
      </c>
    </row>
    <row r="538" spans="1:8">
      <c r="A538">
        <v>537</v>
      </c>
      <c r="B538" s="1">
        <v>43190.393390937475</v>
      </c>
      <c r="C538">
        <v>76</v>
      </c>
      <c r="D538">
        <v>4</v>
      </c>
      <c r="E538" t="s">
        <v>13</v>
      </c>
      <c r="F538" t="s">
        <v>11</v>
      </c>
      <c r="G538">
        <v>20000</v>
      </c>
      <c r="H538">
        <v>776000</v>
      </c>
    </row>
    <row r="539" spans="1:8">
      <c r="A539">
        <v>538</v>
      </c>
      <c r="B539" s="1">
        <v>43191.154281949341</v>
      </c>
      <c r="C539">
        <v>136</v>
      </c>
      <c r="D539">
        <v>1</v>
      </c>
      <c r="E539" t="s">
        <v>13</v>
      </c>
      <c r="F539" t="s">
        <v>11</v>
      </c>
      <c r="G539">
        <v>20000</v>
      </c>
      <c r="H539">
        <v>756000</v>
      </c>
    </row>
    <row r="540" spans="1:8">
      <c r="A540">
        <v>539</v>
      </c>
      <c r="B540" s="1">
        <v>43191.683338374663</v>
      </c>
      <c r="C540">
        <v>103</v>
      </c>
      <c r="D540">
        <v>1</v>
      </c>
      <c r="E540" t="s">
        <v>12</v>
      </c>
      <c r="F540" t="s">
        <v>11</v>
      </c>
      <c r="G540">
        <v>1000</v>
      </c>
      <c r="H540">
        <v>757000</v>
      </c>
    </row>
    <row r="541" spans="1:8">
      <c r="A541">
        <v>540</v>
      </c>
      <c r="B541" s="1">
        <v>43192.488278336459</v>
      </c>
      <c r="C541">
        <v>99</v>
      </c>
      <c r="D541">
        <v>1</v>
      </c>
      <c r="E541" t="s">
        <v>12</v>
      </c>
      <c r="F541" t="s">
        <v>11</v>
      </c>
      <c r="G541">
        <v>3000</v>
      </c>
      <c r="H541">
        <v>760000</v>
      </c>
    </row>
    <row r="542" spans="1:8">
      <c r="A542">
        <v>541</v>
      </c>
      <c r="B542" s="1">
        <v>43196.238937179667</v>
      </c>
      <c r="C542">
        <v>81</v>
      </c>
      <c r="D542">
        <v>3</v>
      </c>
      <c r="E542" t="s">
        <v>13</v>
      </c>
      <c r="F542" t="s">
        <v>11</v>
      </c>
      <c r="G542">
        <v>16000</v>
      </c>
      <c r="H542">
        <v>744000</v>
      </c>
    </row>
    <row r="543" spans="1:8">
      <c r="A543">
        <v>542</v>
      </c>
      <c r="B543" s="1">
        <v>43197.088215910837</v>
      </c>
      <c r="C543">
        <v>100</v>
      </c>
      <c r="D543">
        <v>4</v>
      </c>
      <c r="E543" t="s">
        <v>12</v>
      </c>
      <c r="F543" t="s">
        <v>11</v>
      </c>
      <c r="G543">
        <v>4000</v>
      </c>
      <c r="H543">
        <v>748000</v>
      </c>
    </row>
    <row r="544" spans="1:8">
      <c r="A544">
        <v>543</v>
      </c>
      <c r="B544" s="1">
        <v>43198.042234866844</v>
      </c>
      <c r="C544">
        <v>68</v>
      </c>
      <c r="D544">
        <v>1</v>
      </c>
      <c r="E544" t="s">
        <v>12</v>
      </c>
      <c r="F544" t="s">
        <v>11</v>
      </c>
      <c r="G544">
        <v>4000</v>
      </c>
      <c r="H544">
        <v>752000</v>
      </c>
    </row>
    <row r="545" spans="1:8">
      <c r="A545">
        <v>544</v>
      </c>
      <c r="B545" s="1">
        <v>43198.975459994334</v>
      </c>
      <c r="C545">
        <v>70</v>
      </c>
      <c r="D545">
        <v>2</v>
      </c>
      <c r="E545" t="s">
        <v>12</v>
      </c>
      <c r="F545" t="s">
        <v>11</v>
      </c>
      <c r="G545">
        <v>3000</v>
      </c>
      <c r="H545">
        <v>755000</v>
      </c>
    </row>
    <row r="546" spans="1:8">
      <c r="A546">
        <v>545</v>
      </c>
      <c r="B546" s="1">
        <v>43201.513394960144</v>
      </c>
      <c r="C546">
        <v>140</v>
      </c>
      <c r="D546">
        <v>4</v>
      </c>
      <c r="E546" t="s">
        <v>12</v>
      </c>
      <c r="F546" t="s">
        <v>11</v>
      </c>
      <c r="G546">
        <v>1000</v>
      </c>
      <c r="H546">
        <v>756000</v>
      </c>
    </row>
    <row r="547" spans="1:8">
      <c r="A547">
        <v>546</v>
      </c>
      <c r="B547" s="1">
        <v>43202.666334952861</v>
      </c>
      <c r="C547">
        <v>42</v>
      </c>
      <c r="D547">
        <v>1</v>
      </c>
      <c r="E547" t="s">
        <v>13</v>
      </c>
      <c r="F547" t="s">
        <v>11</v>
      </c>
      <c r="G547">
        <v>20000</v>
      </c>
      <c r="H547">
        <v>736000</v>
      </c>
    </row>
    <row r="548" spans="1:8">
      <c r="A548">
        <v>547</v>
      </c>
      <c r="B548" s="1">
        <v>43203.575877812335</v>
      </c>
      <c r="C548">
        <v>134</v>
      </c>
      <c r="D548">
        <v>1</v>
      </c>
      <c r="E548" t="s">
        <v>12</v>
      </c>
      <c r="F548" t="s">
        <v>11</v>
      </c>
      <c r="G548">
        <v>1000</v>
      </c>
      <c r="H548">
        <v>737000</v>
      </c>
    </row>
    <row r="549" spans="1:8">
      <c r="A549">
        <v>548</v>
      </c>
      <c r="B549" s="1">
        <v>43203.874344518277</v>
      </c>
      <c r="C549">
        <v>59</v>
      </c>
      <c r="D549">
        <v>1</v>
      </c>
      <c r="E549" t="s">
        <v>13</v>
      </c>
      <c r="F549" t="s">
        <v>11</v>
      </c>
      <c r="G549">
        <v>8000</v>
      </c>
      <c r="H549">
        <v>729000</v>
      </c>
    </row>
    <row r="550" spans="1:8">
      <c r="A550">
        <v>549</v>
      </c>
      <c r="B550" s="1">
        <v>43204.121090208217</v>
      </c>
      <c r="C550">
        <v>24</v>
      </c>
      <c r="D550">
        <v>2</v>
      </c>
      <c r="E550" t="s">
        <v>12</v>
      </c>
      <c r="F550" t="s">
        <v>11</v>
      </c>
      <c r="G550">
        <v>1000</v>
      </c>
      <c r="H550">
        <v>730000</v>
      </c>
    </row>
    <row r="551" spans="1:8">
      <c r="A551">
        <v>550</v>
      </c>
      <c r="B551" s="1">
        <v>43204.164859892837</v>
      </c>
      <c r="C551">
        <v>3</v>
      </c>
      <c r="D551">
        <v>1</v>
      </c>
      <c r="E551" t="s">
        <v>12</v>
      </c>
      <c r="F551" t="s">
        <v>11</v>
      </c>
      <c r="G551">
        <v>1000</v>
      </c>
      <c r="H551">
        <v>731000</v>
      </c>
    </row>
    <row r="552" spans="1:8">
      <c r="A552">
        <v>551</v>
      </c>
      <c r="B552" s="1">
        <v>43205.246656861156</v>
      </c>
      <c r="C552">
        <v>130</v>
      </c>
      <c r="D552">
        <v>1</v>
      </c>
      <c r="E552" t="s">
        <v>13</v>
      </c>
      <c r="F552" t="s">
        <v>11</v>
      </c>
      <c r="G552">
        <v>12000</v>
      </c>
      <c r="H552">
        <v>719000</v>
      </c>
    </row>
    <row r="553" spans="1:8">
      <c r="A553">
        <v>552</v>
      </c>
      <c r="B553" s="1">
        <v>43206.192126717353</v>
      </c>
      <c r="C553">
        <v>26</v>
      </c>
      <c r="D553">
        <v>2</v>
      </c>
      <c r="E553" t="s">
        <v>12</v>
      </c>
      <c r="F553" t="s">
        <v>11</v>
      </c>
      <c r="G553">
        <v>4000</v>
      </c>
      <c r="H553">
        <v>723000</v>
      </c>
    </row>
    <row r="554" spans="1:8">
      <c r="A554">
        <v>553</v>
      </c>
      <c r="B554" s="1">
        <v>43207.523533055872</v>
      </c>
      <c r="C554">
        <v>39</v>
      </c>
      <c r="D554">
        <v>1</v>
      </c>
      <c r="E554" t="s">
        <v>13</v>
      </c>
      <c r="F554" t="s">
        <v>11</v>
      </c>
      <c r="G554">
        <v>4000</v>
      </c>
      <c r="H554">
        <v>719000</v>
      </c>
    </row>
    <row r="555" spans="1:8">
      <c r="A555">
        <v>554</v>
      </c>
      <c r="B555" s="1">
        <v>43209.552512824019</v>
      </c>
      <c r="C555">
        <v>17</v>
      </c>
      <c r="D555">
        <v>1</v>
      </c>
      <c r="E555" t="s">
        <v>12</v>
      </c>
      <c r="F555" t="s">
        <v>11</v>
      </c>
      <c r="G555">
        <v>4000</v>
      </c>
      <c r="H555">
        <v>723000</v>
      </c>
    </row>
    <row r="556" spans="1:8">
      <c r="A556">
        <v>555</v>
      </c>
      <c r="B556" s="1">
        <v>43210.493398933148</v>
      </c>
      <c r="C556">
        <v>73</v>
      </c>
      <c r="D556">
        <v>1</v>
      </c>
      <c r="E556" t="s">
        <v>12</v>
      </c>
      <c r="F556" t="s">
        <v>11</v>
      </c>
      <c r="G556">
        <v>4000</v>
      </c>
      <c r="H556">
        <v>727000</v>
      </c>
    </row>
    <row r="557" spans="1:8">
      <c r="A557">
        <v>556</v>
      </c>
      <c r="B557" s="1">
        <v>43210.667063739544</v>
      </c>
      <c r="C557">
        <v>64</v>
      </c>
      <c r="D557">
        <v>4</v>
      </c>
      <c r="E557" t="s">
        <v>12</v>
      </c>
      <c r="F557" t="s">
        <v>11</v>
      </c>
      <c r="G557">
        <v>1000</v>
      </c>
      <c r="H557">
        <v>728000</v>
      </c>
    </row>
    <row r="558" spans="1:8">
      <c r="A558">
        <v>557</v>
      </c>
      <c r="B558" s="1">
        <v>43210.694574115892</v>
      </c>
      <c r="C558">
        <v>71</v>
      </c>
      <c r="D558">
        <v>1</v>
      </c>
      <c r="E558" t="s">
        <v>12</v>
      </c>
      <c r="F558" t="s">
        <v>11</v>
      </c>
      <c r="G558">
        <v>2000</v>
      </c>
      <c r="H558">
        <v>730000</v>
      </c>
    </row>
    <row r="559" spans="1:8">
      <c r="A559">
        <v>558</v>
      </c>
      <c r="B559" s="1">
        <v>43211.453556879889</v>
      </c>
      <c r="C559">
        <v>106</v>
      </c>
      <c r="D559">
        <v>1</v>
      </c>
      <c r="E559" t="s">
        <v>13</v>
      </c>
      <c r="F559" t="s">
        <v>11</v>
      </c>
      <c r="G559">
        <v>20000</v>
      </c>
      <c r="H559">
        <v>710000</v>
      </c>
    </row>
    <row r="560" spans="1:8">
      <c r="A560">
        <v>559</v>
      </c>
      <c r="B560" s="1">
        <v>43211.762199093355</v>
      </c>
      <c r="C560">
        <v>34</v>
      </c>
      <c r="D560">
        <v>1</v>
      </c>
      <c r="E560" t="s">
        <v>12</v>
      </c>
      <c r="F560" t="s">
        <v>11</v>
      </c>
      <c r="G560">
        <v>1000</v>
      </c>
      <c r="H560">
        <v>711000</v>
      </c>
    </row>
    <row r="561" spans="1:8">
      <c r="A561">
        <v>560</v>
      </c>
      <c r="B561" s="1">
        <v>43213.728833792586</v>
      </c>
      <c r="C561">
        <v>50</v>
      </c>
      <c r="D561">
        <v>1</v>
      </c>
      <c r="E561" t="s">
        <v>12</v>
      </c>
      <c r="F561" t="s">
        <v>11</v>
      </c>
      <c r="G561">
        <v>2000</v>
      </c>
      <c r="H561">
        <v>713000</v>
      </c>
    </row>
    <row r="562" spans="1:8">
      <c r="A562">
        <v>561</v>
      </c>
      <c r="B562" s="1">
        <v>43215.216380580525</v>
      </c>
      <c r="C562">
        <v>98</v>
      </c>
      <c r="D562">
        <v>2</v>
      </c>
      <c r="E562" t="s">
        <v>12</v>
      </c>
      <c r="F562" t="s">
        <v>11</v>
      </c>
      <c r="G562">
        <v>4000</v>
      </c>
      <c r="H562">
        <v>717000</v>
      </c>
    </row>
    <row r="563" spans="1:8">
      <c r="A563">
        <v>562</v>
      </c>
      <c r="B563" s="1">
        <v>43215.804148298521</v>
      </c>
      <c r="C563">
        <v>126</v>
      </c>
      <c r="D563">
        <v>1</v>
      </c>
      <c r="E563" t="s">
        <v>12</v>
      </c>
      <c r="F563" t="s">
        <v>11</v>
      </c>
      <c r="G563">
        <v>1000</v>
      </c>
      <c r="H563">
        <v>718000</v>
      </c>
    </row>
    <row r="564" spans="1:8">
      <c r="A564">
        <v>563</v>
      </c>
      <c r="B564" s="1">
        <v>43217.286907837806</v>
      </c>
      <c r="C564">
        <v>74</v>
      </c>
      <c r="D564">
        <v>1</v>
      </c>
      <c r="E564" t="s">
        <v>12</v>
      </c>
      <c r="F564" t="s">
        <v>11</v>
      </c>
      <c r="G564">
        <v>2000</v>
      </c>
      <c r="H564">
        <v>720000</v>
      </c>
    </row>
    <row r="565" spans="1:8">
      <c r="A565">
        <v>564</v>
      </c>
      <c r="B565" s="1">
        <v>43219.802009486419</v>
      </c>
      <c r="C565">
        <v>105</v>
      </c>
      <c r="D565">
        <v>3</v>
      </c>
      <c r="E565" t="s">
        <v>12</v>
      </c>
      <c r="F565" t="s">
        <v>11</v>
      </c>
      <c r="G565">
        <v>1000</v>
      </c>
      <c r="H565">
        <v>721000</v>
      </c>
    </row>
    <row r="566" spans="1:8">
      <c r="A566">
        <v>565</v>
      </c>
      <c r="B566" s="1">
        <v>43221.275926376053</v>
      </c>
      <c r="C566">
        <v>134</v>
      </c>
      <c r="D566">
        <v>1</v>
      </c>
      <c r="E566" t="s">
        <v>12</v>
      </c>
      <c r="F566" t="s">
        <v>11</v>
      </c>
      <c r="G566">
        <v>1000</v>
      </c>
      <c r="H566">
        <v>722000</v>
      </c>
    </row>
    <row r="567" spans="1:8">
      <c r="A567">
        <v>566</v>
      </c>
      <c r="B567" s="1">
        <v>43223.561329181983</v>
      </c>
      <c r="C567">
        <v>117</v>
      </c>
      <c r="D567">
        <v>3</v>
      </c>
      <c r="E567" t="s">
        <v>12</v>
      </c>
      <c r="F567" t="s">
        <v>11</v>
      </c>
      <c r="G567">
        <v>1000</v>
      </c>
      <c r="H567">
        <v>723000</v>
      </c>
    </row>
    <row r="568" spans="1:8">
      <c r="A568">
        <v>567</v>
      </c>
      <c r="B568" s="1">
        <v>43225.358347326423</v>
      </c>
      <c r="C568">
        <v>81</v>
      </c>
      <c r="D568">
        <v>1</v>
      </c>
      <c r="E568" t="s">
        <v>12</v>
      </c>
      <c r="F568" t="s">
        <v>11</v>
      </c>
      <c r="G568">
        <v>3000</v>
      </c>
      <c r="H568">
        <v>726000</v>
      </c>
    </row>
    <row r="569" spans="1:8">
      <c r="A569">
        <v>568</v>
      </c>
      <c r="B569" s="1">
        <v>43225.596108225523</v>
      </c>
      <c r="C569">
        <v>86</v>
      </c>
      <c r="D569">
        <v>1</v>
      </c>
      <c r="E569" t="s">
        <v>12</v>
      </c>
      <c r="F569" t="s">
        <v>11</v>
      </c>
      <c r="G569">
        <v>4000</v>
      </c>
      <c r="H569">
        <v>730000</v>
      </c>
    </row>
    <row r="570" spans="1:8">
      <c r="A570">
        <v>569</v>
      </c>
      <c r="B570" s="1">
        <v>43227.861645357487</v>
      </c>
      <c r="C570">
        <v>14</v>
      </c>
      <c r="D570">
        <v>2</v>
      </c>
      <c r="E570" t="s">
        <v>12</v>
      </c>
      <c r="F570" t="s">
        <v>11</v>
      </c>
      <c r="G570">
        <v>4000</v>
      </c>
      <c r="H570">
        <v>734000</v>
      </c>
    </row>
    <row r="571" spans="1:8">
      <c r="A571">
        <v>570</v>
      </c>
      <c r="B571" s="1">
        <v>43229.874686953968</v>
      </c>
      <c r="C571">
        <v>91</v>
      </c>
      <c r="D571">
        <v>1</v>
      </c>
      <c r="E571" t="s">
        <v>12</v>
      </c>
      <c r="F571" t="s">
        <v>11</v>
      </c>
      <c r="G571">
        <v>1000</v>
      </c>
      <c r="H571">
        <v>735000</v>
      </c>
    </row>
    <row r="572" spans="1:8">
      <c r="A572">
        <v>571</v>
      </c>
      <c r="B572" s="1">
        <v>43230.785315112444</v>
      </c>
      <c r="C572">
        <v>115</v>
      </c>
      <c r="D572">
        <v>1</v>
      </c>
      <c r="E572" t="s">
        <v>12</v>
      </c>
      <c r="F572" t="s">
        <v>11</v>
      </c>
      <c r="G572">
        <v>2000</v>
      </c>
      <c r="H572">
        <v>737000</v>
      </c>
    </row>
    <row r="573" spans="1:8">
      <c r="A573">
        <v>572</v>
      </c>
      <c r="B573" s="1">
        <v>43231.717895161892</v>
      </c>
      <c r="C573">
        <v>135</v>
      </c>
      <c r="D573">
        <v>3</v>
      </c>
      <c r="E573" t="s">
        <v>12</v>
      </c>
      <c r="F573" t="s">
        <v>11</v>
      </c>
      <c r="G573">
        <v>2000</v>
      </c>
      <c r="H573">
        <v>739000</v>
      </c>
    </row>
    <row r="574" spans="1:8">
      <c r="A574">
        <v>573</v>
      </c>
      <c r="B574" s="1">
        <v>43231.981436582879</v>
      </c>
      <c r="C574">
        <v>115</v>
      </c>
      <c r="D574">
        <v>1</v>
      </c>
      <c r="E574" t="s">
        <v>12</v>
      </c>
      <c r="F574" t="s">
        <v>11</v>
      </c>
      <c r="G574">
        <v>2000</v>
      </c>
      <c r="H574">
        <v>741000</v>
      </c>
    </row>
    <row r="575" spans="1:8">
      <c r="A575">
        <v>574</v>
      </c>
      <c r="B575" s="1">
        <v>43232.498118546988</v>
      </c>
      <c r="C575">
        <v>117</v>
      </c>
      <c r="D575">
        <v>1</v>
      </c>
      <c r="E575" t="s">
        <v>13</v>
      </c>
      <c r="F575" t="s">
        <v>11</v>
      </c>
      <c r="G575">
        <v>20000</v>
      </c>
      <c r="H575">
        <v>721000</v>
      </c>
    </row>
    <row r="576" spans="1:8">
      <c r="A576">
        <v>575</v>
      </c>
      <c r="B576" s="1">
        <v>43232.53182356929</v>
      </c>
      <c r="C576">
        <v>37</v>
      </c>
      <c r="D576">
        <v>1</v>
      </c>
      <c r="E576" t="s">
        <v>12</v>
      </c>
      <c r="F576" t="s">
        <v>11</v>
      </c>
      <c r="G576">
        <v>1000</v>
      </c>
      <c r="H576">
        <v>722000</v>
      </c>
    </row>
    <row r="577" spans="1:8">
      <c r="A577">
        <v>576</v>
      </c>
      <c r="B577" s="1">
        <v>43233.60663606022</v>
      </c>
      <c r="C577">
        <v>97</v>
      </c>
      <c r="D577">
        <v>1</v>
      </c>
      <c r="E577" t="s">
        <v>12</v>
      </c>
      <c r="F577" t="s">
        <v>11</v>
      </c>
      <c r="G577">
        <v>2000</v>
      </c>
      <c r="H577">
        <v>724000</v>
      </c>
    </row>
    <row r="578" spans="1:8">
      <c r="A578">
        <v>577</v>
      </c>
      <c r="B578" s="1">
        <v>43237.200355460518</v>
      </c>
      <c r="C578">
        <v>112</v>
      </c>
      <c r="D578">
        <v>4</v>
      </c>
      <c r="E578" t="s">
        <v>12</v>
      </c>
      <c r="F578" t="s">
        <v>11</v>
      </c>
      <c r="G578">
        <v>1000</v>
      </c>
      <c r="H578">
        <v>725000</v>
      </c>
    </row>
    <row r="579" spans="1:8">
      <c r="A579">
        <v>578</v>
      </c>
      <c r="B579" s="1">
        <v>43237.818770269609</v>
      </c>
      <c r="C579">
        <v>8</v>
      </c>
      <c r="D579">
        <v>4</v>
      </c>
      <c r="E579" t="s">
        <v>12</v>
      </c>
      <c r="F579" t="s">
        <v>11</v>
      </c>
      <c r="G579">
        <v>5000</v>
      </c>
      <c r="H579">
        <v>730000</v>
      </c>
    </row>
    <row r="580" spans="1:8">
      <c r="A580">
        <v>579</v>
      </c>
      <c r="B580" s="1">
        <v>43239.5704043488</v>
      </c>
      <c r="C580">
        <v>33</v>
      </c>
      <c r="D580">
        <v>1</v>
      </c>
      <c r="E580" t="s">
        <v>12</v>
      </c>
      <c r="F580" t="s">
        <v>11</v>
      </c>
      <c r="G580">
        <v>3000</v>
      </c>
      <c r="H580">
        <v>733000</v>
      </c>
    </row>
    <row r="581" spans="1:8">
      <c r="A581">
        <v>580</v>
      </c>
      <c r="B581" s="1">
        <v>43240.852091537447</v>
      </c>
      <c r="C581">
        <v>116</v>
      </c>
      <c r="D581">
        <v>2</v>
      </c>
      <c r="E581" t="s">
        <v>12</v>
      </c>
      <c r="F581" t="s">
        <v>11</v>
      </c>
      <c r="G581">
        <v>5000</v>
      </c>
      <c r="H581">
        <v>738000</v>
      </c>
    </row>
    <row r="582" spans="1:8">
      <c r="A582">
        <v>581</v>
      </c>
      <c r="B582" s="1">
        <v>43240.919997241035</v>
      </c>
      <c r="C582">
        <v>24</v>
      </c>
      <c r="D582">
        <v>2</v>
      </c>
      <c r="E582" t="s">
        <v>12</v>
      </c>
      <c r="F582" t="s">
        <v>11</v>
      </c>
      <c r="G582">
        <v>1000</v>
      </c>
      <c r="H582">
        <v>739000</v>
      </c>
    </row>
    <row r="583" spans="1:8">
      <c r="A583">
        <v>582</v>
      </c>
      <c r="B583" s="1">
        <v>43241.833179163506</v>
      </c>
      <c r="C583">
        <v>140</v>
      </c>
      <c r="D583">
        <v>4</v>
      </c>
      <c r="E583" t="s">
        <v>13</v>
      </c>
      <c r="F583" t="s">
        <v>11</v>
      </c>
      <c r="G583">
        <v>4000</v>
      </c>
      <c r="H583">
        <v>735000</v>
      </c>
    </row>
    <row r="584" spans="1:8">
      <c r="A584">
        <v>583</v>
      </c>
      <c r="B584" s="1">
        <v>43243.047546601862</v>
      </c>
      <c r="C584">
        <v>39</v>
      </c>
      <c r="D584">
        <v>3</v>
      </c>
      <c r="E584" t="s">
        <v>12</v>
      </c>
      <c r="F584" t="s">
        <v>11</v>
      </c>
      <c r="G584">
        <v>5000</v>
      </c>
      <c r="H584">
        <v>740000</v>
      </c>
    </row>
    <row r="585" spans="1:8">
      <c r="A585">
        <v>584</v>
      </c>
      <c r="B585" s="1">
        <v>43243.603603430398</v>
      </c>
      <c r="C585">
        <v>34</v>
      </c>
      <c r="D585">
        <v>1</v>
      </c>
      <c r="E585" t="s">
        <v>12</v>
      </c>
      <c r="F585" t="s">
        <v>11</v>
      </c>
      <c r="G585">
        <v>1000</v>
      </c>
      <c r="H585">
        <v>741000</v>
      </c>
    </row>
    <row r="586" spans="1:8">
      <c r="A586">
        <v>585</v>
      </c>
      <c r="B586" s="1">
        <v>43244.330732781877</v>
      </c>
      <c r="C586">
        <v>93</v>
      </c>
      <c r="D586">
        <v>1</v>
      </c>
      <c r="E586" t="s">
        <v>13</v>
      </c>
      <c r="F586" t="s">
        <v>11</v>
      </c>
      <c r="G586">
        <v>16000</v>
      </c>
      <c r="H586">
        <v>725000</v>
      </c>
    </row>
    <row r="587" spans="1:8">
      <c r="A587">
        <v>586</v>
      </c>
      <c r="B587" s="1">
        <v>43245.068577733393</v>
      </c>
      <c r="C587">
        <v>66</v>
      </c>
      <c r="D587">
        <v>1</v>
      </c>
      <c r="E587" t="s">
        <v>12</v>
      </c>
      <c r="F587" t="s">
        <v>11</v>
      </c>
      <c r="G587">
        <v>2000</v>
      </c>
      <c r="H587">
        <v>727000</v>
      </c>
    </row>
    <row r="588" spans="1:8">
      <c r="A588">
        <v>587</v>
      </c>
      <c r="B588" s="1">
        <v>43245.53787912213</v>
      </c>
      <c r="C588">
        <v>54</v>
      </c>
      <c r="D588">
        <v>1</v>
      </c>
      <c r="E588" t="s">
        <v>12</v>
      </c>
      <c r="F588" t="s">
        <v>11</v>
      </c>
      <c r="G588">
        <v>4000</v>
      </c>
      <c r="H588">
        <v>731000</v>
      </c>
    </row>
    <row r="589" spans="1:8">
      <c r="A589">
        <v>588</v>
      </c>
      <c r="B589" s="1">
        <v>43246.276456031905</v>
      </c>
      <c r="C589">
        <v>33</v>
      </c>
      <c r="D589">
        <v>3</v>
      </c>
      <c r="E589" t="s">
        <v>12</v>
      </c>
      <c r="F589" t="s">
        <v>11</v>
      </c>
      <c r="G589">
        <v>2000</v>
      </c>
      <c r="H589">
        <v>733000</v>
      </c>
    </row>
    <row r="590" spans="1:8">
      <c r="A590">
        <v>589</v>
      </c>
      <c r="B590" s="1">
        <v>43246.658439361869</v>
      </c>
      <c r="C590">
        <v>4</v>
      </c>
      <c r="D590">
        <v>2</v>
      </c>
      <c r="E590" t="s">
        <v>12</v>
      </c>
      <c r="F590" t="s">
        <v>11</v>
      </c>
      <c r="G590">
        <v>5000</v>
      </c>
      <c r="H590">
        <v>738000</v>
      </c>
    </row>
    <row r="591" spans="1:8">
      <c r="A591">
        <v>590</v>
      </c>
      <c r="B591" s="1">
        <v>43247.330462822487</v>
      </c>
      <c r="C591">
        <v>132</v>
      </c>
      <c r="D591">
        <v>1</v>
      </c>
      <c r="E591" t="s">
        <v>12</v>
      </c>
      <c r="F591" t="s">
        <v>11</v>
      </c>
      <c r="G591">
        <v>4000</v>
      </c>
      <c r="H591">
        <v>742000</v>
      </c>
    </row>
    <row r="592" spans="1:8">
      <c r="A592">
        <v>591</v>
      </c>
      <c r="B592" s="1">
        <v>43247.784426181439</v>
      </c>
      <c r="C592">
        <v>10</v>
      </c>
      <c r="D592">
        <v>2</v>
      </c>
      <c r="E592" t="s">
        <v>12</v>
      </c>
      <c r="F592" t="s">
        <v>11</v>
      </c>
      <c r="G592">
        <v>5000</v>
      </c>
      <c r="H592">
        <v>747000</v>
      </c>
    </row>
    <row r="593" spans="1:8">
      <c r="A593">
        <v>592</v>
      </c>
      <c r="B593" s="1">
        <v>43247.799954282738</v>
      </c>
      <c r="C593">
        <v>29</v>
      </c>
      <c r="D593">
        <v>1</v>
      </c>
      <c r="E593" t="s">
        <v>13</v>
      </c>
      <c r="F593" t="s">
        <v>11</v>
      </c>
      <c r="G593">
        <v>4000</v>
      </c>
      <c r="H593">
        <v>743000</v>
      </c>
    </row>
    <row r="594" spans="1:8">
      <c r="A594">
        <v>593</v>
      </c>
      <c r="B594" s="1">
        <v>43248.685313333648</v>
      </c>
      <c r="C594">
        <v>101</v>
      </c>
      <c r="D594">
        <v>1</v>
      </c>
      <c r="E594" t="s">
        <v>13</v>
      </c>
      <c r="F594" t="s">
        <v>11</v>
      </c>
      <c r="G594">
        <v>8000</v>
      </c>
      <c r="H594">
        <v>735000</v>
      </c>
    </row>
    <row r="595" spans="1:8">
      <c r="A595">
        <v>594</v>
      </c>
      <c r="B595" s="1">
        <v>43249.039680516551</v>
      </c>
      <c r="C595">
        <v>100</v>
      </c>
      <c r="D595">
        <v>4</v>
      </c>
      <c r="E595" t="s">
        <v>12</v>
      </c>
      <c r="F595" t="s">
        <v>11</v>
      </c>
      <c r="G595">
        <v>4000</v>
      </c>
      <c r="H595">
        <v>739000</v>
      </c>
    </row>
    <row r="596" spans="1:8">
      <c r="A596">
        <v>595</v>
      </c>
      <c r="B596" s="1">
        <v>43250.145389045545</v>
      </c>
      <c r="C596">
        <v>8</v>
      </c>
      <c r="D596">
        <v>1</v>
      </c>
      <c r="E596" t="s">
        <v>12</v>
      </c>
      <c r="F596" t="s">
        <v>11</v>
      </c>
      <c r="G596">
        <v>1000</v>
      </c>
      <c r="H596">
        <v>740000</v>
      </c>
    </row>
    <row r="597" spans="1:8">
      <c r="A597">
        <v>596</v>
      </c>
      <c r="B597" s="1">
        <v>43253.904848665654</v>
      </c>
      <c r="C597">
        <v>103</v>
      </c>
      <c r="D597">
        <v>1</v>
      </c>
      <c r="E597" t="s">
        <v>12</v>
      </c>
      <c r="F597" t="s">
        <v>11</v>
      </c>
      <c r="G597">
        <v>1000</v>
      </c>
      <c r="H597">
        <v>741000</v>
      </c>
    </row>
    <row r="598" spans="1:8">
      <c r="A598">
        <v>597</v>
      </c>
      <c r="B598" s="1">
        <v>43254.425903715506</v>
      </c>
      <c r="C598">
        <v>32</v>
      </c>
      <c r="D598">
        <v>1</v>
      </c>
      <c r="E598" t="s">
        <v>12</v>
      </c>
      <c r="F598" t="s">
        <v>11</v>
      </c>
      <c r="G598">
        <v>5000</v>
      </c>
      <c r="H598">
        <v>746000</v>
      </c>
    </row>
    <row r="599" spans="1:8">
      <c r="A599">
        <v>598</v>
      </c>
      <c r="B599" s="1">
        <v>43255.199437252646</v>
      </c>
      <c r="C599">
        <v>61</v>
      </c>
      <c r="D599">
        <v>1</v>
      </c>
      <c r="E599" t="s">
        <v>12</v>
      </c>
      <c r="F599" t="s">
        <v>11</v>
      </c>
      <c r="G599">
        <v>1000</v>
      </c>
      <c r="H599">
        <v>747000</v>
      </c>
    </row>
    <row r="600" spans="1:8">
      <c r="A600">
        <v>599</v>
      </c>
      <c r="B600" s="1">
        <v>43255.479471845043</v>
      </c>
      <c r="C600">
        <v>30</v>
      </c>
      <c r="D600">
        <v>1</v>
      </c>
      <c r="E600" t="s">
        <v>12</v>
      </c>
      <c r="F600" t="s">
        <v>11</v>
      </c>
      <c r="G600">
        <v>1000</v>
      </c>
      <c r="H600">
        <v>748000</v>
      </c>
    </row>
    <row r="601" spans="1:8">
      <c r="A601">
        <v>600</v>
      </c>
      <c r="B601" s="1">
        <v>43256.493297049303</v>
      </c>
      <c r="C601">
        <v>28</v>
      </c>
      <c r="D601">
        <v>4</v>
      </c>
      <c r="E601" t="s">
        <v>12</v>
      </c>
      <c r="F601" t="s">
        <v>11</v>
      </c>
      <c r="G601">
        <v>4000</v>
      </c>
      <c r="H601">
        <v>752000</v>
      </c>
    </row>
    <row r="602" spans="1:8">
      <c r="A602">
        <v>601</v>
      </c>
      <c r="B602" s="1">
        <v>43257.48846127087</v>
      </c>
      <c r="C602">
        <v>4</v>
      </c>
      <c r="D602">
        <v>1</v>
      </c>
      <c r="E602" t="s">
        <v>12</v>
      </c>
      <c r="F602" t="s">
        <v>11</v>
      </c>
      <c r="G602">
        <v>2000</v>
      </c>
      <c r="H602">
        <v>754000</v>
      </c>
    </row>
    <row r="603" spans="1:8">
      <c r="A603">
        <v>602</v>
      </c>
      <c r="B603" s="1">
        <v>43259.367276210949</v>
      </c>
      <c r="C603">
        <v>73</v>
      </c>
      <c r="D603">
        <v>1</v>
      </c>
      <c r="E603" t="s">
        <v>12</v>
      </c>
      <c r="F603" t="s">
        <v>11</v>
      </c>
      <c r="G603">
        <v>4000</v>
      </c>
      <c r="H603">
        <v>758000</v>
      </c>
    </row>
    <row r="604" spans="1:8">
      <c r="A604">
        <v>603</v>
      </c>
      <c r="B604" s="1">
        <v>43262.213616182176</v>
      </c>
      <c r="C604">
        <v>78</v>
      </c>
      <c r="D604">
        <v>3</v>
      </c>
      <c r="E604" t="s">
        <v>12</v>
      </c>
      <c r="F604" t="s">
        <v>11</v>
      </c>
      <c r="G604">
        <v>4000</v>
      </c>
      <c r="H604">
        <v>762000</v>
      </c>
    </row>
    <row r="605" spans="1:8">
      <c r="A605">
        <v>604</v>
      </c>
      <c r="B605" s="1">
        <v>43262.928691541201</v>
      </c>
      <c r="C605">
        <v>6</v>
      </c>
      <c r="D605">
        <v>1</v>
      </c>
      <c r="E605" t="s">
        <v>12</v>
      </c>
      <c r="F605" t="s">
        <v>11</v>
      </c>
      <c r="G605">
        <v>4000</v>
      </c>
      <c r="H605">
        <v>766000</v>
      </c>
    </row>
    <row r="606" spans="1:8">
      <c r="A606">
        <v>605</v>
      </c>
      <c r="B606" s="1">
        <v>43265.03920450055</v>
      </c>
      <c r="C606">
        <v>134</v>
      </c>
      <c r="D606">
        <v>1</v>
      </c>
      <c r="E606" t="s">
        <v>12</v>
      </c>
      <c r="F606" t="s">
        <v>11</v>
      </c>
      <c r="G606">
        <v>1000</v>
      </c>
      <c r="H606">
        <v>767000</v>
      </c>
    </row>
    <row r="607" spans="1:8">
      <c r="A607">
        <v>606</v>
      </c>
      <c r="B607" s="1">
        <v>43265.365520792446</v>
      </c>
      <c r="C607">
        <v>107</v>
      </c>
      <c r="D607">
        <v>1</v>
      </c>
      <c r="E607" t="s">
        <v>12</v>
      </c>
      <c r="F607" t="s">
        <v>11</v>
      </c>
      <c r="G607">
        <v>1000</v>
      </c>
      <c r="H607">
        <v>768000</v>
      </c>
    </row>
    <row r="608" spans="1:8">
      <c r="A608">
        <v>607</v>
      </c>
      <c r="B608" s="1">
        <v>43267.867718673973</v>
      </c>
      <c r="C608">
        <v>20</v>
      </c>
      <c r="D608">
        <v>1</v>
      </c>
      <c r="E608" t="s">
        <v>12</v>
      </c>
      <c r="F608" t="s">
        <v>11</v>
      </c>
      <c r="G608">
        <v>3000</v>
      </c>
      <c r="H608">
        <v>771000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168"/>
  <sheetViews>
    <sheetView topLeftCell="A1142" workbookViewId="0">
      <selection activeCell="H2" sqref="H2:H1168"/>
    </sheetView>
  </sheetViews>
  <sheetFormatPr defaultColWidth="11" defaultRowHeight="15.7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15</v>
      </c>
      <c r="K1" t="s">
        <v>16</v>
      </c>
      <c r="L1" t="s">
        <v>15</v>
      </c>
      <c r="M1" t="s">
        <v>16</v>
      </c>
      <c r="N1" t="s">
        <v>15</v>
      </c>
      <c r="O1" t="s">
        <v>15</v>
      </c>
      <c r="P1" t="s">
        <v>1</v>
      </c>
      <c r="Q1" t="s">
        <v>17</v>
      </c>
      <c r="R1" t="s">
        <v>18</v>
      </c>
      <c r="S1" t="s">
        <v>15</v>
      </c>
      <c r="T1" t="s">
        <v>16</v>
      </c>
    </row>
    <row r="2" spans="1:20">
      <c r="A2">
        <v>1</v>
      </c>
      <c r="B2" s="1">
        <v>42630.473348611114</v>
      </c>
      <c r="C2">
        <v>94</v>
      </c>
      <c r="D2">
        <v>1</v>
      </c>
      <c r="E2" t="s">
        <v>12</v>
      </c>
      <c r="F2" t="s">
        <v>11</v>
      </c>
      <c r="G2">
        <v>1000</v>
      </c>
      <c r="H2">
        <f>IF(E2="Premium",IFERROR(H1+G2,G2),IFERROR(H1-G2,-G2))</f>
        <v>1000</v>
      </c>
      <c r="I2">
        <v>5</v>
      </c>
      <c r="J2" t="s">
        <v>639</v>
      </c>
      <c r="K2">
        <v>1</v>
      </c>
      <c r="L2" t="s">
        <v>640</v>
      </c>
      <c r="M2">
        <v>1</v>
      </c>
      <c r="N2" t="s">
        <v>21</v>
      </c>
      <c r="O2" t="s">
        <v>641</v>
      </c>
      <c r="P2" s="1">
        <v>42630.473348611114</v>
      </c>
      <c r="Q2" s="1" t="e">
        <v>#N/A</v>
      </c>
      <c r="R2" t="s">
        <v>21</v>
      </c>
      <c r="S2" t="s">
        <v>641</v>
      </c>
      <c r="T2">
        <v>1</v>
      </c>
    </row>
    <row r="3" spans="1:20">
      <c r="A3">
        <f>A2+1</f>
        <v>2</v>
      </c>
      <c r="B3" s="1">
        <v>42631.196649582424</v>
      </c>
      <c r="C3">
        <v>29</v>
      </c>
      <c r="D3">
        <v>4</v>
      </c>
      <c r="E3" t="s">
        <v>12</v>
      </c>
      <c r="F3" t="s">
        <v>8</v>
      </c>
      <c r="G3">
        <v>5000</v>
      </c>
      <c r="H3">
        <f t="shared" ref="H3:H66" si="0">IF(E3="Premium",IFERROR(H2+G3,G3),IFERROR(H2-G3,-G3))</f>
        <v>6000</v>
      </c>
      <c r="I3">
        <v>1</v>
      </c>
      <c r="J3" t="s">
        <v>358</v>
      </c>
      <c r="K3">
        <v>1</v>
      </c>
      <c r="L3" t="s">
        <v>359</v>
      </c>
      <c r="M3">
        <v>1</v>
      </c>
      <c r="N3" t="s">
        <v>21</v>
      </c>
      <c r="O3" t="s">
        <v>360</v>
      </c>
      <c r="P3" s="1">
        <v>42631.196649582424</v>
      </c>
      <c r="Q3" s="1" t="e">
        <v>#N/A</v>
      </c>
      <c r="R3" t="s">
        <v>21</v>
      </c>
      <c r="S3" t="s">
        <v>360</v>
      </c>
      <c r="T3">
        <v>1</v>
      </c>
    </row>
    <row r="4" spans="1:20">
      <c r="A4">
        <f t="shared" ref="A4:A67" si="1">A3+1</f>
        <v>3</v>
      </c>
      <c r="B4" s="1">
        <v>42631.924938760683</v>
      </c>
      <c r="C4">
        <v>94</v>
      </c>
      <c r="D4">
        <v>1</v>
      </c>
      <c r="E4" t="s">
        <v>12</v>
      </c>
      <c r="F4" t="s">
        <v>11</v>
      </c>
      <c r="G4">
        <v>1000</v>
      </c>
      <c r="H4">
        <f t="shared" si="0"/>
        <v>7000</v>
      </c>
      <c r="I4">
        <v>3</v>
      </c>
      <c r="J4" t="s">
        <v>639</v>
      </c>
      <c r="K4">
        <v>2</v>
      </c>
      <c r="L4" t="s">
        <v>640</v>
      </c>
      <c r="M4">
        <v>2</v>
      </c>
      <c r="N4" t="s">
        <v>21</v>
      </c>
      <c r="O4" t="s">
        <v>641</v>
      </c>
      <c r="P4" s="1">
        <v>42631.924938760683</v>
      </c>
      <c r="Q4" s="1" t="e">
        <v>#N/A</v>
      </c>
      <c r="R4" t="s">
        <v>21</v>
      </c>
      <c r="S4" t="s">
        <v>641</v>
      </c>
      <c r="T4">
        <v>2</v>
      </c>
    </row>
    <row r="5" spans="1:20">
      <c r="A5">
        <f t="shared" si="1"/>
        <v>4</v>
      </c>
      <c r="B5" s="1">
        <v>42632.154348094373</v>
      </c>
      <c r="C5">
        <v>38</v>
      </c>
      <c r="D5">
        <v>1</v>
      </c>
      <c r="E5" t="s">
        <v>12</v>
      </c>
      <c r="F5" t="s">
        <v>11</v>
      </c>
      <c r="G5">
        <v>5000</v>
      </c>
      <c r="H5">
        <f t="shared" si="0"/>
        <v>12000</v>
      </c>
      <c r="I5">
        <v>5</v>
      </c>
      <c r="J5" t="s">
        <v>508</v>
      </c>
      <c r="K5">
        <v>1</v>
      </c>
      <c r="L5" t="s">
        <v>509</v>
      </c>
      <c r="M5">
        <v>1</v>
      </c>
      <c r="N5" t="s">
        <v>21</v>
      </c>
      <c r="O5" t="s">
        <v>510</v>
      </c>
      <c r="P5" s="1">
        <v>42632.154348094373</v>
      </c>
      <c r="Q5" s="1" t="e">
        <v>#N/A</v>
      </c>
      <c r="R5" t="s">
        <v>21</v>
      </c>
      <c r="S5" t="s">
        <v>510</v>
      </c>
      <c r="T5">
        <v>1</v>
      </c>
    </row>
    <row r="6" spans="1:20">
      <c r="A6">
        <f t="shared" si="1"/>
        <v>5</v>
      </c>
      <c r="B6" s="1">
        <v>42632.216777255686</v>
      </c>
      <c r="C6">
        <v>135</v>
      </c>
      <c r="D6">
        <v>2</v>
      </c>
      <c r="E6" t="s">
        <v>12</v>
      </c>
      <c r="F6" t="s">
        <v>8</v>
      </c>
      <c r="G6">
        <v>2000</v>
      </c>
      <c r="H6">
        <f t="shared" si="0"/>
        <v>14000</v>
      </c>
      <c r="I6">
        <v>6</v>
      </c>
      <c r="J6" t="s">
        <v>721</v>
      </c>
      <c r="K6">
        <v>1</v>
      </c>
      <c r="L6" t="s">
        <v>722</v>
      </c>
      <c r="M6">
        <v>1</v>
      </c>
      <c r="N6" t="s">
        <v>21</v>
      </c>
      <c r="O6" t="s">
        <v>723</v>
      </c>
      <c r="P6" s="1">
        <v>42632.216777255686</v>
      </c>
      <c r="Q6" s="1">
        <v>42640.014064204814</v>
      </c>
      <c r="R6" t="s">
        <v>21</v>
      </c>
      <c r="S6" t="s">
        <v>723</v>
      </c>
      <c r="T6">
        <v>1</v>
      </c>
    </row>
    <row r="7" spans="1:20">
      <c r="A7">
        <f t="shared" si="1"/>
        <v>6</v>
      </c>
      <c r="B7" s="1">
        <v>42632.378196452875</v>
      </c>
      <c r="C7">
        <v>110</v>
      </c>
      <c r="D7">
        <v>2</v>
      </c>
      <c r="E7" t="s">
        <v>12</v>
      </c>
      <c r="F7" t="s">
        <v>11</v>
      </c>
      <c r="G7">
        <v>1000</v>
      </c>
      <c r="H7">
        <f t="shared" si="0"/>
        <v>15000</v>
      </c>
      <c r="I7">
        <v>3</v>
      </c>
      <c r="J7" t="s">
        <v>931</v>
      </c>
      <c r="K7">
        <v>1</v>
      </c>
      <c r="L7" t="s">
        <v>932</v>
      </c>
      <c r="M7">
        <v>1</v>
      </c>
      <c r="N7" t="s">
        <v>21</v>
      </c>
      <c r="O7" t="s">
        <v>933</v>
      </c>
      <c r="P7" s="1">
        <v>42632.378196452875</v>
      </c>
      <c r="Q7" s="1">
        <v>43148.07423746484</v>
      </c>
      <c r="R7" t="s">
        <v>21</v>
      </c>
      <c r="S7" t="s">
        <v>933</v>
      </c>
      <c r="T7">
        <v>1</v>
      </c>
    </row>
    <row r="8" spans="1:20">
      <c r="A8">
        <f t="shared" si="1"/>
        <v>7</v>
      </c>
      <c r="B8" s="1">
        <v>42633.322133086178</v>
      </c>
      <c r="C8">
        <v>108</v>
      </c>
      <c r="D8">
        <v>4</v>
      </c>
      <c r="E8" t="s">
        <v>12</v>
      </c>
      <c r="F8" t="s">
        <v>11</v>
      </c>
      <c r="G8">
        <v>2000</v>
      </c>
      <c r="H8">
        <f t="shared" si="0"/>
        <v>17000</v>
      </c>
      <c r="I8">
        <v>1</v>
      </c>
      <c r="J8" t="s">
        <v>1194</v>
      </c>
      <c r="K8">
        <v>1</v>
      </c>
      <c r="L8" t="s">
        <v>1195</v>
      </c>
      <c r="M8">
        <v>1</v>
      </c>
      <c r="N8" t="s">
        <v>21</v>
      </c>
      <c r="O8" t="s">
        <v>1196</v>
      </c>
      <c r="P8" s="1">
        <v>42633.322133086178</v>
      </c>
      <c r="Q8" s="1" t="e">
        <v>#N/A</v>
      </c>
      <c r="R8" t="s">
        <v>21</v>
      </c>
      <c r="S8" t="s">
        <v>1196</v>
      </c>
      <c r="T8">
        <v>1</v>
      </c>
    </row>
    <row r="9" spans="1:20">
      <c r="A9">
        <f t="shared" si="1"/>
        <v>8</v>
      </c>
      <c r="B9" s="1">
        <v>42633.569450592353</v>
      </c>
      <c r="C9">
        <v>17</v>
      </c>
      <c r="D9">
        <v>2</v>
      </c>
      <c r="E9" t="s">
        <v>12</v>
      </c>
      <c r="F9" t="s">
        <v>8</v>
      </c>
      <c r="G9">
        <v>5000</v>
      </c>
      <c r="H9">
        <f t="shared" si="0"/>
        <v>22000</v>
      </c>
      <c r="I9">
        <v>6</v>
      </c>
      <c r="J9" t="s">
        <v>237</v>
      </c>
      <c r="K9">
        <v>1</v>
      </c>
      <c r="L9" t="s">
        <v>238</v>
      </c>
      <c r="M9">
        <v>1</v>
      </c>
      <c r="N9" t="s">
        <v>21</v>
      </c>
      <c r="O9" t="s">
        <v>239</v>
      </c>
      <c r="P9" s="1">
        <v>42633.569450592353</v>
      </c>
      <c r="Q9" s="1">
        <v>42810.354983896388</v>
      </c>
      <c r="R9" t="s">
        <v>21</v>
      </c>
      <c r="S9" t="s">
        <v>239</v>
      </c>
      <c r="T9">
        <v>1</v>
      </c>
    </row>
    <row r="10" spans="1:20">
      <c r="A10">
        <f t="shared" si="1"/>
        <v>9</v>
      </c>
      <c r="B10" s="1">
        <v>42634.427664433926</v>
      </c>
      <c r="C10">
        <v>23</v>
      </c>
      <c r="D10">
        <v>1</v>
      </c>
      <c r="E10" t="s">
        <v>12</v>
      </c>
      <c r="F10" t="s">
        <v>11</v>
      </c>
      <c r="G10">
        <v>2000</v>
      </c>
      <c r="H10">
        <f t="shared" si="0"/>
        <v>24000</v>
      </c>
      <c r="I10">
        <v>6</v>
      </c>
      <c r="J10" t="s">
        <v>280</v>
      </c>
      <c r="K10">
        <v>1</v>
      </c>
      <c r="L10" t="s">
        <v>366</v>
      </c>
      <c r="M10">
        <v>1</v>
      </c>
      <c r="N10" t="s">
        <v>21</v>
      </c>
      <c r="O10" t="s">
        <v>367</v>
      </c>
      <c r="P10" s="1">
        <v>42634.427664433926</v>
      </c>
      <c r="Q10" s="1" t="e">
        <v>#N/A</v>
      </c>
      <c r="R10" t="s">
        <v>21</v>
      </c>
      <c r="S10" t="s">
        <v>367</v>
      </c>
      <c r="T10">
        <v>1</v>
      </c>
    </row>
    <row r="11" spans="1:20">
      <c r="A11">
        <f t="shared" si="1"/>
        <v>10</v>
      </c>
      <c r="B11" s="1">
        <v>42634.9176372492</v>
      </c>
      <c r="C11">
        <v>87</v>
      </c>
      <c r="D11">
        <v>4</v>
      </c>
      <c r="E11" t="s">
        <v>12</v>
      </c>
      <c r="F11" t="s">
        <v>10</v>
      </c>
      <c r="G11">
        <v>2000</v>
      </c>
      <c r="H11">
        <f t="shared" si="0"/>
        <v>26000</v>
      </c>
      <c r="I11">
        <v>4</v>
      </c>
      <c r="J11" t="s">
        <v>1163</v>
      </c>
      <c r="K11">
        <v>1</v>
      </c>
      <c r="L11" t="s">
        <v>1164</v>
      </c>
      <c r="M11">
        <v>1</v>
      </c>
      <c r="N11" t="s">
        <v>21</v>
      </c>
      <c r="O11" t="s">
        <v>1165</v>
      </c>
      <c r="P11" s="1">
        <v>42634.9176372492</v>
      </c>
      <c r="Q11" s="1" t="e">
        <v>#N/A</v>
      </c>
      <c r="R11" t="s">
        <v>21</v>
      </c>
      <c r="S11" t="s">
        <v>1165</v>
      </c>
      <c r="T11">
        <v>1</v>
      </c>
    </row>
    <row r="12" spans="1:20">
      <c r="A12">
        <f t="shared" si="1"/>
        <v>11</v>
      </c>
      <c r="B12" s="1">
        <v>42635.452571627146</v>
      </c>
      <c r="C12">
        <v>110</v>
      </c>
      <c r="D12">
        <v>2</v>
      </c>
      <c r="E12" t="s">
        <v>12</v>
      </c>
      <c r="F12" t="s">
        <v>11</v>
      </c>
      <c r="G12">
        <v>1000</v>
      </c>
      <c r="H12">
        <f t="shared" si="0"/>
        <v>27000</v>
      </c>
      <c r="I12">
        <v>1</v>
      </c>
      <c r="J12" t="s">
        <v>931</v>
      </c>
      <c r="K12">
        <v>2</v>
      </c>
      <c r="L12" t="s">
        <v>932</v>
      </c>
      <c r="M12">
        <v>2</v>
      </c>
      <c r="N12" t="s">
        <v>21</v>
      </c>
      <c r="O12" t="s">
        <v>933</v>
      </c>
      <c r="P12" s="1">
        <v>42635.452571627146</v>
      </c>
      <c r="Q12" s="1">
        <v>43148.07423746484</v>
      </c>
      <c r="R12" t="s">
        <v>21</v>
      </c>
      <c r="S12" t="s">
        <v>933</v>
      </c>
      <c r="T12">
        <v>2</v>
      </c>
    </row>
    <row r="13" spans="1:20">
      <c r="A13">
        <f t="shared" si="1"/>
        <v>12</v>
      </c>
      <c r="B13" s="1">
        <v>42635.726221458332</v>
      </c>
      <c r="C13">
        <v>7</v>
      </c>
      <c r="D13">
        <v>1</v>
      </c>
      <c r="E13" t="s">
        <v>12</v>
      </c>
      <c r="F13" t="s">
        <v>11</v>
      </c>
      <c r="G13">
        <v>5000</v>
      </c>
      <c r="H13">
        <f t="shared" si="0"/>
        <v>32000</v>
      </c>
      <c r="I13">
        <v>2</v>
      </c>
      <c r="J13" t="s">
        <v>82</v>
      </c>
      <c r="K13">
        <v>1</v>
      </c>
      <c r="L13" t="s">
        <v>83</v>
      </c>
      <c r="M13">
        <v>1</v>
      </c>
      <c r="N13" t="s">
        <v>21</v>
      </c>
      <c r="O13" t="s">
        <v>84</v>
      </c>
      <c r="P13" s="1">
        <v>42635.726221458332</v>
      </c>
      <c r="Q13" s="1" t="e">
        <v>#N/A</v>
      </c>
      <c r="R13" t="s">
        <v>21</v>
      </c>
      <c r="S13" t="s">
        <v>84</v>
      </c>
      <c r="T13">
        <v>1</v>
      </c>
    </row>
    <row r="14" spans="1:20">
      <c r="A14">
        <f t="shared" si="1"/>
        <v>13</v>
      </c>
      <c r="B14" s="1">
        <v>42636.045683589597</v>
      </c>
      <c r="C14">
        <v>34</v>
      </c>
      <c r="D14">
        <v>2</v>
      </c>
      <c r="E14" t="s">
        <v>12</v>
      </c>
      <c r="F14" t="s">
        <v>11</v>
      </c>
      <c r="G14">
        <v>5000</v>
      </c>
      <c r="H14">
        <f t="shared" si="0"/>
        <v>37000</v>
      </c>
      <c r="I14">
        <v>4</v>
      </c>
      <c r="J14" t="s">
        <v>349</v>
      </c>
      <c r="K14">
        <v>1</v>
      </c>
      <c r="L14" t="s">
        <v>350</v>
      </c>
      <c r="M14">
        <v>1</v>
      </c>
      <c r="N14" t="s">
        <v>21</v>
      </c>
      <c r="O14" t="s">
        <v>351</v>
      </c>
      <c r="P14" s="1">
        <v>42636.045683589597</v>
      </c>
      <c r="Q14" s="1">
        <v>42915.185651162989</v>
      </c>
      <c r="R14" t="s">
        <v>21</v>
      </c>
      <c r="S14" t="s">
        <v>351</v>
      </c>
      <c r="T14">
        <v>1</v>
      </c>
    </row>
    <row r="15" spans="1:20">
      <c r="A15">
        <f t="shared" si="1"/>
        <v>14</v>
      </c>
      <c r="B15" s="1">
        <v>42636.786091397</v>
      </c>
      <c r="C15">
        <v>8</v>
      </c>
      <c r="D15">
        <v>4</v>
      </c>
      <c r="E15" t="s">
        <v>12</v>
      </c>
      <c r="F15" t="s">
        <v>11</v>
      </c>
      <c r="G15">
        <v>5000</v>
      </c>
      <c r="H15">
        <f t="shared" si="0"/>
        <v>42000</v>
      </c>
      <c r="I15">
        <v>2</v>
      </c>
      <c r="J15" t="s">
        <v>100</v>
      </c>
      <c r="K15">
        <v>1</v>
      </c>
      <c r="L15" t="s">
        <v>162</v>
      </c>
      <c r="M15">
        <v>1</v>
      </c>
      <c r="N15" t="s">
        <v>21</v>
      </c>
      <c r="O15" t="s">
        <v>163</v>
      </c>
      <c r="P15" s="1">
        <v>42636.786091397</v>
      </c>
      <c r="Q15" s="1" t="e">
        <v>#N/A</v>
      </c>
      <c r="R15" t="s">
        <v>21</v>
      </c>
      <c r="S15" t="s">
        <v>163</v>
      </c>
      <c r="T15">
        <v>1</v>
      </c>
    </row>
    <row r="16" spans="1:20">
      <c r="A16">
        <f t="shared" si="1"/>
        <v>15</v>
      </c>
      <c r="B16" s="1">
        <v>42637.161676237592</v>
      </c>
      <c r="C16">
        <v>141</v>
      </c>
      <c r="D16">
        <v>4</v>
      </c>
      <c r="E16" t="s">
        <v>12</v>
      </c>
      <c r="F16" t="s">
        <v>8</v>
      </c>
      <c r="G16">
        <v>2000</v>
      </c>
      <c r="H16">
        <f t="shared" si="0"/>
        <v>44000</v>
      </c>
      <c r="I16">
        <v>2</v>
      </c>
      <c r="J16" t="s">
        <v>1313</v>
      </c>
      <c r="K16">
        <v>1</v>
      </c>
      <c r="L16" t="s">
        <v>1314</v>
      </c>
      <c r="M16">
        <v>1</v>
      </c>
      <c r="N16" t="s">
        <v>21</v>
      </c>
      <c r="O16" t="s">
        <v>1315</v>
      </c>
      <c r="P16" s="1">
        <v>42637.161676237592</v>
      </c>
      <c r="Q16" s="1" t="e">
        <v>#N/A</v>
      </c>
      <c r="R16" t="s">
        <v>21</v>
      </c>
      <c r="S16" t="s">
        <v>1315</v>
      </c>
      <c r="T16">
        <v>1</v>
      </c>
    </row>
    <row r="17" spans="1:20">
      <c r="A17">
        <f t="shared" si="1"/>
        <v>16</v>
      </c>
      <c r="B17" s="1">
        <v>42638.061665524488</v>
      </c>
      <c r="C17">
        <v>21</v>
      </c>
      <c r="D17">
        <v>2</v>
      </c>
      <c r="E17" t="s">
        <v>12</v>
      </c>
      <c r="F17" t="s">
        <v>8</v>
      </c>
      <c r="G17">
        <v>5000</v>
      </c>
      <c r="H17">
        <f t="shared" si="0"/>
        <v>49000</v>
      </c>
      <c r="I17">
        <v>6</v>
      </c>
      <c r="J17" t="s">
        <v>271</v>
      </c>
      <c r="K17">
        <v>1</v>
      </c>
      <c r="L17" t="s">
        <v>272</v>
      </c>
      <c r="M17">
        <v>1</v>
      </c>
      <c r="N17" t="s">
        <v>21</v>
      </c>
      <c r="O17" t="s">
        <v>273</v>
      </c>
      <c r="P17" s="1">
        <v>42638.061665524488</v>
      </c>
      <c r="Q17" s="1">
        <v>42638.547543210763</v>
      </c>
      <c r="R17" t="s">
        <v>21</v>
      </c>
      <c r="S17" t="s">
        <v>273</v>
      </c>
      <c r="T17">
        <v>1</v>
      </c>
    </row>
    <row r="18" spans="1:20">
      <c r="A18">
        <f t="shared" si="1"/>
        <v>17</v>
      </c>
      <c r="B18" s="1">
        <v>42638.203151541275</v>
      </c>
      <c r="C18">
        <v>102</v>
      </c>
      <c r="D18">
        <v>3</v>
      </c>
      <c r="E18" t="s">
        <v>12</v>
      </c>
      <c r="F18" t="s">
        <v>11</v>
      </c>
      <c r="G18">
        <v>5000</v>
      </c>
      <c r="H18">
        <f t="shared" si="0"/>
        <v>54000</v>
      </c>
      <c r="I18">
        <v>2</v>
      </c>
      <c r="J18" t="s">
        <v>809</v>
      </c>
      <c r="K18">
        <v>1</v>
      </c>
      <c r="L18" t="s">
        <v>810</v>
      </c>
      <c r="M18">
        <v>1</v>
      </c>
      <c r="N18" t="s">
        <v>21</v>
      </c>
      <c r="O18" t="s">
        <v>811</v>
      </c>
      <c r="P18" s="1">
        <v>42638.203151541275</v>
      </c>
      <c r="Q18" s="1">
        <v>42648.537191281961</v>
      </c>
      <c r="R18" t="s">
        <v>21</v>
      </c>
      <c r="S18" t="s">
        <v>811</v>
      </c>
      <c r="T18">
        <v>1</v>
      </c>
    </row>
    <row r="19" spans="1:20">
      <c r="A19">
        <f t="shared" si="1"/>
        <v>18</v>
      </c>
      <c r="B19" s="1">
        <v>42638.495386472605</v>
      </c>
      <c r="C19">
        <v>64</v>
      </c>
      <c r="D19">
        <v>3</v>
      </c>
      <c r="E19" t="s">
        <v>12</v>
      </c>
      <c r="F19" t="s">
        <v>8</v>
      </c>
      <c r="G19">
        <v>5000</v>
      </c>
      <c r="H19">
        <f t="shared" si="0"/>
        <v>59000</v>
      </c>
      <c r="I19">
        <v>1</v>
      </c>
      <c r="J19" t="s">
        <v>839</v>
      </c>
      <c r="K19">
        <v>1</v>
      </c>
      <c r="L19" t="s">
        <v>840</v>
      </c>
      <c r="M19">
        <v>1</v>
      </c>
      <c r="N19" t="s">
        <v>21</v>
      </c>
      <c r="O19" t="s">
        <v>841</v>
      </c>
      <c r="P19" s="1">
        <v>42638.495386472605</v>
      </c>
      <c r="Q19" s="1" t="e">
        <v>#N/A</v>
      </c>
      <c r="R19" t="s">
        <v>21</v>
      </c>
      <c r="S19" t="s">
        <v>841</v>
      </c>
      <c r="T19">
        <v>1</v>
      </c>
    </row>
    <row r="20" spans="1:20">
      <c r="A20">
        <f t="shared" si="1"/>
        <v>19</v>
      </c>
      <c r="B20" s="1">
        <v>42638.547543210763</v>
      </c>
      <c r="C20">
        <v>21</v>
      </c>
      <c r="D20">
        <v>2</v>
      </c>
      <c r="E20" t="s">
        <v>13</v>
      </c>
      <c r="F20" t="s">
        <v>8</v>
      </c>
      <c r="G20">
        <v>20000</v>
      </c>
      <c r="H20">
        <f t="shared" si="0"/>
        <v>39000</v>
      </c>
      <c r="I20">
        <v>6</v>
      </c>
      <c r="J20" t="s">
        <v>271</v>
      </c>
      <c r="K20">
        <v>2</v>
      </c>
      <c r="L20" t="s">
        <v>1579</v>
      </c>
      <c r="M20">
        <v>1</v>
      </c>
      <c r="N20" t="s">
        <v>24</v>
      </c>
      <c r="O20" t="s">
        <v>1580</v>
      </c>
      <c r="P20" s="1">
        <v>42638.547543210763</v>
      </c>
      <c r="Q20" s="1">
        <v>42638.547543210763</v>
      </c>
      <c r="R20" t="s">
        <v>24</v>
      </c>
      <c r="S20" t="s">
        <v>1580</v>
      </c>
      <c r="T20">
        <v>1</v>
      </c>
    </row>
    <row r="21" spans="1:20">
      <c r="A21">
        <f t="shared" si="1"/>
        <v>20</v>
      </c>
      <c r="B21" s="1">
        <v>42638.894415812836</v>
      </c>
      <c r="C21">
        <v>112</v>
      </c>
      <c r="D21">
        <v>4</v>
      </c>
      <c r="E21" t="s">
        <v>12</v>
      </c>
      <c r="F21" t="s">
        <v>11</v>
      </c>
      <c r="G21">
        <v>1000</v>
      </c>
      <c r="H21">
        <f t="shared" si="0"/>
        <v>40000</v>
      </c>
      <c r="I21">
        <v>2</v>
      </c>
      <c r="J21" t="s">
        <v>1444</v>
      </c>
      <c r="K21">
        <v>1</v>
      </c>
      <c r="L21" t="s">
        <v>1445</v>
      </c>
      <c r="M21">
        <v>1</v>
      </c>
      <c r="N21" t="s">
        <v>21</v>
      </c>
      <c r="O21" t="s">
        <v>1446</v>
      </c>
      <c r="P21" s="1">
        <v>42638.894415812836</v>
      </c>
      <c r="Q21" s="1" t="e">
        <v>#N/A</v>
      </c>
      <c r="R21" t="s">
        <v>21</v>
      </c>
      <c r="S21" t="s">
        <v>1446</v>
      </c>
      <c r="T21">
        <v>1</v>
      </c>
    </row>
    <row r="22" spans="1:20">
      <c r="A22">
        <f t="shared" si="1"/>
        <v>21</v>
      </c>
      <c r="B22" s="1">
        <v>42639.472088329319</v>
      </c>
      <c r="C22">
        <v>18</v>
      </c>
      <c r="D22">
        <v>3</v>
      </c>
      <c r="E22" t="s">
        <v>12</v>
      </c>
      <c r="F22" t="s">
        <v>11</v>
      </c>
      <c r="G22">
        <v>1000</v>
      </c>
      <c r="H22">
        <f t="shared" si="0"/>
        <v>41000</v>
      </c>
      <c r="I22">
        <v>3</v>
      </c>
      <c r="J22" t="s">
        <v>170</v>
      </c>
      <c r="K22">
        <v>1</v>
      </c>
      <c r="L22" t="s">
        <v>171</v>
      </c>
      <c r="M22">
        <v>1</v>
      </c>
      <c r="N22" t="s">
        <v>21</v>
      </c>
      <c r="O22" t="s">
        <v>172</v>
      </c>
      <c r="P22" s="1">
        <v>42639.472088329319</v>
      </c>
      <c r="Q22" s="1" t="e">
        <v>#N/A</v>
      </c>
      <c r="R22" t="s">
        <v>21</v>
      </c>
      <c r="S22" t="s">
        <v>172</v>
      </c>
      <c r="T22">
        <v>1</v>
      </c>
    </row>
    <row r="23" spans="1:20">
      <c r="A23">
        <f t="shared" si="1"/>
        <v>22</v>
      </c>
      <c r="B23" s="1">
        <v>42639.48471201177</v>
      </c>
      <c r="C23">
        <v>18</v>
      </c>
      <c r="D23">
        <v>1</v>
      </c>
      <c r="E23" t="s">
        <v>12</v>
      </c>
      <c r="F23" t="s">
        <v>11</v>
      </c>
      <c r="G23">
        <v>5000</v>
      </c>
      <c r="H23">
        <f t="shared" si="0"/>
        <v>46000</v>
      </c>
      <c r="I23">
        <v>6</v>
      </c>
      <c r="J23" t="s">
        <v>148</v>
      </c>
      <c r="K23">
        <v>1</v>
      </c>
      <c r="L23" t="s">
        <v>149</v>
      </c>
      <c r="M23">
        <v>1</v>
      </c>
      <c r="N23" t="s">
        <v>21</v>
      </c>
      <c r="O23" t="s">
        <v>150</v>
      </c>
      <c r="P23" s="1">
        <v>42639.48471201177</v>
      </c>
      <c r="Q23" s="1" t="e">
        <v>#N/A</v>
      </c>
      <c r="R23" t="s">
        <v>21</v>
      </c>
      <c r="S23" t="s">
        <v>150</v>
      </c>
      <c r="T23">
        <v>1</v>
      </c>
    </row>
    <row r="24" spans="1:20">
      <c r="A24">
        <f t="shared" si="1"/>
        <v>23</v>
      </c>
      <c r="B24" s="1">
        <v>42639.601154060714</v>
      </c>
      <c r="C24">
        <v>44</v>
      </c>
      <c r="D24">
        <v>1</v>
      </c>
      <c r="E24" t="s">
        <v>12</v>
      </c>
      <c r="F24" t="s">
        <v>11</v>
      </c>
      <c r="G24">
        <v>1000</v>
      </c>
      <c r="H24">
        <f t="shared" si="0"/>
        <v>47000</v>
      </c>
      <c r="I24">
        <v>1</v>
      </c>
      <c r="J24" t="s">
        <v>406</v>
      </c>
      <c r="K24">
        <v>1</v>
      </c>
      <c r="L24" t="s">
        <v>407</v>
      </c>
      <c r="M24">
        <v>1</v>
      </c>
      <c r="N24" t="s">
        <v>21</v>
      </c>
      <c r="O24" t="s">
        <v>408</v>
      </c>
      <c r="P24" s="1">
        <v>42639.601154060714</v>
      </c>
      <c r="Q24" s="1" t="e">
        <v>#N/A</v>
      </c>
      <c r="R24" t="s">
        <v>21</v>
      </c>
      <c r="S24" t="s">
        <v>408</v>
      </c>
      <c r="T24">
        <v>1</v>
      </c>
    </row>
    <row r="25" spans="1:20">
      <c r="A25">
        <f t="shared" si="1"/>
        <v>24</v>
      </c>
      <c r="B25" s="1">
        <v>42640.014064204814</v>
      </c>
      <c r="C25">
        <v>135</v>
      </c>
      <c r="D25">
        <v>2</v>
      </c>
      <c r="E25" t="s">
        <v>13</v>
      </c>
      <c r="F25" t="s">
        <v>8</v>
      </c>
      <c r="G25">
        <v>8000</v>
      </c>
      <c r="H25">
        <f t="shared" si="0"/>
        <v>39000</v>
      </c>
      <c r="I25">
        <v>6</v>
      </c>
      <c r="J25" t="s">
        <v>721</v>
      </c>
      <c r="K25">
        <v>2</v>
      </c>
      <c r="L25" t="s">
        <v>1626</v>
      </c>
      <c r="M25">
        <v>1</v>
      </c>
      <c r="N25" t="s">
        <v>24</v>
      </c>
      <c r="O25" t="s">
        <v>1627</v>
      </c>
      <c r="P25" s="1">
        <v>42640.014064204814</v>
      </c>
      <c r="Q25" s="1">
        <v>42640.014064204814</v>
      </c>
      <c r="R25" t="s">
        <v>24</v>
      </c>
      <c r="S25" t="s">
        <v>1627</v>
      </c>
      <c r="T25">
        <v>1</v>
      </c>
    </row>
    <row r="26" spans="1:20">
      <c r="A26">
        <f t="shared" si="1"/>
        <v>25</v>
      </c>
      <c r="B26" s="1">
        <v>42640.904193415765</v>
      </c>
      <c r="C26">
        <v>11</v>
      </c>
      <c r="D26">
        <v>1</v>
      </c>
      <c r="E26" t="s">
        <v>12</v>
      </c>
      <c r="F26" t="s">
        <v>11</v>
      </c>
      <c r="G26">
        <v>2000</v>
      </c>
      <c r="H26">
        <f t="shared" si="0"/>
        <v>41000</v>
      </c>
      <c r="I26">
        <v>2</v>
      </c>
      <c r="J26" t="s">
        <v>35</v>
      </c>
      <c r="K26">
        <v>1</v>
      </c>
      <c r="L26" t="s">
        <v>36</v>
      </c>
      <c r="M26">
        <v>1</v>
      </c>
      <c r="N26" t="s">
        <v>21</v>
      </c>
      <c r="O26" t="s">
        <v>37</v>
      </c>
      <c r="P26" s="1">
        <v>42640.904193415765</v>
      </c>
      <c r="Q26" s="1">
        <v>42985.856936554796</v>
      </c>
      <c r="R26" t="s">
        <v>21</v>
      </c>
      <c r="S26" t="s">
        <v>37</v>
      </c>
      <c r="T26">
        <v>1</v>
      </c>
    </row>
    <row r="27" spans="1:20">
      <c r="A27">
        <f t="shared" si="1"/>
        <v>26</v>
      </c>
      <c r="B27" s="1">
        <v>42640.965043778095</v>
      </c>
      <c r="C27">
        <v>32</v>
      </c>
      <c r="D27">
        <v>4</v>
      </c>
      <c r="E27" t="s">
        <v>12</v>
      </c>
      <c r="F27" t="s">
        <v>11</v>
      </c>
      <c r="G27">
        <v>5000</v>
      </c>
      <c r="H27">
        <f t="shared" si="0"/>
        <v>46000</v>
      </c>
      <c r="I27">
        <v>1</v>
      </c>
      <c r="J27" t="s">
        <v>453</v>
      </c>
      <c r="K27">
        <v>1</v>
      </c>
      <c r="L27" t="s">
        <v>454</v>
      </c>
      <c r="M27">
        <v>1</v>
      </c>
      <c r="N27" t="s">
        <v>21</v>
      </c>
      <c r="O27" t="s">
        <v>455</v>
      </c>
      <c r="P27" s="1">
        <v>42640.965043778095</v>
      </c>
      <c r="Q27" s="1">
        <v>42832.213989123069</v>
      </c>
      <c r="R27" t="s">
        <v>21</v>
      </c>
      <c r="S27" t="s">
        <v>455</v>
      </c>
      <c r="T27">
        <v>1</v>
      </c>
    </row>
    <row r="28" spans="1:20">
      <c r="A28">
        <f t="shared" si="1"/>
        <v>27</v>
      </c>
      <c r="B28" s="1">
        <v>42641.057915299818</v>
      </c>
      <c r="C28">
        <v>102</v>
      </c>
      <c r="D28">
        <v>3</v>
      </c>
      <c r="E28" t="s">
        <v>12</v>
      </c>
      <c r="F28" t="s">
        <v>11</v>
      </c>
      <c r="G28">
        <v>5000</v>
      </c>
      <c r="H28">
        <f t="shared" si="0"/>
        <v>51000</v>
      </c>
      <c r="I28">
        <v>4</v>
      </c>
      <c r="J28" t="s">
        <v>809</v>
      </c>
      <c r="K28">
        <v>2</v>
      </c>
      <c r="L28" t="s">
        <v>810</v>
      </c>
      <c r="M28">
        <v>2</v>
      </c>
      <c r="N28" t="s">
        <v>21</v>
      </c>
      <c r="O28" t="s">
        <v>811</v>
      </c>
      <c r="P28" s="1">
        <v>42641.057915299818</v>
      </c>
      <c r="Q28" s="1">
        <v>42648.537191281961</v>
      </c>
      <c r="R28" t="s">
        <v>21</v>
      </c>
      <c r="S28" t="s">
        <v>811</v>
      </c>
      <c r="T28">
        <v>2</v>
      </c>
    </row>
    <row r="29" spans="1:20">
      <c r="A29">
        <f t="shared" si="1"/>
        <v>28</v>
      </c>
      <c r="B29" s="1">
        <v>42641.267672799244</v>
      </c>
      <c r="C29">
        <v>46</v>
      </c>
      <c r="D29">
        <v>2</v>
      </c>
      <c r="E29" t="s">
        <v>12</v>
      </c>
      <c r="F29" t="s">
        <v>11</v>
      </c>
      <c r="G29">
        <v>4000</v>
      </c>
      <c r="H29">
        <f t="shared" si="0"/>
        <v>55000</v>
      </c>
      <c r="I29">
        <v>1</v>
      </c>
      <c r="J29" t="s">
        <v>1240</v>
      </c>
      <c r="K29">
        <v>1</v>
      </c>
      <c r="L29" t="s">
        <v>1529</v>
      </c>
      <c r="M29">
        <v>1</v>
      </c>
      <c r="N29" t="s">
        <v>21</v>
      </c>
      <c r="O29" t="s">
        <v>1530</v>
      </c>
      <c r="P29" s="1">
        <v>42641.267672799244</v>
      </c>
      <c r="Q29" s="1" t="e">
        <v>#N/A</v>
      </c>
      <c r="R29" t="s">
        <v>21</v>
      </c>
      <c r="S29" t="s">
        <v>1530</v>
      </c>
      <c r="T29">
        <v>1</v>
      </c>
    </row>
    <row r="30" spans="1:20">
      <c r="A30">
        <f t="shared" si="1"/>
        <v>29</v>
      </c>
      <c r="B30" s="1">
        <v>42642.080132027724</v>
      </c>
      <c r="C30">
        <v>135</v>
      </c>
      <c r="D30">
        <v>3</v>
      </c>
      <c r="E30" t="s">
        <v>12</v>
      </c>
      <c r="F30" t="s">
        <v>11</v>
      </c>
      <c r="G30">
        <v>2000</v>
      </c>
      <c r="H30">
        <f t="shared" si="0"/>
        <v>57000</v>
      </c>
      <c r="I30">
        <v>1</v>
      </c>
      <c r="J30" t="s">
        <v>1085</v>
      </c>
      <c r="K30">
        <v>1</v>
      </c>
      <c r="L30" t="s">
        <v>1122</v>
      </c>
      <c r="M30">
        <v>1</v>
      </c>
      <c r="N30" t="s">
        <v>21</v>
      </c>
      <c r="O30" t="s">
        <v>1123</v>
      </c>
      <c r="P30" s="1">
        <v>42642.080132027724</v>
      </c>
      <c r="Q30" s="1" t="e">
        <v>#N/A</v>
      </c>
      <c r="R30" t="s">
        <v>21</v>
      </c>
      <c r="S30" t="s">
        <v>1123</v>
      </c>
      <c r="T30">
        <v>1</v>
      </c>
    </row>
    <row r="31" spans="1:20">
      <c r="A31">
        <f t="shared" si="1"/>
        <v>30</v>
      </c>
      <c r="B31" s="1">
        <v>42642.166944105244</v>
      </c>
      <c r="C31">
        <v>73</v>
      </c>
      <c r="D31">
        <v>4</v>
      </c>
      <c r="E31" t="s">
        <v>12</v>
      </c>
      <c r="F31" t="s">
        <v>8</v>
      </c>
      <c r="G31">
        <v>5000</v>
      </c>
      <c r="H31">
        <f t="shared" si="0"/>
        <v>62000</v>
      </c>
      <c r="I31">
        <v>2</v>
      </c>
      <c r="J31" t="s">
        <v>1061</v>
      </c>
      <c r="K31">
        <v>1</v>
      </c>
      <c r="L31" t="s">
        <v>1062</v>
      </c>
      <c r="M31">
        <v>1</v>
      </c>
      <c r="N31" t="s">
        <v>21</v>
      </c>
      <c r="O31" t="s">
        <v>1063</v>
      </c>
      <c r="P31" s="1">
        <v>42642.166944105244</v>
      </c>
      <c r="Q31" s="1" t="e">
        <v>#N/A</v>
      </c>
      <c r="R31" t="s">
        <v>21</v>
      </c>
      <c r="S31" t="s">
        <v>1063</v>
      </c>
      <c r="T31">
        <v>1</v>
      </c>
    </row>
    <row r="32" spans="1:20">
      <c r="A32">
        <f t="shared" si="1"/>
        <v>31</v>
      </c>
      <c r="B32" s="1">
        <v>42642.720648742586</v>
      </c>
      <c r="C32">
        <v>103</v>
      </c>
      <c r="D32">
        <v>1</v>
      </c>
      <c r="E32" t="s">
        <v>12</v>
      </c>
      <c r="F32" t="s">
        <v>11</v>
      </c>
      <c r="G32">
        <v>1000</v>
      </c>
      <c r="H32">
        <f t="shared" si="0"/>
        <v>63000</v>
      </c>
      <c r="I32">
        <v>4</v>
      </c>
      <c r="J32" t="s">
        <v>592</v>
      </c>
      <c r="K32">
        <v>1</v>
      </c>
      <c r="L32" t="s">
        <v>593</v>
      </c>
      <c r="M32">
        <v>1</v>
      </c>
      <c r="N32" t="s">
        <v>21</v>
      </c>
      <c r="O32" t="s">
        <v>594</v>
      </c>
      <c r="P32" s="1">
        <v>42642.720648742586</v>
      </c>
      <c r="Q32" s="1" t="e">
        <v>#N/A</v>
      </c>
      <c r="R32" t="s">
        <v>21</v>
      </c>
      <c r="S32" t="s">
        <v>594</v>
      </c>
      <c r="T32">
        <v>1</v>
      </c>
    </row>
    <row r="33" spans="1:20">
      <c r="A33">
        <f t="shared" si="1"/>
        <v>32</v>
      </c>
      <c r="B33" s="1">
        <v>42643.351643964066</v>
      </c>
      <c r="C33">
        <v>74</v>
      </c>
      <c r="D33">
        <v>3</v>
      </c>
      <c r="E33" t="s">
        <v>12</v>
      </c>
      <c r="F33" t="s">
        <v>9</v>
      </c>
      <c r="G33">
        <v>3000</v>
      </c>
      <c r="H33">
        <f t="shared" si="0"/>
        <v>66000</v>
      </c>
      <c r="I33">
        <v>1</v>
      </c>
      <c r="J33" t="s">
        <v>1421</v>
      </c>
      <c r="K33">
        <v>1</v>
      </c>
      <c r="L33" t="s">
        <v>1422</v>
      </c>
      <c r="M33">
        <v>1</v>
      </c>
      <c r="N33" t="s">
        <v>21</v>
      </c>
      <c r="O33" t="s">
        <v>1423</v>
      </c>
      <c r="P33" s="1">
        <v>42643.351643964066</v>
      </c>
      <c r="Q33" s="1" t="e">
        <v>#N/A</v>
      </c>
      <c r="R33" t="s">
        <v>21</v>
      </c>
      <c r="S33" t="s">
        <v>1423</v>
      </c>
      <c r="T33">
        <v>1</v>
      </c>
    </row>
    <row r="34" spans="1:20">
      <c r="A34">
        <f t="shared" si="1"/>
        <v>33</v>
      </c>
      <c r="B34" s="1">
        <v>42643.530261977961</v>
      </c>
      <c r="C34">
        <v>29</v>
      </c>
      <c r="D34">
        <v>3</v>
      </c>
      <c r="E34" t="s">
        <v>12</v>
      </c>
      <c r="F34" t="s">
        <v>9</v>
      </c>
      <c r="G34">
        <v>4000</v>
      </c>
      <c r="H34">
        <f t="shared" si="0"/>
        <v>70000</v>
      </c>
      <c r="I34">
        <v>4</v>
      </c>
      <c r="J34" t="s">
        <v>459</v>
      </c>
      <c r="K34">
        <v>1</v>
      </c>
      <c r="L34" t="s">
        <v>460</v>
      </c>
      <c r="M34">
        <v>1</v>
      </c>
      <c r="N34" t="s">
        <v>21</v>
      </c>
      <c r="O34" t="s">
        <v>461</v>
      </c>
      <c r="P34" s="1">
        <v>42643.530261977961</v>
      </c>
      <c r="Q34" s="1" t="e">
        <v>#N/A</v>
      </c>
      <c r="R34" t="s">
        <v>21</v>
      </c>
      <c r="S34" t="s">
        <v>461</v>
      </c>
      <c r="T34">
        <v>1</v>
      </c>
    </row>
    <row r="35" spans="1:20">
      <c r="A35">
        <f t="shared" si="1"/>
        <v>34</v>
      </c>
      <c r="B35" s="1">
        <v>42644.057803768992</v>
      </c>
      <c r="C35">
        <v>79</v>
      </c>
      <c r="D35">
        <v>1</v>
      </c>
      <c r="E35" t="s">
        <v>12</v>
      </c>
      <c r="F35" t="s">
        <v>11</v>
      </c>
      <c r="G35">
        <v>3000</v>
      </c>
      <c r="H35">
        <f t="shared" si="0"/>
        <v>73000</v>
      </c>
      <c r="I35">
        <v>3</v>
      </c>
      <c r="J35" t="s">
        <v>806</v>
      </c>
      <c r="K35">
        <v>1</v>
      </c>
      <c r="L35" t="s">
        <v>807</v>
      </c>
      <c r="M35">
        <v>1</v>
      </c>
      <c r="N35" t="s">
        <v>21</v>
      </c>
      <c r="O35" t="s">
        <v>808</v>
      </c>
      <c r="P35" s="1">
        <v>42644.057803768992</v>
      </c>
      <c r="Q35" s="1" t="e">
        <v>#N/A</v>
      </c>
      <c r="R35" t="s">
        <v>21</v>
      </c>
      <c r="S35" t="s">
        <v>808</v>
      </c>
      <c r="T35">
        <v>1</v>
      </c>
    </row>
    <row r="36" spans="1:20">
      <c r="A36">
        <f t="shared" si="1"/>
        <v>35</v>
      </c>
      <c r="B36" s="1">
        <v>42644.354803676018</v>
      </c>
      <c r="C36">
        <v>121</v>
      </c>
      <c r="D36">
        <v>2</v>
      </c>
      <c r="E36" t="s">
        <v>12</v>
      </c>
      <c r="F36" t="s">
        <v>8</v>
      </c>
      <c r="G36">
        <v>1000</v>
      </c>
      <c r="H36">
        <f t="shared" si="0"/>
        <v>74000</v>
      </c>
      <c r="I36">
        <v>2</v>
      </c>
      <c r="J36" t="s">
        <v>728</v>
      </c>
      <c r="K36">
        <v>1</v>
      </c>
      <c r="L36" t="s">
        <v>1607</v>
      </c>
      <c r="M36">
        <v>1</v>
      </c>
      <c r="N36" t="s">
        <v>21</v>
      </c>
      <c r="O36" t="s">
        <v>1608</v>
      </c>
      <c r="P36" s="1">
        <v>42644.354803676018</v>
      </c>
      <c r="Q36" s="1" t="e">
        <v>#N/A</v>
      </c>
      <c r="R36" t="s">
        <v>21</v>
      </c>
      <c r="S36" t="s">
        <v>1608</v>
      </c>
      <c r="T36">
        <v>1</v>
      </c>
    </row>
    <row r="37" spans="1:20">
      <c r="A37">
        <f t="shared" si="1"/>
        <v>36</v>
      </c>
      <c r="B37" s="1">
        <v>42645.226817056187</v>
      </c>
      <c r="C37">
        <v>85</v>
      </c>
      <c r="D37">
        <v>2</v>
      </c>
      <c r="E37" t="s">
        <v>12</v>
      </c>
      <c r="F37" t="s">
        <v>8</v>
      </c>
      <c r="G37">
        <v>4000</v>
      </c>
      <c r="H37">
        <f t="shared" si="0"/>
        <v>78000</v>
      </c>
      <c r="I37">
        <v>2</v>
      </c>
      <c r="J37" t="s">
        <v>937</v>
      </c>
      <c r="K37">
        <v>1</v>
      </c>
      <c r="L37" t="s">
        <v>938</v>
      </c>
      <c r="M37">
        <v>1</v>
      </c>
      <c r="N37" t="s">
        <v>21</v>
      </c>
      <c r="O37" t="s">
        <v>939</v>
      </c>
      <c r="P37" s="1">
        <v>42645.226817056187</v>
      </c>
      <c r="Q37" s="1">
        <v>42767.101780308309</v>
      </c>
      <c r="R37" t="s">
        <v>21</v>
      </c>
      <c r="S37" t="s">
        <v>939</v>
      </c>
      <c r="T37">
        <v>1</v>
      </c>
    </row>
    <row r="38" spans="1:20">
      <c r="A38">
        <f t="shared" si="1"/>
        <v>37</v>
      </c>
      <c r="B38" s="1">
        <v>42645.744774947816</v>
      </c>
      <c r="C38">
        <v>130</v>
      </c>
      <c r="D38">
        <v>1</v>
      </c>
      <c r="E38" t="s">
        <v>12</v>
      </c>
      <c r="F38" t="s">
        <v>11</v>
      </c>
      <c r="G38">
        <v>3000</v>
      </c>
      <c r="H38">
        <f t="shared" si="0"/>
        <v>81000</v>
      </c>
      <c r="I38">
        <v>1</v>
      </c>
      <c r="J38" t="s">
        <v>1034</v>
      </c>
      <c r="K38">
        <v>1</v>
      </c>
      <c r="L38" t="s">
        <v>1035</v>
      </c>
      <c r="M38">
        <v>1</v>
      </c>
      <c r="N38" t="s">
        <v>21</v>
      </c>
      <c r="O38" t="s">
        <v>1036</v>
      </c>
      <c r="P38" s="1">
        <v>42645.744774947816</v>
      </c>
      <c r="Q38" s="1">
        <v>43205.246656861156</v>
      </c>
      <c r="R38" t="s">
        <v>21</v>
      </c>
      <c r="S38" t="s">
        <v>1036</v>
      </c>
      <c r="T38">
        <v>1</v>
      </c>
    </row>
    <row r="39" spans="1:20">
      <c r="A39">
        <f t="shared" si="1"/>
        <v>38</v>
      </c>
      <c r="B39" s="1">
        <v>42646.101816299772</v>
      </c>
      <c r="C39">
        <v>129</v>
      </c>
      <c r="D39">
        <v>4</v>
      </c>
      <c r="E39" t="s">
        <v>12</v>
      </c>
      <c r="F39" t="s">
        <v>8</v>
      </c>
      <c r="G39">
        <v>2000</v>
      </c>
      <c r="H39">
        <f t="shared" si="0"/>
        <v>83000</v>
      </c>
      <c r="I39">
        <v>4</v>
      </c>
      <c r="J39" t="s">
        <v>1148</v>
      </c>
      <c r="K39">
        <v>1</v>
      </c>
      <c r="L39" t="s">
        <v>1149</v>
      </c>
      <c r="M39">
        <v>1</v>
      </c>
      <c r="N39" t="s">
        <v>21</v>
      </c>
      <c r="O39" t="s">
        <v>1150</v>
      </c>
      <c r="P39" s="1">
        <v>42646.101816299772</v>
      </c>
      <c r="Q39" s="1" t="e">
        <v>#N/A</v>
      </c>
      <c r="R39" t="s">
        <v>21</v>
      </c>
      <c r="S39" t="s">
        <v>1150</v>
      </c>
      <c r="T39">
        <v>1</v>
      </c>
    </row>
    <row r="40" spans="1:20">
      <c r="A40">
        <f t="shared" si="1"/>
        <v>39</v>
      </c>
      <c r="B40" s="1">
        <v>42646.309117653458</v>
      </c>
      <c r="C40">
        <v>21</v>
      </c>
      <c r="D40">
        <v>4</v>
      </c>
      <c r="E40" t="s">
        <v>12</v>
      </c>
      <c r="F40" t="s">
        <v>8</v>
      </c>
      <c r="G40">
        <v>3000</v>
      </c>
      <c r="H40">
        <f t="shared" si="0"/>
        <v>86000</v>
      </c>
      <c r="I40">
        <v>2</v>
      </c>
      <c r="J40" t="s">
        <v>310</v>
      </c>
      <c r="K40">
        <v>1</v>
      </c>
      <c r="L40" t="s">
        <v>311</v>
      </c>
      <c r="M40">
        <v>1</v>
      </c>
      <c r="N40" t="s">
        <v>21</v>
      </c>
      <c r="O40" t="s">
        <v>312</v>
      </c>
      <c r="P40" s="1">
        <v>42646.309117653458</v>
      </c>
      <c r="Q40" s="1" t="e">
        <v>#N/A</v>
      </c>
      <c r="R40" t="s">
        <v>21</v>
      </c>
      <c r="S40" t="s">
        <v>312</v>
      </c>
      <c r="T40">
        <v>1</v>
      </c>
    </row>
    <row r="41" spans="1:20">
      <c r="A41">
        <f t="shared" si="1"/>
        <v>40</v>
      </c>
      <c r="B41" s="1">
        <v>42647.268822030121</v>
      </c>
      <c r="C41">
        <v>85</v>
      </c>
      <c r="D41">
        <v>3</v>
      </c>
      <c r="E41" t="s">
        <v>12</v>
      </c>
      <c r="F41" t="s">
        <v>8</v>
      </c>
      <c r="G41">
        <v>4000</v>
      </c>
      <c r="H41">
        <f t="shared" si="0"/>
        <v>90000</v>
      </c>
      <c r="I41">
        <v>4</v>
      </c>
      <c r="J41" t="s">
        <v>1046</v>
      </c>
      <c r="K41">
        <v>1</v>
      </c>
      <c r="L41" t="s">
        <v>1047</v>
      </c>
      <c r="M41">
        <v>1</v>
      </c>
      <c r="N41" t="s">
        <v>21</v>
      </c>
      <c r="O41" t="s">
        <v>1048</v>
      </c>
      <c r="P41" s="1">
        <v>42647.268822030121</v>
      </c>
      <c r="Q41" s="1" t="e">
        <v>#N/A</v>
      </c>
      <c r="R41" t="s">
        <v>21</v>
      </c>
      <c r="S41" t="s">
        <v>1048</v>
      </c>
      <c r="T41">
        <v>1</v>
      </c>
    </row>
    <row r="42" spans="1:20">
      <c r="A42">
        <f t="shared" si="1"/>
        <v>41</v>
      </c>
      <c r="B42" s="1">
        <v>42647.427389936362</v>
      </c>
      <c r="C42">
        <v>3</v>
      </c>
      <c r="D42">
        <v>3</v>
      </c>
      <c r="E42" t="s">
        <v>12</v>
      </c>
      <c r="F42" t="s">
        <v>11</v>
      </c>
      <c r="G42">
        <v>3000</v>
      </c>
      <c r="H42">
        <f t="shared" si="0"/>
        <v>93000</v>
      </c>
      <c r="I42">
        <v>2</v>
      </c>
      <c r="J42" t="s">
        <v>115</v>
      </c>
      <c r="K42">
        <v>1</v>
      </c>
      <c r="L42" t="s">
        <v>227</v>
      </c>
      <c r="M42">
        <v>1</v>
      </c>
      <c r="N42" t="s">
        <v>21</v>
      </c>
      <c r="O42" t="s">
        <v>228</v>
      </c>
      <c r="P42" s="1">
        <v>42647.427389936362</v>
      </c>
      <c r="Q42" s="1" t="e">
        <v>#N/A</v>
      </c>
      <c r="R42" t="s">
        <v>21</v>
      </c>
      <c r="S42" t="s">
        <v>228</v>
      </c>
      <c r="T42">
        <v>1</v>
      </c>
    </row>
    <row r="43" spans="1:20">
      <c r="A43">
        <f t="shared" si="1"/>
        <v>42</v>
      </c>
      <c r="B43" s="1">
        <v>42648.048097107021</v>
      </c>
      <c r="C43">
        <v>89</v>
      </c>
      <c r="D43">
        <v>4</v>
      </c>
      <c r="E43" t="s">
        <v>12</v>
      </c>
      <c r="F43" t="s">
        <v>8</v>
      </c>
      <c r="G43">
        <v>2000</v>
      </c>
      <c r="H43">
        <f t="shared" si="0"/>
        <v>95000</v>
      </c>
      <c r="I43">
        <v>1</v>
      </c>
      <c r="J43" t="s">
        <v>1600</v>
      </c>
      <c r="K43">
        <v>1</v>
      </c>
      <c r="L43" t="s">
        <v>1601</v>
      </c>
      <c r="M43">
        <v>1</v>
      </c>
      <c r="N43" t="s">
        <v>21</v>
      </c>
      <c r="O43" t="s">
        <v>1602</v>
      </c>
      <c r="P43" s="1">
        <v>42648.048097107021</v>
      </c>
      <c r="Q43" s="1" t="e">
        <v>#N/A</v>
      </c>
      <c r="R43" t="s">
        <v>21</v>
      </c>
      <c r="S43" t="s">
        <v>1602</v>
      </c>
      <c r="T43">
        <v>1</v>
      </c>
    </row>
    <row r="44" spans="1:20">
      <c r="A44">
        <f t="shared" si="1"/>
        <v>43</v>
      </c>
      <c r="B44" s="1">
        <v>42648.537191281961</v>
      </c>
      <c r="C44">
        <v>102</v>
      </c>
      <c r="D44">
        <v>3</v>
      </c>
      <c r="E44" t="s">
        <v>13</v>
      </c>
      <c r="F44" t="s">
        <v>11</v>
      </c>
      <c r="G44">
        <v>20000</v>
      </c>
      <c r="H44">
        <f t="shared" si="0"/>
        <v>75000</v>
      </c>
      <c r="I44">
        <v>6</v>
      </c>
      <c r="J44" t="s">
        <v>809</v>
      </c>
      <c r="K44">
        <v>3</v>
      </c>
      <c r="L44" t="s">
        <v>1497</v>
      </c>
      <c r="M44">
        <v>1</v>
      </c>
      <c r="N44" t="s">
        <v>24</v>
      </c>
      <c r="O44" t="s">
        <v>1498</v>
      </c>
      <c r="P44" s="1">
        <v>42648.537191281961</v>
      </c>
      <c r="Q44" s="1">
        <v>42648.537191281961</v>
      </c>
      <c r="R44" t="s">
        <v>24</v>
      </c>
      <c r="S44" t="s">
        <v>1498</v>
      </c>
      <c r="T44">
        <v>1</v>
      </c>
    </row>
    <row r="45" spans="1:20">
      <c r="A45">
        <f t="shared" si="1"/>
        <v>44</v>
      </c>
      <c r="B45" s="1">
        <v>42649.199114565126</v>
      </c>
      <c r="C45">
        <v>40</v>
      </c>
      <c r="D45">
        <v>2</v>
      </c>
      <c r="E45" t="s">
        <v>12</v>
      </c>
      <c r="F45" t="s">
        <v>11</v>
      </c>
      <c r="G45">
        <v>4000</v>
      </c>
      <c r="H45">
        <f t="shared" si="0"/>
        <v>79000</v>
      </c>
      <c r="I45">
        <v>4</v>
      </c>
      <c r="J45" t="s">
        <v>450</v>
      </c>
      <c r="K45">
        <v>1</v>
      </c>
      <c r="L45" t="s">
        <v>451</v>
      </c>
      <c r="M45">
        <v>1</v>
      </c>
      <c r="N45" t="s">
        <v>21</v>
      </c>
      <c r="O45" t="s">
        <v>452</v>
      </c>
      <c r="P45" s="1">
        <v>42649.199114565126</v>
      </c>
      <c r="Q45" s="1" t="e">
        <v>#N/A</v>
      </c>
      <c r="R45" t="s">
        <v>21</v>
      </c>
      <c r="S45" t="s">
        <v>452</v>
      </c>
      <c r="T45">
        <v>1</v>
      </c>
    </row>
    <row r="46" spans="1:20">
      <c r="A46">
        <f t="shared" si="1"/>
        <v>45</v>
      </c>
      <c r="B46" s="1">
        <v>42649.972325742085</v>
      </c>
      <c r="C46">
        <v>28</v>
      </c>
      <c r="D46">
        <v>2</v>
      </c>
      <c r="E46" t="s">
        <v>12</v>
      </c>
      <c r="F46" t="s">
        <v>11</v>
      </c>
      <c r="G46">
        <v>1000</v>
      </c>
      <c r="H46">
        <f t="shared" si="0"/>
        <v>80000</v>
      </c>
      <c r="I46">
        <v>6</v>
      </c>
      <c r="J46" t="s">
        <v>346</v>
      </c>
      <c r="K46">
        <v>1</v>
      </c>
      <c r="L46" t="s">
        <v>347</v>
      </c>
      <c r="M46">
        <v>1</v>
      </c>
      <c r="N46" t="s">
        <v>21</v>
      </c>
      <c r="O46" t="s">
        <v>348</v>
      </c>
      <c r="P46" s="1">
        <v>42649.972325742085</v>
      </c>
      <c r="Q46" s="1">
        <v>43132.320280250991</v>
      </c>
      <c r="R46" t="s">
        <v>21</v>
      </c>
      <c r="S46" t="s">
        <v>348</v>
      </c>
      <c r="T46">
        <v>1</v>
      </c>
    </row>
    <row r="47" spans="1:20">
      <c r="A47">
        <f t="shared" si="1"/>
        <v>46</v>
      </c>
      <c r="B47" s="1">
        <v>42650.391234770897</v>
      </c>
      <c r="C47">
        <v>92</v>
      </c>
      <c r="D47">
        <v>4</v>
      </c>
      <c r="E47" t="s">
        <v>12</v>
      </c>
      <c r="F47" t="s">
        <v>11</v>
      </c>
      <c r="G47">
        <v>2000</v>
      </c>
      <c r="H47">
        <f t="shared" si="0"/>
        <v>82000</v>
      </c>
      <c r="I47">
        <v>4</v>
      </c>
      <c r="J47" t="s">
        <v>827</v>
      </c>
      <c r="K47">
        <v>1</v>
      </c>
      <c r="L47" t="s">
        <v>828</v>
      </c>
      <c r="M47">
        <v>1</v>
      </c>
      <c r="N47" t="s">
        <v>21</v>
      </c>
      <c r="O47" t="s">
        <v>829</v>
      </c>
      <c r="P47" s="1">
        <v>42650.391234770897</v>
      </c>
      <c r="Q47" s="1" t="e">
        <v>#N/A</v>
      </c>
      <c r="R47" t="s">
        <v>21</v>
      </c>
      <c r="S47" t="s">
        <v>829</v>
      </c>
      <c r="T47">
        <v>1</v>
      </c>
    </row>
    <row r="48" spans="1:20">
      <c r="A48">
        <f t="shared" si="1"/>
        <v>47</v>
      </c>
      <c r="B48" s="1">
        <v>42651.119545840302</v>
      </c>
      <c r="C48">
        <v>6</v>
      </c>
      <c r="D48">
        <v>2</v>
      </c>
      <c r="E48" t="s">
        <v>12</v>
      </c>
      <c r="F48" t="s">
        <v>11</v>
      </c>
      <c r="G48">
        <v>5000</v>
      </c>
      <c r="H48">
        <f t="shared" si="0"/>
        <v>87000</v>
      </c>
      <c r="I48">
        <v>5</v>
      </c>
      <c r="J48" t="s">
        <v>212</v>
      </c>
      <c r="K48">
        <v>1</v>
      </c>
      <c r="L48" t="s">
        <v>213</v>
      </c>
      <c r="M48">
        <v>1</v>
      </c>
      <c r="N48" t="s">
        <v>21</v>
      </c>
      <c r="O48" t="s">
        <v>214</v>
      </c>
      <c r="P48" s="1">
        <v>42651.119545840302</v>
      </c>
      <c r="Q48" s="1" t="e">
        <v>#N/A</v>
      </c>
      <c r="R48" t="s">
        <v>21</v>
      </c>
      <c r="S48" t="s">
        <v>214</v>
      </c>
      <c r="T48">
        <v>1</v>
      </c>
    </row>
    <row r="49" spans="1:20">
      <c r="A49">
        <f t="shared" si="1"/>
        <v>48</v>
      </c>
      <c r="B49" s="1">
        <v>42651.819432577868</v>
      </c>
      <c r="C49">
        <v>60</v>
      </c>
      <c r="D49">
        <v>1</v>
      </c>
      <c r="E49" t="s">
        <v>12</v>
      </c>
      <c r="F49" t="s">
        <v>11</v>
      </c>
      <c r="G49">
        <v>1000</v>
      </c>
      <c r="H49">
        <f t="shared" si="0"/>
        <v>88000</v>
      </c>
      <c r="I49">
        <v>2</v>
      </c>
      <c r="J49" t="s">
        <v>1612</v>
      </c>
      <c r="K49">
        <v>1</v>
      </c>
      <c r="L49" t="s">
        <v>1613</v>
      </c>
      <c r="M49">
        <v>1</v>
      </c>
      <c r="N49" t="s">
        <v>21</v>
      </c>
      <c r="O49" t="s">
        <v>1614</v>
      </c>
      <c r="P49" s="1">
        <v>42651.819432577868</v>
      </c>
      <c r="Q49" s="1" t="e">
        <v>#N/A</v>
      </c>
      <c r="R49" t="s">
        <v>21</v>
      </c>
      <c r="S49" t="s">
        <v>1614</v>
      </c>
      <c r="T49">
        <v>1</v>
      </c>
    </row>
    <row r="50" spans="1:20">
      <c r="A50">
        <f t="shared" si="1"/>
        <v>49</v>
      </c>
      <c r="B50" s="1">
        <v>42652.483048429203</v>
      </c>
      <c r="C50">
        <v>138</v>
      </c>
      <c r="D50">
        <v>2</v>
      </c>
      <c r="E50" t="s">
        <v>12</v>
      </c>
      <c r="F50" t="s">
        <v>11</v>
      </c>
      <c r="G50">
        <v>1000</v>
      </c>
      <c r="H50">
        <f t="shared" si="0"/>
        <v>89000</v>
      </c>
      <c r="I50">
        <v>3</v>
      </c>
      <c r="J50" t="s">
        <v>1099</v>
      </c>
      <c r="K50">
        <v>1</v>
      </c>
      <c r="L50" t="s">
        <v>1100</v>
      </c>
      <c r="M50">
        <v>1</v>
      </c>
      <c r="N50" t="s">
        <v>21</v>
      </c>
      <c r="O50" t="s">
        <v>1101</v>
      </c>
      <c r="P50" s="1">
        <v>42652.483048429203</v>
      </c>
      <c r="Q50" s="1">
        <v>42768.682299868538</v>
      </c>
      <c r="R50" t="s">
        <v>21</v>
      </c>
      <c r="S50" t="s">
        <v>1101</v>
      </c>
      <c r="T50">
        <v>1</v>
      </c>
    </row>
    <row r="51" spans="1:20">
      <c r="A51">
        <f t="shared" si="1"/>
        <v>50</v>
      </c>
      <c r="B51" s="1">
        <v>42653.066289523762</v>
      </c>
      <c r="C51">
        <v>106</v>
      </c>
      <c r="D51">
        <v>3</v>
      </c>
      <c r="E51" t="s">
        <v>12</v>
      </c>
      <c r="F51" t="s">
        <v>8</v>
      </c>
      <c r="G51">
        <v>4000</v>
      </c>
      <c r="H51">
        <f t="shared" si="0"/>
        <v>93000</v>
      </c>
      <c r="I51">
        <v>1</v>
      </c>
      <c r="J51" t="s">
        <v>1453</v>
      </c>
      <c r="K51">
        <v>1</v>
      </c>
      <c r="L51" t="s">
        <v>1512</v>
      </c>
      <c r="M51">
        <v>1</v>
      </c>
      <c r="N51" t="s">
        <v>21</v>
      </c>
      <c r="O51" t="s">
        <v>1513</v>
      </c>
      <c r="P51" s="1">
        <v>42653.066289523762</v>
      </c>
      <c r="Q51" s="1" t="e">
        <v>#N/A</v>
      </c>
      <c r="R51" t="s">
        <v>21</v>
      </c>
      <c r="S51" t="s">
        <v>1513</v>
      </c>
      <c r="T51">
        <v>1</v>
      </c>
    </row>
    <row r="52" spans="1:20">
      <c r="A52">
        <f t="shared" si="1"/>
        <v>51</v>
      </c>
      <c r="B52" s="1">
        <v>42653.170935425056</v>
      </c>
      <c r="C52">
        <v>56</v>
      </c>
      <c r="D52">
        <v>4</v>
      </c>
      <c r="E52" t="s">
        <v>12</v>
      </c>
      <c r="F52" t="s">
        <v>11</v>
      </c>
      <c r="G52">
        <v>5000</v>
      </c>
      <c r="H52">
        <f t="shared" si="0"/>
        <v>98000</v>
      </c>
      <c r="I52">
        <v>1</v>
      </c>
      <c r="J52" t="s">
        <v>1569</v>
      </c>
      <c r="K52">
        <v>1</v>
      </c>
      <c r="L52" t="s">
        <v>1639</v>
      </c>
      <c r="M52">
        <v>1</v>
      </c>
      <c r="N52" t="s">
        <v>21</v>
      </c>
      <c r="O52" t="s">
        <v>1640</v>
      </c>
      <c r="P52" s="1">
        <v>42653.170935425056</v>
      </c>
      <c r="Q52" s="1" t="e">
        <v>#N/A</v>
      </c>
      <c r="R52" t="s">
        <v>21</v>
      </c>
      <c r="S52" t="s">
        <v>1640</v>
      </c>
      <c r="T52">
        <v>1</v>
      </c>
    </row>
    <row r="53" spans="1:20">
      <c r="A53">
        <f t="shared" si="1"/>
        <v>52</v>
      </c>
      <c r="B53" s="1">
        <v>42654.651217462342</v>
      </c>
      <c r="C53">
        <v>14</v>
      </c>
      <c r="D53">
        <v>2</v>
      </c>
      <c r="E53" t="s">
        <v>12</v>
      </c>
      <c r="F53" t="s">
        <v>11</v>
      </c>
      <c r="G53">
        <v>4000</v>
      </c>
      <c r="H53">
        <f t="shared" si="0"/>
        <v>102000</v>
      </c>
      <c r="I53">
        <v>2</v>
      </c>
      <c r="J53" t="s">
        <v>243</v>
      </c>
      <c r="K53">
        <v>1</v>
      </c>
      <c r="L53" t="s">
        <v>244</v>
      </c>
      <c r="M53">
        <v>1</v>
      </c>
      <c r="N53" t="s">
        <v>21</v>
      </c>
      <c r="O53" t="s">
        <v>245</v>
      </c>
      <c r="P53" s="1">
        <v>42654.651217462342</v>
      </c>
      <c r="Q53" s="1" t="e">
        <v>#N/A</v>
      </c>
      <c r="R53" t="s">
        <v>21</v>
      </c>
      <c r="S53" t="s">
        <v>245</v>
      </c>
      <c r="T53">
        <v>1</v>
      </c>
    </row>
    <row r="54" spans="1:20">
      <c r="A54">
        <f t="shared" si="1"/>
        <v>53</v>
      </c>
      <c r="B54" s="1">
        <v>42654.746588245442</v>
      </c>
      <c r="C54">
        <v>120</v>
      </c>
      <c r="D54">
        <v>2</v>
      </c>
      <c r="E54" t="s">
        <v>12</v>
      </c>
      <c r="F54" t="s">
        <v>11</v>
      </c>
      <c r="G54">
        <v>2000</v>
      </c>
      <c r="H54">
        <f t="shared" si="0"/>
        <v>104000</v>
      </c>
      <c r="I54">
        <v>6</v>
      </c>
      <c r="J54" t="s">
        <v>946</v>
      </c>
      <c r="K54">
        <v>1</v>
      </c>
      <c r="L54" t="s">
        <v>947</v>
      </c>
      <c r="M54">
        <v>1</v>
      </c>
      <c r="N54" t="s">
        <v>21</v>
      </c>
      <c r="O54" t="s">
        <v>948</v>
      </c>
      <c r="P54" s="1">
        <v>42654.746588245442</v>
      </c>
      <c r="Q54" s="1">
        <v>43152.19599650865</v>
      </c>
      <c r="R54" t="s">
        <v>21</v>
      </c>
      <c r="S54" t="s">
        <v>948</v>
      </c>
      <c r="T54">
        <v>1</v>
      </c>
    </row>
    <row r="55" spans="1:20">
      <c r="A55">
        <f t="shared" si="1"/>
        <v>54</v>
      </c>
      <c r="B55" s="1">
        <v>42655.246441883188</v>
      </c>
      <c r="C55">
        <v>49</v>
      </c>
      <c r="D55">
        <v>4</v>
      </c>
      <c r="E55" t="s">
        <v>12</v>
      </c>
      <c r="F55" t="s">
        <v>8</v>
      </c>
      <c r="G55">
        <v>5000</v>
      </c>
      <c r="H55">
        <f t="shared" si="0"/>
        <v>109000</v>
      </c>
      <c r="I55">
        <v>4</v>
      </c>
      <c r="J55" t="s">
        <v>688</v>
      </c>
      <c r="K55">
        <v>1</v>
      </c>
      <c r="L55" t="s">
        <v>689</v>
      </c>
      <c r="M55">
        <v>1</v>
      </c>
      <c r="N55" t="s">
        <v>21</v>
      </c>
      <c r="O55" t="s">
        <v>690</v>
      </c>
      <c r="P55" s="1">
        <v>42655.246441883188</v>
      </c>
      <c r="Q55" s="1" t="e">
        <v>#N/A</v>
      </c>
      <c r="R55" t="s">
        <v>21</v>
      </c>
      <c r="S55" t="s">
        <v>690</v>
      </c>
      <c r="T55">
        <v>1</v>
      </c>
    </row>
    <row r="56" spans="1:20">
      <c r="A56">
        <f t="shared" si="1"/>
        <v>55</v>
      </c>
      <c r="B56" s="1">
        <v>42655.482467582049</v>
      </c>
      <c r="C56">
        <v>39</v>
      </c>
      <c r="D56">
        <v>2</v>
      </c>
      <c r="E56" t="s">
        <v>12</v>
      </c>
      <c r="F56" t="s">
        <v>8</v>
      </c>
      <c r="G56">
        <v>2000</v>
      </c>
      <c r="H56">
        <f t="shared" si="0"/>
        <v>111000</v>
      </c>
      <c r="I56">
        <v>1</v>
      </c>
      <c r="J56" t="s">
        <v>284</v>
      </c>
      <c r="K56">
        <v>1</v>
      </c>
      <c r="L56" t="s">
        <v>285</v>
      </c>
      <c r="M56">
        <v>1</v>
      </c>
      <c r="N56" t="s">
        <v>21</v>
      </c>
      <c r="O56" t="s">
        <v>286</v>
      </c>
      <c r="P56" s="1">
        <v>42655.482467582049</v>
      </c>
      <c r="Q56" s="1" t="e">
        <v>#N/A</v>
      </c>
      <c r="R56" t="s">
        <v>21</v>
      </c>
      <c r="S56" t="s">
        <v>286</v>
      </c>
      <c r="T56">
        <v>1</v>
      </c>
    </row>
    <row r="57" spans="1:20">
      <c r="A57">
        <f t="shared" si="1"/>
        <v>56</v>
      </c>
      <c r="B57" s="1">
        <v>42655.619854379722</v>
      </c>
      <c r="C57">
        <v>127</v>
      </c>
      <c r="D57">
        <v>1</v>
      </c>
      <c r="E57" t="s">
        <v>12</v>
      </c>
      <c r="F57" t="s">
        <v>11</v>
      </c>
      <c r="G57">
        <v>4000</v>
      </c>
      <c r="H57">
        <f t="shared" si="0"/>
        <v>115000</v>
      </c>
      <c r="I57">
        <v>5</v>
      </c>
      <c r="J57" t="s">
        <v>1457</v>
      </c>
      <c r="K57">
        <v>1</v>
      </c>
      <c r="L57" t="s">
        <v>1458</v>
      </c>
      <c r="M57">
        <v>1</v>
      </c>
      <c r="N57" t="s">
        <v>21</v>
      </c>
      <c r="O57" t="s">
        <v>1459</v>
      </c>
      <c r="P57" s="1">
        <v>42655.619854379722</v>
      </c>
      <c r="Q57" s="1">
        <v>42720.933874374183</v>
      </c>
      <c r="R57" t="s">
        <v>21</v>
      </c>
      <c r="S57" t="s">
        <v>1459</v>
      </c>
      <c r="T57">
        <v>1</v>
      </c>
    </row>
    <row r="58" spans="1:20">
      <c r="A58">
        <f t="shared" si="1"/>
        <v>57</v>
      </c>
      <c r="B58" s="1">
        <v>42655.916621183373</v>
      </c>
      <c r="C58">
        <v>15</v>
      </c>
      <c r="D58">
        <v>1</v>
      </c>
      <c r="E58" t="s">
        <v>12</v>
      </c>
      <c r="F58" t="s">
        <v>11</v>
      </c>
      <c r="G58">
        <v>4000</v>
      </c>
      <c r="H58">
        <f t="shared" si="0"/>
        <v>119000</v>
      </c>
      <c r="I58">
        <v>2</v>
      </c>
      <c r="J58" t="s">
        <v>32</v>
      </c>
      <c r="K58">
        <v>1</v>
      </c>
      <c r="L58" t="s">
        <v>33</v>
      </c>
      <c r="M58">
        <v>1</v>
      </c>
      <c r="N58" t="s">
        <v>21</v>
      </c>
      <c r="O58" t="s">
        <v>34</v>
      </c>
      <c r="P58" s="1">
        <v>42655.916621183373</v>
      </c>
      <c r="Q58" s="1" t="e">
        <v>#N/A</v>
      </c>
      <c r="R58" t="s">
        <v>21</v>
      </c>
      <c r="S58" t="s">
        <v>34</v>
      </c>
      <c r="T58">
        <v>1</v>
      </c>
    </row>
    <row r="59" spans="1:20">
      <c r="A59">
        <f t="shared" si="1"/>
        <v>58</v>
      </c>
      <c r="B59" s="1">
        <v>42656.233492431682</v>
      </c>
      <c r="C59">
        <v>12</v>
      </c>
      <c r="D59">
        <v>3</v>
      </c>
      <c r="E59" t="s">
        <v>12</v>
      </c>
      <c r="F59" t="s">
        <v>11</v>
      </c>
      <c r="G59">
        <v>3000</v>
      </c>
      <c r="H59">
        <f t="shared" si="0"/>
        <v>122000</v>
      </c>
      <c r="I59">
        <v>1</v>
      </c>
      <c r="J59" t="s">
        <v>64</v>
      </c>
      <c r="K59">
        <v>1</v>
      </c>
      <c r="L59" t="s">
        <v>65</v>
      </c>
      <c r="M59">
        <v>1</v>
      </c>
      <c r="N59" t="s">
        <v>21</v>
      </c>
      <c r="O59" t="s">
        <v>66</v>
      </c>
      <c r="P59" s="1">
        <v>42656.233492431682</v>
      </c>
      <c r="Q59" s="1" t="e">
        <v>#N/A</v>
      </c>
      <c r="R59" t="s">
        <v>21</v>
      </c>
      <c r="S59" t="s">
        <v>66</v>
      </c>
      <c r="T59">
        <v>1</v>
      </c>
    </row>
    <row r="60" spans="1:20">
      <c r="A60">
        <f t="shared" si="1"/>
        <v>59</v>
      </c>
      <c r="B60" s="1">
        <v>42656.681040723794</v>
      </c>
      <c r="C60">
        <v>30</v>
      </c>
      <c r="D60">
        <v>1</v>
      </c>
      <c r="E60" t="s">
        <v>12</v>
      </c>
      <c r="F60" t="s">
        <v>11</v>
      </c>
      <c r="G60">
        <v>1000</v>
      </c>
      <c r="H60">
        <f t="shared" si="0"/>
        <v>123000</v>
      </c>
      <c r="I60">
        <v>4</v>
      </c>
      <c r="J60" t="s">
        <v>274</v>
      </c>
      <c r="K60">
        <v>1</v>
      </c>
      <c r="L60" t="s">
        <v>275</v>
      </c>
      <c r="M60">
        <v>1</v>
      </c>
      <c r="N60" t="s">
        <v>21</v>
      </c>
      <c r="O60" t="s">
        <v>276</v>
      </c>
      <c r="P60" s="1">
        <v>42656.681040723794</v>
      </c>
      <c r="Q60" s="1" t="e">
        <v>#N/A</v>
      </c>
      <c r="R60" t="s">
        <v>21</v>
      </c>
      <c r="S60" t="s">
        <v>276</v>
      </c>
      <c r="T60">
        <v>1</v>
      </c>
    </row>
    <row r="61" spans="1:20">
      <c r="A61">
        <f t="shared" si="1"/>
        <v>60</v>
      </c>
      <c r="B61" s="1">
        <v>42656.933941652911</v>
      </c>
      <c r="C61">
        <v>91</v>
      </c>
      <c r="D61">
        <v>4</v>
      </c>
      <c r="E61" t="s">
        <v>12</v>
      </c>
      <c r="F61" t="s">
        <v>10</v>
      </c>
      <c r="G61">
        <v>1000</v>
      </c>
      <c r="H61">
        <f t="shared" si="0"/>
        <v>124000</v>
      </c>
      <c r="I61">
        <v>6</v>
      </c>
      <c r="J61" t="s">
        <v>1581</v>
      </c>
      <c r="K61">
        <v>1</v>
      </c>
      <c r="L61" t="s">
        <v>1650</v>
      </c>
      <c r="M61">
        <v>1</v>
      </c>
      <c r="N61" t="s">
        <v>21</v>
      </c>
      <c r="O61" t="s">
        <v>1651</v>
      </c>
      <c r="P61" s="1">
        <v>42656.933941652911</v>
      </c>
      <c r="Q61" s="1">
        <v>42776.649169174634</v>
      </c>
      <c r="R61" t="s">
        <v>21</v>
      </c>
      <c r="S61" t="s">
        <v>1651</v>
      </c>
      <c r="T61">
        <v>1</v>
      </c>
    </row>
    <row r="62" spans="1:20">
      <c r="A62">
        <f t="shared" si="1"/>
        <v>61</v>
      </c>
      <c r="B62" s="1">
        <v>42656.937557021862</v>
      </c>
      <c r="C62">
        <v>6</v>
      </c>
      <c r="D62">
        <v>4</v>
      </c>
      <c r="E62" t="s">
        <v>12</v>
      </c>
      <c r="F62" t="s">
        <v>9</v>
      </c>
      <c r="G62">
        <v>2000</v>
      </c>
      <c r="H62">
        <f t="shared" si="0"/>
        <v>126000</v>
      </c>
      <c r="I62">
        <v>5</v>
      </c>
      <c r="J62" t="s">
        <v>91</v>
      </c>
      <c r="K62">
        <v>1</v>
      </c>
      <c r="L62" t="s">
        <v>92</v>
      </c>
      <c r="M62">
        <v>1</v>
      </c>
      <c r="N62" t="s">
        <v>21</v>
      </c>
      <c r="O62" t="s">
        <v>93</v>
      </c>
      <c r="P62" s="1">
        <v>42656.937557021862</v>
      </c>
      <c r="Q62" s="1" t="e">
        <v>#N/A</v>
      </c>
      <c r="R62" t="s">
        <v>21</v>
      </c>
      <c r="S62" t="s">
        <v>93</v>
      </c>
      <c r="T62">
        <v>1</v>
      </c>
    </row>
    <row r="63" spans="1:20">
      <c r="A63">
        <f t="shared" si="1"/>
        <v>62</v>
      </c>
      <c r="B63" s="1">
        <v>42657.285371021258</v>
      </c>
      <c r="C63">
        <v>114</v>
      </c>
      <c r="D63">
        <v>1</v>
      </c>
      <c r="E63" t="s">
        <v>12</v>
      </c>
      <c r="F63" t="s">
        <v>11</v>
      </c>
      <c r="G63">
        <v>4000</v>
      </c>
      <c r="H63">
        <f t="shared" si="0"/>
        <v>130000</v>
      </c>
      <c r="I63">
        <v>3</v>
      </c>
      <c r="J63" t="s">
        <v>623</v>
      </c>
      <c r="K63">
        <v>1</v>
      </c>
      <c r="L63" t="s">
        <v>624</v>
      </c>
      <c r="M63">
        <v>1</v>
      </c>
      <c r="N63" t="s">
        <v>21</v>
      </c>
      <c r="O63" t="s">
        <v>625</v>
      </c>
      <c r="P63" s="1">
        <v>42657.285371021258</v>
      </c>
      <c r="Q63" s="1" t="e">
        <v>#N/A</v>
      </c>
      <c r="R63" t="s">
        <v>21</v>
      </c>
      <c r="S63" t="s">
        <v>625</v>
      </c>
      <c r="T63">
        <v>1</v>
      </c>
    </row>
    <row r="64" spans="1:20">
      <c r="A64">
        <f t="shared" si="1"/>
        <v>63</v>
      </c>
      <c r="B64" s="1">
        <v>42657.9225038406</v>
      </c>
      <c r="C64">
        <v>85</v>
      </c>
      <c r="D64">
        <v>4</v>
      </c>
      <c r="E64" t="s">
        <v>12</v>
      </c>
      <c r="F64" t="s">
        <v>8</v>
      </c>
      <c r="G64">
        <v>1000</v>
      </c>
      <c r="H64">
        <f t="shared" si="0"/>
        <v>131000</v>
      </c>
      <c r="I64">
        <v>3</v>
      </c>
      <c r="J64" t="s">
        <v>1332</v>
      </c>
      <c r="K64">
        <v>1</v>
      </c>
      <c r="L64" t="s">
        <v>1333</v>
      </c>
      <c r="M64">
        <v>1</v>
      </c>
      <c r="N64" t="s">
        <v>21</v>
      </c>
      <c r="O64" t="s">
        <v>1334</v>
      </c>
      <c r="P64" s="1">
        <v>42657.9225038406</v>
      </c>
      <c r="Q64" s="1">
        <v>42705.418749594435</v>
      </c>
      <c r="R64" t="s">
        <v>21</v>
      </c>
      <c r="S64" t="s">
        <v>1334</v>
      </c>
      <c r="T64">
        <v>1</v>
      </c>
    </row>
    <row r="65" spans="1:20">
      <c r="A65">
        <f t="shared" si="1"/>
        <v>64</v>
      </c>
      <c r="B65" s="1">
        <v>42658.014100726963</v>
      </c>
      <c r="C65">
        <v>85</v>
      </c>
      <c r="D65">
        <v>4</v>
      </c>
      <c r="E65" t="s">
        <v>12</v>
      </c>
      <c r="F65" t="s">
        <v>8</v>
      </c>
      <c r="G65">
        <v>1000</v>
      </c>
      <c r="H65">
        <f t="shared" si="0"/>
        <v>132000</v>
      </c>
      <c r="I65">
        <v>4</v>
      </c>
      <c r="J65" t="s">
        <v>1332</v>
      </c>
      <c r="K65">
        <v>2</v>
      </c>
      <c r="L65" t="s">
        <v>1333</v>
      </c>
      <c r="M65">
        <v>2</v>
      </c>
      <c r="N65" t="s">
        <v>21</v>
      </c>
      <c r="O65" t="s">
        <v>1334</v>
      </c>
      <c r="P65" s="1">
        <v>42658.014100726963</v>
      </c>
      <c r="Q65" s="1">
        <v>42705.418749594435</v>
      </c>
      <c r="R65" t="s">
        <v>21</v>
      </c>
      <c r="S65" t="s">
        <v>1334</v>
      </c>
      <c r="T65">
        <v>2</v>
      </c>
    </row>
    <row r="66" spans="1:20">
      <c r="A66">
        <f t="shared" si="1"/>
        <v>65</v>
      </c>
      <c r="B66" s="1">
        <v>42658.66355812869</v>
      </c>
      <c r="C66">
        <v>118</v>
      </c>
      <c r="D66">
        <v>2</v>
      </c>
      <c r="E66" t="s">
        <v>12</v>
      </c>
      <c r="F66" t="s">
        <v>11</v>
      </c>
      <c r="G66">
        <v>1000</v>
      </c>
      <c r="H66">
        <f t="shared" si="0"/>
        <v>133000</v>
      </c>
      <c r="I66">
        <v>4</v>
      </c>
      <c r="J66" t="s">
        <v>779</v>
      </c>
      <c r="K66">
        <v>1</v>
      </c>
      <c r="L66" t="s">
        <v>780</v>
      </c>
      <c r="M66">
        <v>1</v>
      </c>
      <c r="N66" t="s">
        <v>21</v>
      </c>
      <c r="O66" t="s">
        <v>781</v>
      </c>
      <c r="P66" s="1">
        <v>42658.66355812869</v>
      </c>
      <c r="Q66" s="1" t="e">
        <v>#N/A</v>
      </c>
      <c r="R66" t="s">
        <v>21</v>
      </c>
      <c r="S66" t="s">
        <v>781</v>
      </c>
      <c r="T66">
        <v>1</v>
      </c>
    </row>
    <row r="67" spans="1:20">
      <c r="A67">
        <f t="shared" si="1"/>
        <v>66</v>
      </c>
      <c r="B67" s="1">
        <v>42658.877341302126</v>
      </c>
      <c r="C67">
        <v>99</v>
      </c>
      <c r="D67">
        <v>3</v>
      </c>
      <c r="E67" t="s">
        <v>12</v>
      </c>
      <c r="F67" t="s">
        <v>11</v>
      </c>
      <c r="G67">
        <v>4000</v>
      </c>
      <c r="H67">
        <f t="shared" ref="H67:H130" si="2">IF(E67="Premium",IFERROR(H66+G67,G67),IFERROR(H66-G67,-G67))</f>
        <v>137000</v>
      </c>
      <c r="I67">
        <v>2</v>
      </c>
      <c r="J67" t="s">
        <v>595</v>
      </c>
      <c r="K67">
        <v>1</v>
      </c>
      <c r="L67" t="s">
        <v>596</v>
      </c>
      <c r="M67">
        <v>1</v>
      </c>
      <c r="N67" t="s">
        <v>21</v>
      </c>
      <c r="O67" t="s">
        <v>597</v>
      </c>
      <c r="P67" s="1">
        <v>42658.877341302126</v>
      </c>
      <c r="Q67" s="1" t="e">
        <v>#N/A</v>
      </c>
      <c r="R67" t="s">
        <v>21</v>
      </c>
      <c r="S67" t="s">
        <v>597</v>
      </c>
      <c r="T67">
        <v>1</v>
      </c>
    </row>
    <row r="68" spans="1:20">
      <c r="A68">
        <f t="shared" ref="A68:A131" si="3">A67+1</f>
        <v>67</v>
      </c>
      <c r="B68" s="1">
        <v>42659.272618864226</v>
      </c>
      <c r="C68">
        <v>45</v>
      </c>
      <c r="D68">
        <v>1</v>
      </c>
      <c r="E68" t="s">
        <v>12</v>
      </c>
      <c r="F68" t="s">
        <v>11</v>
      </c>
      <c r="G68">
        <v>1000</v>
      </c>
      <c r="H68">
        <f t="shared" si="2"/>
        <v>138000</v>
      </c>
      <c r="I68">
        <v>1</v>
      </c>
      <c r="J68" t="s">
        <v>262</v>
      </c>
      <c r="K68">
        <v>1</v>
      </c>
      <c r="L68" t="s">
        <v>263</v>
      </c>
      <c r="M68">
        <v>1</v>
      </c>
      <c r="N68" t="s">
        <v>21</v>
      </c>
      <c r="O68" t="s">
        <v>264</v>
      </c>
      <c r="P68" s="1">
        <v>42659.272618864226</v>
      </c>
      <c r="Q68" s="1" t="e">
        <v>#N/A</v>
      </c>
      <c r="R68" t="s">
        <v>21</v>
      </c>
      <c r="S68" t="s">
        <v>264</v>
      </c>
      <c r="T68">
        <v>1</v>
      </c>
    </row>
    <row r="69" spans="1:20">
      <c r="A69">
        <f t="shared" si="3"/>
        <v>68</v>
      </c>
      <c r="B69" s="1">
        <v>42660.222028917138</v>
      </c>
      <c r="C69">
        <v>22</v>
      </c>
      <c r="D69">
        <v>4</v>
      </c>
      <c r="E69" t="s">
        <v>12</v>
      </c>
      <c r="F69" t="s">
        <v>9</v>
      </c>
      <c r="G69">
        <v>3000</v>
      </c>
      <c r="H69">
        <f t="shared" si="2"/>
        <v>141000</v>
      </c>
      <c r="I69">
        <v>5</v>
      </c>
      <c r="J69" t="s">
        <v>313</v>
      </c>
      <c r="K69">
        <v>1</v>
      </c>
      <c r="L69" t="s">
        <v>314</v>
      </c>
      <c r="M69">
        <v>1</v>
      </c>
      <c r="N69" t="s">
        <v>21</v>
      </c>
      <c r="O69" t="s">
        <v>315</v>
      </c>
      <c r="P69" s="1">
        <v>42660.222028917138</v>
      </c>
      <c r="Q69" s="1">
        <v>42830.576586740797</v>
      </c>
      <c r="R69" t="s">
        <v>21</v>
      </c>
      <c r="S69" t="s">
        <v>315</v>
      </c>
      <c r="T69">
        <v>1</v>
      </c>
    </row>
    <row r="70" spans="1:20">
      <c r="A70">
        <f t="shared" si="3"/>
        <v>69</v>
      </c>
      <c r="B70" s="1">
        <v>42660.33669436397</v>
      </c>
      <c r="C70">
        <v>122</v>
      </c>
      <c r="D70">
        <v>3</v>
      </c>
      <c r="E70" t="s">
        <v>12</v>
      </c>
      <c r="F70" t="s">
        <v>9</v>
      </c>
      <c r="G70">
        <v>4000</v>
      </c>
      <c r="H70">
        <f t="shared" si="2"/>
        <v>145000</v>
      </c>
      <c r="I70">
        <v>4</v>
      </c>
      <c r="J70" t="s">
        <v>910</v>
      </c>
      <c r="K70">
        <v>1</v>
      </c>
      <c r="L70" t="s">
        <v>911</v>
      </c>
      <c r="M70">
        <v>1</v>
      </c>
      <c r="N70" t="s">
        <v>21</v>
      </c>
      <c r="O70" t="s">
        <v>912</v>
      </c>
      <c r="P70" s="1">
        <v>42660.33669436397</v>
      </c>
      <c r="Q70" s="1">
        <v>42822.79355758796</v>
      </c>
      <c r="R70" t="s">
        <v>21</v>
      </c>
      <c r="S70" t="s">
        <v>912</v>
      </c>
      <c r="T70">
        <v>1</v>
      </c>
    </row>
    <row r="71" spans="1:20">
      <c r="A71">
        <f t="shared" si="3"/>
        <v>70</v>
      </c>
      <c r="B71" s="1">
        <v>42660.34578991033</v>
      </c>
      <c r="C71">
        <v>73</v>
      </c>
      <c r="D71">
        <v>1</v>
      </c>
      <c r="E71" t="s">
        <v>12</v>
      </c>
      <c r="F71" t="s">
        <v>11</v>
      </c>
      <c r="G71">
        <v>4000</v>
      </c>
      <c r="H71">
        <f t="shared" si="2"/>
        <v>149000</v>
      </c>
      <c r="I71">
        <v>2</v>
      </c>
      <c r="J71" t="s">
        <v>836</v>
      </c>
      <c r="K71">
        <v>1</v>
      </c>
      <c r="L71" t="s">
        <v>837</v>
      </c>
      <c r="M71">
        <v>1</v>
      </c>
      <c r="N71" t="s">
        <v>21</v>
      </c>
      <c r="O71" t="s">
        <v>838</v>
      </c>
      <c r="P71" s="1">
        <v>42660.34578991033</v>
      </c>
      <c r="Q71" s="1" t="e">
        <v>#N/A</v>
      </c>
      <c r="R71" t="s">
        <v>21</v>
      </c>
      <c r="S71" t="s">
        <v>838</v>
      </c>
      <c r="T71">
        <v>1</v>
      </c>
    </row>
    <row r="72" spans="1:20">
      <c r="A72">
        <f t="shared" si="3"/>
        <v>71</v>
      </c>
      <c r="B72" s="1">
        <v>42660.799963567246</v>
      </c>
      <c r="C72">
        <v>8</v>
      </c>
      <c r="D72">
        <v>2</v>
      </c>
      <c r="E72" t="s">
        <v>12</v>
      </c>
      <c r="F72" t="s">
        <v>11</v>
      </c>
      <c r="G72">
        <v>1000</v>
      </c>
      <c r="H72">
        <f t="shared" si="2"/>
        <v>150000</v>
      </c>
      <c r="I72">
        <v>6</v>
      </c>
      <c r="J72" t="s">
        <v>179</v>
      </c>
      <c r="K72">
        <v>1</v>
      </c>
      <c r="L72" t="s">
        <v>198</v>
      </c>
      <c r="M72">
        <v>1</v>
      </c>
      <c r="N72" t="s">
        <v>21</v>
      </c>
      <c r="O72" t="s">
        <v>199</v>
      </c>
      <c r="P72" s="1">
        <v>42660.799963567246</v>
      </c>
      <c r="Q72" s="1" t="e">
        <v>#N/A</v>
      </c>
      <c r="R72" t="s">
        <v>21</v>
      </c>
      <c r="S72" t="s">
        <v>199</v>
      </c>
      <c r="T72">
        <v>1</v>
      </c>
    </row>
    <row r="73" spans="1:20">
      <c r="A73">
        <f t="shared" si="3"/>
        <v>72</v>
      </c>
      <c r="B73" s="1">
        <v>42660.806483794258</v>
      </c>
      <c r="C73">
        <v>90</v>
      </c>
      <c r="D73">
        <v>2</v>
      </c>
      <c r="E73" t="s">
        <v>12</v>
      </c>
      <c r="F73" t="s">
        <v>11</v>
      </c>
      <c r="G73">
        <v>2000</v>
      </c>
      <c r="H73">
        <f t="shared" si="2"/>
        <v>152000</v>
      </c>
      <c r="I73">
        <v>5</v>
      </c>
      <c r="J73" t="s">
        <v>1416</v>
      </c>
      <c r="K73">
        <v>1</v>
      </c>
      <c r="L73" t="s">
        <v>1417</v>
      </c>
      <c r="M73">
        <v>1</v>
      </c>
      <c r="N73" t="s">
        <v>21</v>
      </c>
      <c r="O73" t="s">
        <v>1418</v>
      </c>
      <c r="P73" s="1">
        <v>42660.806483794258</v>
      </c>
      <c r="Q73" s="1" t="e">
        <v>#N/A</v>
      </c>
      <c r="R73" t="s">
        <v>21</v>
      </c>
      <c r="S73" t="s">
        <v>1418</v>
      </c>
      <c r="T73">
        <v>1</v>
      </c>
    </row>
    <row r="74" spans="1:20">
      <c r="A74">
        <f t="shared" si="3"/>
        <v>73</v>
      </c>
      <c r="B74" s="1">
        <v>42661.071040352937</v>
      </c>
      <c r="C74">
        <v>120</v>
      </c>
      <c r="D74">
        <v>4</v>
      </c>
      <c r="E74" t="s">
        <v>12</v>
      </c>
      <c r="F74" t="s">
        <v>11</v>
      </c>
      <c r="G74">
        <v>4000</v>
      </c>
      <c r="H74">
        <f t="shared" si="2"/>
        <v>156000</v>
      </c>
      <c r="I74">
        <v>3</v>
      </c>
      <c r="J74" t="s">
        <v>1179</v>
      </c>
      <c r="K74">
        <v>1</v>
      </c>
      <c r="L74" t="s">
        <v>1180</v>
      </c>
      <c r="M74">
        <v>1</v>
      </c>
      <c r="N74" t="s">
        <v>21</v>
      </c>
      <c r="O74" t="s">
        <v>1181</v>
      </c>
      <c r="P74" s="1">
        <v>42661.071040352937</v>
      </c>
      <c r="Q74" s="1" t="e">
        <v>#N/A</v>
      </c>
      <c r="R74" t="s">
        <v>21</v>
      </c>
      <c r="S74" t="s">
        <v>1181</v>
      </c>
      <c r="T74">
        <v>1</v>
      </c>
    </row>
    <row r="75" spans="1:20">
      <c r="A75">
        <f t="shared" si="3"/>
        <v>74</v>
      </c>
      <c r="B75" s="1">
        <v>42661.921360153799</v>
      </c>
      <c r="C75">
        <v>20</v>
      </c>
      <c r="D75">
        <v>4</v>
      </c>
      <c r="E75" t="s">
        <v>12</v>
      </c>
      <c r="F75" t="s">
        <v>11</v>
      </c>
      <c r="G75">
        <v>1000</v>
      </c>
      <c r="H75">
        <f t="shared" si="2"/>
        <v>157000</v>
      </c>
      <c r="I75">
        <v>6</v>
      </c>
      <c r="J75" t="s">
        <v>215</v>
      </c>
      <c r="K75">
        <v>1</v>
      </c>
      <c r="L75" t="s">
        <v>216</v>
      </c>
      <c r="M75">
        <v>1</v>
      </c>
      <c r="N75" t="s">
        <v>21</v>
      </c>
      <c r="O75" t="s">
        <v>217</v>
      </c>
      <c r="P75" s="1">
        <v>42661.921360153799</v>
      </c>
      <c r="Q75" s="1" t="e">
        <v>#N/A</v>
      </c>
      <c r="R75" t="s">
        <v>21</v>
      </c>
      <c r="S75" t="s">
        <v>217</v>
      </c>
      <c r="T75">
        <v>1</v>
      </c>
    </row>
    <row r="76" spans="1:20">
      <c r="A76">
        <f t="shared" si="3"/>
        <v>75</v>
      </c>
      <c r="B76" s="1">
        <v>42662.758463146136</v>
      </c>
      <c r="C76">
        <v>108</v>
      </c>
      <c r="D76">
        <v>4</v>
      </c>
      <c r="E76" t="s">
        <v>12</v>
      </c>
      <c r="F76" t="s">
        <v>11</v>
      </c>
      <c r="G76">
        <v>2000</v>
      </c>
      <c r="H76">
        <f t="shared" si="2"/>
        <v>159000</v>
      </c>
      <c r="I76">
        <v>2</v>
      </c>
      <c r="J76" t="s">
        <v>1194</v>
      </c>
      <c r="K76">
        <v>2</v>
      </c>
      <c r="L76" t="s">
        <v>1195</v>
      </c>
      <c r="M76">
        <v>2</v>
      </c>
      <c r="N76" t="s">
        <v>21</v>
      </c>
      <c r="O76" t="s">
        <v>1196</v>
      </c>
      <c r="P76" s="1">
        <v>42662.758463146136</v>
      </c>
      <c r="Q76" s="1" t="e">
        <v>#N/A</v>
      </c>
      <c r="R76" t="s">
        <v>21</v>
      </c>
      <c r="S76" t="s">
        <v>1196</v>
      </c>
      <c r="T76">
        <v>2</v>
      </c>
    </row>
    <row r="77" spans="1:20">
      <c r="A77">
        <f t="shared" si="3"/>
        <v>76</v>
      </c>
      <c r="B77" s="1">
        <v>42662.929503643318</v>
      </c>
      <c r="C77">
        <v>128</v>
      </c>
      <c r="D77">
        <v>2</v>
      </c>
      <c r="E77" t="s">
        <v>12</v>
      </c>
      <c r="F77" t="s">
        <v>11</v>
      </c>
      <c r="G77">
        <v>4000</v>
      </c>
      <c r="H77">
        <f t="shared" si="2"/>
        <v>163000</v>
      </c>
      <c r="I77">
        <v>5</v>
      </c>
      <c r="J77" t="s">
        <v>1521</v>
      </c>
      <c r="K77">
        <v>1</v>
      </c>
      <c r="L77" t="s">
        <v>1605</v>
      </c>
      <c r="M77">
        <v>1</v>
      </c>
      <c r="N77" t="s">
        <v>21</v>
      </c>
      <c r="O77" t="s">
        <v>1606</v>
      </c>
      <c r="P77" s="1">
        <v>42662.929503643318</v>
      </c>
      <c r="Q77" s="1" t="e">
        <v>#N/A</v>
      </c>
      <c r="R77" t="s">
        <v>21</v>
      </c>
      <c r="S77" t="s">
        <v>1606</v>
      </c>
      <c r="T77">
        <v>1</v>
      </c>
    </row>
    <row r="78" spans="1:20">
      <c r="A78">
        <f t="shared" si="3"/>
        <v>77</v>
      </c>
      <c r="B78" s="1">
        <v>42662.976271165964</v>
      </c>
      <c r="C78">
        <v>82</v>
      </c>
      <c r="D78">
        <v>1</v>
      </c>
      <c r="E78" t="s">
        <v>12</v>
      </c>
      <c r="F78" t="s">
        <v>11</v>
      </c>
      <c r="G78">
        <v>5000</v>
      </c>
      <c r="H78">
        <f t="shared" si="2"/>
        <v>168000</v>
      </c>
      <c r="I78">
        <v>2</v>
      </c>
      <c r="J78" t="s">
        <v>952</v>
      </c>
      <c r="K78">
        <v>1</v>
      </c>
      <c r="L78" t="s">
        <v>953</v>
      </c>
      <c r="M78">
        <v>1</v>
      </c>
      <c r="N78" t="s">
        <v>21</v>
      </c>
      <c r="O78" t="s">
        <v>954</v>
      </c>
      <c r="P78" s="1">
        <v>42662.976271165964</v>
      </c>
      <c r="Q78" s="1" t="e">
        <v>#N/A</v>
      </c>
      <c r="R78" t="s">
        <v>21</v>
      </c>
      <c r="S78" t="s">
        <v>954</v>
      </c>
      <c r="T78">
        <v>1</v>
      </c>
    </row>
    <row r="79" spans="1:20">
      <c r="A79">
        <f t="shared" si="3"/>
        <v>78</v>
      </c>
      <c r="B79" s="1">
        <v>42663.082866159355</v>
      </c>
      <c r="C79">
        <v>87</v>
      </c>
      <c r="D79">
        <v>4</v>
      </c>
      <c r="E79" t="s">
        <v>12</v>
      </c>
      <c r="F79" t="s">
        <v>10</v>
      </c>
      <c r="G79">
        <v>2000</v>
      </c>
      <c r="H79">
        <f t="shared" si="2"/>
        <v>170000</v>
      </c>
      <c r="I79">
        <v>5</v>
      </c>
      <c r="J79" t="s">
        <v>1163</v>
      </c>
      <c r="K79">
        <v>2</v>
      </c>
      <c r="L79" t="s">
        <v>1164</v>
      </c>
      <c r="M79">
        <v>2</v>
      </c>
      <c r="N79" t="s">
        <v>21</v>
      </c>
      <c r="O79" t="s">
        <v>1165</v>
      </c>
      <c r="P79" s="1">
        <v>42663.082866159355</v>
      </c>
      <c r="Q79" s="1" t="e">
        <v>#N/A</v>
      </c>
      <c r="R79" t="s">
        <v>21</v>
      </c>
      <c r="S79" t="s">
        <v>1165</v>
      </c>
      <c r="T79">
        <v>2</v>
      </c>
    </row>
    <row r="80" spans="1:20">
      <c r="A80">
        <f t="shared" si="3"/>
        <v>79</v>
      </c>
      <c r="B80" s="1">
        <v>42663.318321853345</v>
      </c>
      <c r="C80">
        <v>37</v>
      </c>
      <c r="D80">
        <v>4</v>
      </c>
      <c r="E80" t="s">
        <v>12</v>
      </c>
      <c r="F80" t="s">
        <v>8</v>
      </c>
      <c r="G80">
        <v>3000</v>
      </c>
      <c r="H80">
        <f t="shared" si="2"/>
        <v>173000</v>
      </c>
      <c r="I80">
        <v>5</v>
      </c>
      <c r="J80" t="s">
        <v>526</v>
      </c>
      <c r="K80">
        <v>1</v>
      </c>
      <c r="L80" t="s">
        <v>527</v>
      </c>
      <c r="M80">
        <v>1</v>
      </c>
      <c r="N80" t="s">
        <v>21</v>
      </c>
      <c r="O80" t="s">
        <v>528</v>
      </c>
      <c r="P80" s="1">
        <v>42663.318321853345</v>
      </c>
      <c r="Q80" s="1" t="e">
        <v>#N/A</v>
      </c>
      <c r="R80" t="s">
        <v>21</v>
      </c>
      <c r="S80" t="s">
        <v>528</v>
      </c>
      <c r="T80">
        <v>1</v>
      </c>
    </row>
    <row r="81" spans="1:20">
      <c r="A81">
        <f t="shared" si="3"/>
        <v>80</v>
      </c>
      <c r="B81" s="1">
        <v>42663.810924415004</v>
      </c>
      <c r="C81">
        <v>107</v>
      </c>
      <c r="D81">
        <v>4</v>
      </c>
      <c r="E81" t="s">
        <v>12</v>
      </c>
      <c r="F81" t="s">
        <v>10</v>
      </c>
      <c r="G81">
        <v>5000</v>
      </c>
      <c r="H81">
        <f t="shared" si="2"/>
        <v>178000</v>
      </c>
      <c r="I81">
        <v>1</v>
      </c>
      <c r="J81" t="s">
        <v>1010</v>
      </c>
      <c r="K81">
        <v>1</v>
      </c>
      <c r="L81" t="s">
        <v>1011</v>
      </c>
      <c r="M81">
        <v>1</v>
      </c>
      <c r="N81" t="s">
        <v>21</v>
      </c>
      <c r="O81" t="s">
        <v>1012</v>
      </c>
      <c r="P81" s="1">
        <v>42663.810924415004</v>
      </c>
      <c r="Q81" s="1" t="e">
        <v>#N/A</v>
      </c>
      <c r="R81" t="s">
        <v>21</v>
      </c>
      <c r="S81" t="s">
        <v>1012</v>
      </c>
      <c r="T81">
        <v>1</v>
      </c>
    </row>
    <row r="82" spans="1:20">
      <c r="A82">
        <f t="shared" si="3"/>
        <v>81</v>
      </c>
      <c r="B82" s="1">
        <v>42664.428977019568</v>
      </c>
      <c r="C82">
        <v>87</v>
      </c>
      <c r="D82">
        <v>3</v>
      </c>
      <c r="E82" t="s">
        <v>12</v>
      </c>
      <c r="F82" t="s">
        <v>11</v>
      </c>
      <c r="G82">
        <v>4000</v>
      </c>
      <c r="H82">
        <f t="shared" si="2"/>
        <v>182000</v>
      </c>
      <c r="I82">
        <v>4</v>
      </c>
      <c r="J82" t="s">
        <v>1107</v>
      </c>
      <c r="K82">
        <v>1</v>
      </c>
      <c r="L82" t="s">
        <v>1108</v>
      </c>
      <c r="M82">
        <v>1</v>
      </c>
      <c r="N82" t="s">
        <v>21</v>
      </c>
      <c r="O82" t="s">
        <v>1109</v>
      </c>
      <c r="P82" s="1">
        <v>42664.428977019568</v>
      </c>
      <c r="Q82" s="1" t="e">
        <v>#N/A</v>
      </c>
      <c r="R82" t="s">
        <v>21</v>
      </c>
      <c r="S82" t="s">
        <v>1109</v>
      </c>
      <c r="T82">
        <v>1</v>
      </c>
    </row>
    <row r="83" spans="1:20">
      <c r="A83">
        <f t="shared" si="3"/>
        <v>82</v>
      </c>
      <c r="B83" s="1">
        <v>42665.107498973979</v>
      </c>
      <c r="C83">
        <v>10</v>
      </c>
      <c r="D83">
        <v>3</v>
      </c>
      <c r="E83" t="s">
        <v>12</v>
      </c>
      <c r="F83" t="s">
        <v>8</v>
      </c>
      <c r="G83">
        <v>1000</v>
      </c>
      <c r="H83">
        <f t="shared" si="2"/>
        <v>183000</v>
      </c>
      <c r="I83">
        <v>4</v>
      </c>
      <c r="J83" t="s">
        <v>134</v>
      </c>
      <c r="K83">
        <v>1</v>
      </c>
      <c r="L83" t="s">
        <v>200</v>
      </c>
      <c r="M83">
        <v>1</v>
      </c>
      <c r="N83" t="s">
        <v>21</v>
      </c>
      <c r="O83" t="s">
        <v>201</v>
      </c>
      <c r="P83" s="1">
        <v>42665.107498973979</v>
      </c>
      <c r="Q83" s="1" t="e">
        <v>#N/A</v>
      </c>
      <c r="R83" t="s">
        <v>21</v>
      </c>
      <c r="S83" t="s">
        <v>201</v>
      </c>
      <c r="T83">
        <v>1</v>
      </c>
    </row>
    <row r="84" spans="1:20">
      <c r="A84">
        <f t="shared" si="3"/>
        <v>83</v>
      </c>
      <c r="B84" s="1">
        <v>42665.267792842475</v>
      </c>
      <c r="C84">
        <v>67</v>
      </c>
      <c r="D84">
        <v>2</v>
      </c>
      <c r="E84" t="s">
        <v>12</v>
      </c>
      <c r="F84" t="s">
        <v>8</v>
      </c>
      <c r="G84">
        <v>3000</v>
      </c>
      <c r="H84">
        <f t="shared" si="2"/>
        <v>186000</v>
      </c>
      <c r="I84">
        <v>6</v>
      </c>
      <c r="J84" t="s">
        <v>572</v>
      </c>
      <c r="K84">
        <v>1</v>
      </c>
      <c r="L84" t="s">
        <v>1551</v>
      </c>
      <c r="M84">
        <v>1</v>
      </c>
      <c r="N84" t="s">
        <v>21</v>
      </c>
      <c r="O84" t="s">
        <v>1552</v>
      </c>
      <c r="P84" s="1">
        <v>42665.267792842475</v>
      </c>
      <c r="Q84" s="1">
        <v>42795.809067685033</v>
      </c>
      <c r="R84" t="s">
        <v>21</v>
      </c>
      <c r="S84" t="s">
        <v>1552</v>
      </c>
      <c r="T84">
        <v>1</v>
      </c>
    </row>
    <row r="85" spans="1:20">
      <c r="A85">
        <f t="shared" si="3"/>
        <v>84</v>
      </c>
      <c r="B85" s="1">
        <v>42666.0809820469</v>
      </c>
      <c r="C85">
        <v>126</v>
      </c>
      <c r="D85">
        <v>4</v>
      </c>
      <c r="E85" t="s">
        <v>12</v>
      </c>
      <c r="F85" t="s">
        <v>9</v>
      </c>
      <c r="G85">
        <v>2000</v>
      </c>
      <c r="H85">
        <f t="shared" si="2"/>
        <v>188000</v>
      </c>
      <c r="I85">
        <v>5</v>
      </c>
      <c r="J85" t="s">
        <v>1026</v>
      </c>
      <c r="K85">
        <v>1</v>
      </c>
      <c r="L85" t="s">
        <v>1027</v>
      </c>
      <c r="M85">
        <v>1</v>
      </c>
      <c r="N85" t="s">
        <v>21</v>
      </c>
      <c r="O85" t="s">
        <v>1028</v>
      </c>
      <c r="P85" s="1">
        <v>42666.0809820469</v>
      </c>
      <c r="Q85" s="1" t="e">
        <v>#N/A</v>
      </c>
      <c r="R85" t="s">
        <v>21</v>
      </c>
      <c r="S85" t="s">
        <v>1028</v>
      </c>
      <c r="T85">
        <v>1</v>
      </c>
    </row>
    <row r="86" spans="1:20">
      <c r="A86">
        <f t="shared" si="3"/>
        <v>85</v>
      </c>
      <c r="B86" s="1">
        <v>42666.315951382661</v>
      </c>
      <c r="C86">
        <v>31</v>
      </c>
      <c r="D86">
        <v>4</v>
      </c>
      <c r="E86" t="s">
        <v>12</v>
      </c>
      <c r="F86" t="s">
        <v>10</v>
      </c>
      <c r="G86">
        <v>5000</v>
      </c>
      <c r="H86">
        <f t="shared" si="2"/>
        <v>193000</v>
      </c>
      <c r="I86">
        <v>2</v>
      </c>
      <c r="J86" t="s">
        <v>387</v>
      </c>
      <c r="K86">
        <v>1</v>
      </c>
      <c r="L86" t="s">
        <v>388</v>
      </c>
      <c r="M86">
        <v>1</v>
      </c>
      <c r="N86" t="s">
        <v>21</v>
      </c>
      <c r="O86" t="s">
        <v>389</v>
      </c>
      <c r="P86" s="1">
        <v>42666.315951382661</v>
      </c>
      <c r="Q86" s="1" t="e">
        <v>#N/A</v>
      </c>
      <c r="R86" t="s">
        <v>21</v>
      </c>
      <c r="S86" t="s">
        <v>389</v>
      </c>
      <c r="T86">
        <v>1</v>
      </c>
    </row>
    <row r="87" spans="1:20">
      <c r="A87">
        <f t="shared" si="3"/>
        <v>86</v>
      </c>
      <c r="B87" s="1">
        <v>42667.22938635527</v>
      </c>
      <c r="C87">
        <v>139</v>
      </c>
      <c r="D87">
        <v>1</v>
      </c>
      <c r="E87" t="s">
        <v>12</v>
      </c>
      <c r="F87" t="s">
        <v>11</v>
      </c>
      <c r="G87">
        <v>2000</v>
      </c>
      <c r="H87">
        <f t="shared" si="2"/>
        <v>195000</v>
      </c>
      <c r="I87">
        <v>6</v>
      </c>
      <c r="J87" t="s">
        <v>1662</v>
      </c>
      <c r="K87">
        <v>1</v>
      </c>
      <c r="L87" t="s">
        <v>1663</v>
      </c>
      <c r="M87">
        <v>1</v>
      </c>
      <c r="N87" t="s">
        <v>21</v>
      </c>
      <c r="O87" t="s">
        <v>1664</v>
      </c>
      <c r="P87" s="1">
        <v>42667.22938635527</v>
      </c>
      <c r="Q87" s="1" t="e">
        <v>#N/A</v>
      </c>
      <c r="R87" t="s">
        <v>21</v>
      </c>
      <c r="S87" t="s">
        <v>1664</v>
      </c>
      <c r="T87">
        <v>1</v>
      </c>
    </row>
    <row r="88" spans="1:20">
      <c r="A88">
        <f t="shared" si="3"/>
        <v>87</v>
      </c>
      <c r="B88" s="1">
        <v>42667.885693281161</v>
      </c>
      <c r="C88">
        <v>104</v>
      </c>
      <c r="D88">
        <v>1</v>
      </c>
      <c r="E88" t="s">
        <v>12</v>
      </c>
      <c r="F88" t="s">
        <v>11</v>
      </c>
      <c r="G88">
        <v>3000</v>
      </c>
      <c r="H88">
        <f t="shared" si="2"/>
        <v>198000</v>
      </c>
      <c r="I88">
        <v>1</v>
      </c>
      <c r="J88" t="s">
        <v>1366</v>
      </c>
      <c r="K88">
        <v>1</v>
      </c>
      <c r="L88" t="s">
        <v>1388</v>
      </c>
      <c r="M88">
        <v>1</v>
      </c>
      <c r="N88" t="s">
        <v>21</v>
      </c>
      <c r="O88" t="s">
        <v>1389</v>
      </c>
      <c r="P88" s="1">
        <v>42667.885693281161</v>
      </c>
      <c r="Q88" s="1" t="e">
        <v>#N/A</v>
      </c>
      <c r="R88" t="s">
        <v>21</v>
      </c>
      <c r="S88" t="s">
        <v>1389</v>
      </c>
      <c r="T88">
        <v>1</v>
      </c>
    </row>
    <row r="89" spans="1:20">
      <c r="A89">
        <f t="shared" si="3"/>
        <v>88</v>
      </c>
      <c r="B89" s="1">
        <v>42668.146049024806</v>
      </c>
      <c r="C89">
        <v>22</v>
      </c>
      <c r="D89">
        <v>1</v>
      </c>
      <c r="E89" t="s">
        <v>12</v>
      </c>
      <c r="F89" t="s">
        <v>11</v>
      </c>
      <c r="G89">
        <v>5000</v>
      </c>
      <c r="H89">
        <f t="shared" si="2"/>
        <v>203000</v>
      </c>
      <c r="I89">
        <v>6</v>
      </c>
      <c r="J89" t="s">
        <v>409</v>
      </c>
      <c r="K89">
        <v>1</v>
      </c>
      <c r="L89" t="s">
        <v>410</v>
      </c>
      <c r="M89">
        <v>1</v>
      </c>
      <c r="N89" t="s">
        <v>21</v>
      </c>
      <c r="O89" t="s">
        <v>411</v>
      </c>
      <c r="P89" s="1">
        <v>42668.146049024806</v>
      </c>
      <c r="Q89" s="1" t="e">
        <v>#N/A</v>
      </c>
      <c r="R89" t="s">
        <v>21</v>
      </c>
      <c r="S89" t="s">
        <v>411</v>
      </c>
      <c r="T89">
        <v>1</v>
      </c>
    </row>
    <row r="90" spans="1:20">
      <c r="A90">
        <f t="shared" si="3"/>
        <v>89</v>
      </c>
      <c r="B90" s="1">
        <v>42668.554419998814</v>
      </c>
      <c r="C90">
        <v>112</v>
      </c>
      <c r="D90">
        <v>2</v>
      </c>
      <c r="E90" t="s">
        <v>12</v>
      </c>
      <c r="F90" t="s">
        <v>11</v>
      </c>
      <c r="G90">
        <v>5000</v>
      </c>
      <c r="H90">
        <f t="shared" si="2"/>
        <v>208000</v>
      </c>
      <c r="I90">
        <v>1</v>
      </c>
      <c r="J90" t="s">
        <v>1292</v>
      </c>
      <c r="K90">
        <v>1</v>
      </c>
      <c r="L90" t="s">
        <v>1293</v>
      </c>
      <c r="M90">
        <v>1</v>
      </c>
      <c r="N90" t="s">
        <v>21</v>
      </c>
      <c r="O90" t="s">
        <v>1294</v>
      </c>
      <c r="P90" s="1">
        <v>42668.554419998814</v>
      </c>
      <c r="Q90" s="1" t="e">
        <v>#N/A</v>
      </c>
      <c r="R90" t="s">
        <v>21</v>
      </c>
      <c r="S90" t="s">
        <v>1294</v>
      </c>
      <c r="T90">
        <v>1</v>
      </c>
    </row>
    <row r="91" spans="1:20">
      <c r="A91">
        <f t="shared" si="3"/>
        <v>90</v>
      </c>
      <c r="B91" s="1">
        <v>42669.523465656232</v>
      </c>
      <c r="C91">
        <v>65</v>
      </c>
      <c r="D91">
        <v>1</v>
      </c>
      <c r="E91" t="s">
        <v>12</v>
      </c>
      <c r="F91" t="s">
        <v>11</v>
      </c>
      <c r="G91">
        <v>1000</v>
      </c>
      <c r="H91">
        <f t="shared" si="2"/>
        <v>209000</v>
      </c>
      <c r="I91">
        <v>5</v>
      </c>
      <c r="J91" t="s">
        <v>678</v>
      </c>
      <c r="K91">
        <v>1</v>
      </c>
      <c r="L91" t="s">
        <v>679</v>
      </c>
      <c r="M91">
        <v>1</v>
      </c>
      <c r="N91" t="s">
        <v>21</v>
      </c>
      <c r="O91" t="s">
        <v>680</v>
      </c>
      <c r="P91" s="1">
        <v>42669.523465656232</v>
      </c>
      <c r="Q91" s="1">
        <v>42859.553601494728</v>
      </c>
      <c r="R91" t="s">
        <v>21</v>
      </c>
      <c r="S91" t="s">
        <v>680</v>
      </c>
      <c r="T91">
        <v>1</v>
      </c>
    </row>
    <row r="92" spans="1:20">
      <c r="A92">
        <f t="shared" si="3"/>
        <v>91</v>
      </c>
      <c r="B92" s="1">
        <v>42670.070730160063</v>
      </c>
      <c r="C92">
        <v>65</v>
      </c>
      <c r="D92">
        <v>4</v>
      </c>
      <c r="E92" t="s">
        <v>12</v>
      </c>
      <c r="F92" t="s">
        <v>8</v>
      </c>
      <c r="G92">
        <v>5000</v>
      </c>
      <c r="H92">
        <f t="shared" si="2"/>
        <v>214000</v>
      </c>
      <c r="I92">
        <v>3</v>
      </c>
      <c r="J92" t="s">
        <v>763</v>
      </c>
      <c r="K92">
        <v>1</v>
      </c>
      <c r="L92" t="s">
        <v>764</v>
      </c>
      <c r="M92">
        <v>1</v>
      </c>
      <c r="N92" t="s">
        <v>21</v>
      </c>
      <c r="O92" t="s">
        <v>765</v>
      </c>
      <c r="P92" s="1">
        <v>42670.070730160063</v>
      </c>
      <c r="Q92" s="1">
        <v>43121.464071545939</v>
      </c>
      <c r="R92" t="s">
        <v>21</v>
      </c>
      <c r="S92" t="s">
        <v>765</v>
      </c>
      <c r="T92">
        <v>1</v>
      </c>
    </row>
    <row r="93" spans="1:20">
      <c r="A93">
        <f t="shared" si="3"/>
        <v>92</v>
      </c>
      <c r="B93" s="1">
        <v>42670.778565506349</v>
      </c>
      <c r="C93">
        <v>121</v>
      </c>
      <c r="D93">
        <v>3</v>
      </c>
      <c r="E93" t="s">
        <v>12</v>
      </c>
      <c r="F93" t="s">
        <v>8</v>
      </c>
      <c r="G93">
        <v>4000</v>
      </c>
      <c r="H93">
        <f t="shared" si="2"/>
        <v>218000</v>
      </c>
      <c r="I93">
        <v>4</v>
      </c>
      <c r="J93" t="s">
        <v>1282</v>
      </c>
      <c r="K93">
        <v>1</v>
      </c>
      <c r="L93" t="s">
        <v>1344</v>
      </c>
      <c r="M93">
        <v>1</v>
      </c>
      <c r="N93" t="s">
        <v>21</v>
      </c>
      <c r="O93" t="s">
        <v>1345</v>
      </c>
      <c r="P93" s="1">
        <v>42670.778565506349</v>
      </c>
      <c r="Q93" s="1" t="e">
        <v>#N/A</v>
      </c>
      <c r="R93" t="s">
        <v>21</v>
      </c>
      <c r="S93" t="s">
        <v>1345</v>
      </c>
      <c r="T93">
        <v>1</v>
      </c>
    </row>
    <row r="94" spans="1:20">
      <c r="A94">
        <f t="shared" si="3"/>
        <v>93</v>
      </c>
      <c r="B94" s="1">
        <v>42670.869144022574</v>
      </c>
      <c r="C94">
        <v>75</v>
      </c>
      <c r="D94">
        <v>3</v>
      </c>
      <c r="E94" t="s">
        <v>12</v>
      </c>
      <c r="F94" t="s">
        <v>11</v>
      </c>
      <c r="G94">
        <v>4000</v>
      </c>
      <c r="H94">
        <f t="shared" si="2"/>
        <v>222000</v>
      </c>
      <c r="I94">
        <v>1</v>
      </c>
      <c r="J94" t="s">
        <v>913</v>
      </c>
      <c r="K94">
        <v>1</v>
      </c>
      <c r="L94" t="s">
        <v>914</v>
      </c>
      <c r="M94">
        <v>1</v>
      </c>
      <c r="N94" t="s">
        <v>21</v>
      </c>
      <c r="O94" t="s">
        <v>915</v>
      </c>
      <c r="P94" s="1">
        <v>42670.869144022574</v>
      </c>
      <c r="Q94" s="1" t="e">
        <v>#N/A</v>
      </c>
      <c r="R94" t="s">
        <v>21</v>
      </c>
      <c r="S94" t="s">
        <v>915</v>
      </c>
      <c r="T94">
        <v>1</v>
      </c>
    </row>
    <row r="95" spans="1:20">
      <c r="A95">
        <f t="shared" si="3"/>
        <v>94</v>
      </c>
      <c r="B95" s="1">
        <v>42670.947607187962</v>
      </c>
      <c r="C95">
        <v>54</v>
      </c>
      <c r="D95">
        <v>4</v>
      </c>
      <c r="E95" t="s">
        <v>12</v>
      </c>
      <c r="F95" t="s">
        <v>9</v>
      </c>
      <c r="G95">
        <v>5000</v>
      </c>
      <c r="H95">
        <f t="shared" si="2"/>
        <v>227000</v>
      </c>
      <c r="I95">
        <v>5</v>
      </c>
      <c r="J95" t="s">
        <v>542</v>
      </c>
      <c r="K95">
        <v>1</v>
      </c>
      <c r="L95" t="s">
        <v>543</v>
      </c>
      <c r="M95">
        <v>1</v>
      </c>
      <c r="N95" t="s">
        <v>21</v>
      </c>
      <c r="O95" t="s">
        <v>544</v>
      </c>
      <c r="P95" s="1">
        <v>42670.947607187962</v>
      </c>
      <c r="Q95" s="1" t="e">
        <v>#N/A</v>
      </c>
      <c r="R95" t="s">
        <v>21</v>
      </c>
      <c r="S95" t="s">
        <v>544</v>
      </c>
      <c r="T95">
        <v>1</v>
      </c>
    </row>
    <row r="96" spans="1:20">
      <c r="A96">
        <f t="shared" si="3"/>
        <v>95</v>
      </c>
      <c r="B96" s="1">
        <v>42671.302244857696</v>
      </c>
      <c r="C96">
        <v>90</v>
      </c>
      <c r="D96">
        <v>2</v>
      </c>
      <c r="E96" t="s">
        <v>12</v>
      </c>
      <c r="F96" t="s">
        <v>11</v>
      </c>
      <c r="G96">
        <v>2000</v>
      </c>
      <c r="H96">
        <f t="shared" si="2"/>
        <v>229000</v>
      </c>
      <c r="I96">
        <v>1</v>
      </c>
      <c r="J96" t="s">
        <v>1416</v>
      </c>
      <c r="K96">
        <v>2</v>
      </c>
      <c r="L96" t="s">
        <v>1417</v>
      </c>
      <c r="M96">
        <v>2</v>
      </c>
      <c r="N96" t="s">
        <v>21</v>
      </c>
      <c r="O96" t="s">
        <v>1418</v>
      </c>
      <c r="P96" s="1">
        <v>42671.302244857696</v>
      </c>
      <c r="Q96" s="1" t="e">
        <v>#N/A</v>
      </c>
      <c r="R96" t="s">
        <v>21</v>
      </c>
      <c r="S96" t="s">
        <v>1418</v>
      </c>
      <c r="T96">
        <v>2</v>
      </c>
    </row>
    <row r="97" spans="1:20">
      <c r="A97">
        <f t="shared" si="3"/>
        <v>96</v>
      </c>
      <c r="B97" s="1">
        <v>42672.186882345122</v>
      </c>
      <c r="C97">
        <v>100</v>
      </c>
      <c r="D97">
        <v>3</v>
      </c>
      <c r="E97" t="s">
        <v>12</v>
      </c>
      <c r="F97" t="s">
        <v>8</v>
      </c>
      <c r="G97">
        <v>5000</v>
      </c>
      <c r="H97">
        <f t="shared" si="2"/>
        <v>234000</v>
      </c>
      <c r="I97">
        <v>1</v>
      </c>
      <c r="J97" t="s">
        <v>1491</v>
      </c>
      <c r="K97">
        <v>1</v>
      </c>
      <c r="L97" t="s">
        <v>1492</v>
      </c>
      <c r="M97">
        <v>1</v>
      </c>
      <c r="N97" t="s">
        <v>21</v>
      </c>
      <c r="O97" t="s">
        <v>1493</v>
      </c>
      <c r="P97" s="1">
        <v>42672.186882345122</v>
      </c>
      <c r="Q97" s="1">
        <v>42845.240563513355</v>
      </c>
      <c r="R97" t="s">
        <v>21</v>
      </c>
      <c r="S97" t="s">
        <v>1493</v>
      </c>
      <c r="T97">
        <v>1</v>
      </c>
    </row>
    <row r="98" spans="1:20">
      <c r="A98">
        <f t="shared" si="3"/>
        <v>97</v>
      </c>
      <c r="B98" s="1">
        <v>42672.261602303166</v>
      </c>
      <c r="C98">
        <v>46</v>
      </c>
      <c r="D98">
        <v>2</v>
      </c>
      <c r="E98" t="s">
        <v>12</v>
      </c>
      <c r="F98" t="s">
        <v>11</v>
      </c>
      <c r="G98">
        <v>4000</v>
      </c>
      <c r="H98">
        <f t="shared" si="2"/>
        <v>238000</v>
      </c>
      <c r="I98">
        <v>2</v>
      </c>
      <c r="J98" t="s">
        <v>1240</v>
      </c>
      <c r="K98">
        <v>2</v>
      </c>
      <c r="L98" t="s">
        <v>1529</v>
      </c>
      <c r="M98">
        <v>2</v>
      </c>
      <c r="N98" t="s">
        <v>21</v>
      </c>
      <c r="O98" t="s">
        <v>1530</v>
      </c>
      <c r="P98" s="1">
        <v>42672.261602303166</v>
      </c>
      <c r="Q98" s="1" t="e">
        <v>#N/A</v>
      </c>
      <c r="R98" t="s">
        <v>21</v>
      </c>
      <c r="S98" t="s">
        <v>1530</v>
      </c>
      <c r="T98">
        <v>2</v>
      </c>
    </row>
    <row r="99" spans="1:20">
      <c r="A99">
        <f t="shared" si="3"/>
        <v>98</v>
      </c>
      <c r="B99" s="1">
        <v>42673.114417968129</v>
      </c>
      <c r="C99">
        <v>132</v>
      </c>
      <c r="D99">
        <v>2</v>
      </c>
      <c r="E99" t="s">
        <v>12</v>
      </c>
      <c r="F99" t="s">
        <v>11</v>
      </c>
      <c r="G99">
        <v>4000</v>
      </c>
      <c r="H99">
        <f t="shared" si="2"/>
        <v>242000</v>
      </c>
      <c r="I99">
        <v>5</v>
      </c>
      <c r="J99" t="s">
        <v>669</v>
      </c>
      <c r="K99">
        <v>1</v>
      </c>
      <c r="L99" t="s">
        <v>670</v>
      </c>
      <c r="M99">
        <v>1</v>
      </c>
      <c r="N99" t="s">
        <v>21</v>
      </c>
      <c r="O99" t="s">
        <v>671</v>
      </c>
      <c r="P99" s="1">
        <v>42673.114417968129</v>
      </c>
      <c r="Q99" s="1" t="e">
        <v>#N/A</v>
      </c>
      <c r="R99" t="s">
        <v>21</v>
      </c>
      <c r="S99" t="s">
        <v>671</v>
      </c>
      <c r="T99">
        <v>1</v>
      </c>
    </row>
    <row r="100" spans="1:20">
      <c r="A100">
        <f t="shared" si="3"/>
        <v>99</v>
      </c>
      <c r="B100" s="1">
        <v>42673.642393687711</v>
      </c>
      <c r="C100">
        <v>140</v>
      </c>
      <c r="D100">
        <v>1</v>
      </c>
      <c r="E100" t="s">
        <v>12</v>
      </c>
      <c r="F100" t="s">
        <v>11</v>
      </c>
      <c r="G100">
        <v>1000</v>
      </c>
      <c r="H100">
        <f t="shared" si="2"/>
        <v>243000</v>
      </c>
      <c r="I100">
        <v>1</v>
      </c>
      <c r="J100" t="s">
        <v>934</v>
      </c>
      <c r="K100">
        <v>1</v>
      </c>
      <c r="L100" t="s">
        <v>935</v>
      </c>
      <c r="M100">
        <v>1</v>
      </c>
      <c r="N100" t="s">
        <v>21</v>
      </c>
      <c r="O100" t="s">
        <v>936</v>
      </c>
      <c r="P100" s="1">
        <v>42673.642393687711</v>
      </c>
      <c r="Q100" s="1" t="e">
        <v>#N/A</v>
      </c>
      <c r="R100" t="s">
        <v>21</v>
      </c>
      <c r="S100" t="s">
        <v>936</v>
      </c>
      <c r="T100">
        <v>1</v>
      </c>
    </row>
    <row r="101" spans="1:20">
      <c r="A101">
        <f t="shared" si="3"/>
        <v>100</v>
      </c>
      <c r="B101" s="1">
        <v>42674.18868670809</v>
      </c>
      <c r="C101">
        <v>136</v>
      </c>
      <c r="D101">
        <v>4</v>
      </c>
      <c r="E101" t="s">
        <v>12</v>
      </c>
      <c r="F101" t="s">
        <v>11</v>
      </c>
      <c r="G101">
        <v>1000</v>
      </c>
      <c r="H101">
        <f t="shared" si="2"/>
        <v>244000</v>
      </c>
      <c r="I101">
        <v>1</v>
      </c>
      <c r="J101" t="s">
        <v>916</v>
      </c>
      <c r="K101">
        <v>1</v>
      </c>
      <c r="L101" t="s">
        <v>917</v>
      </c>
      <c r="M101">
        <v>1</v>
      </c>
      <c r="N101" t="s">
        <v>21</v>
      </c>
      <c r="O101" t="s">
        <v>918</v>
      </c>
      <c r="P101" s="1">
        <v>42674.18868670809</v>
      </c>
      <c r="Q101" s="1" t="e">
        <v>#N/A</v>
      </c>
      <c r="R101" t="s">
        <v>21</v>
      </c>
      <c r="S101" t="s">
        <v>918</v>
      </c>
      <c r="T101">
        <v>1</v>
      </c>
    </row>
    <row r="102" spans="1:20">
      <c r="A102">
        <f t="shared" si="3"/>
        <v>101</v>
      </c>
      <c r="B102" s="1">
        <v>42674.542848974597</v>
      </c>
      <c r="C102">
        <v>119</v>
      </c>
      <c r="D102">
        <v>2</v>
      </c>
      <c r="E102" t="s">
        <v>12</v>
      </c>
      <c r="F102" t="s">
        <v>8</v>
      </c>
      <c r="G102">
        <v>2000</v>
      </c>
      <c r="H102">
        <f t="shared" si="2"/>
        <v>246000</v>
      </c>
      <c r="I102">
        <v>3</v>
      </c>
      <c r="J102" t="s">
        <v>648</v>
      </c>
      <c r="K102">
        <v>1</v>
      </c>
      <c r="L102" t="s">
        <v>649</v>
      </c>
      <c r="M102">
        <v>1</v>
      </c>
      <c r="N102" t="s">
        <v>21</v>
      </c>
      <c r="O102" t="s">
        <v>650</v>
      </c>
      <c r="P102" s="1">
        <v>42674.542848974597</v>
      </c>
      <c r="Q102" s="1">
        <v>42691.580948532173</v>
      </c>
      <c r="R102" t="s">
        <v>21</v>
      </c>
      <c r="S102" t="s">
        <v>650</v>
      </c>
      <c r="T102">
        <v>1</v>
      </c>
    </row>
    <row r="103" spans="1:20">
      <c r="A103">
        <f t="shared" si="3"/>
        <v>102</v>
      </c>
      <c r="B103" s="1">
        <v>42676.238181759574</v>
      </c>
      <c r="C103">
        <v>10</v>
      </c>
      <c r="D103">
        <v>2</v>
      </c>
      <c r="E103" t="s">
        <v>12</v>
      </c>
      <c r="F103" t="s">
        <v>11</v>
      </c>
      <c r="G103">
        <v>5000</v>
      </c>
      <c r="H103">
        <f t="shared" si="2"/>
        <v>251000</v>
      </c>
      <c r="I103">
        <v>1</v>
      </c>
      <c r="J103" t="s">
        <v>25</v>
      </c>
      <c r="K103">
        <v>1</v>
      </c>
      <c r="L103" t="s">
        <v>26</v>
      </c>
      <c r="M103">
        <v>1</v>
      </c>
      <c r="N103" t="s">
        <v>21</v>
      </c>
      <c r="O103" t="s">
        <v>27</v>
      </c>
      <c r="P103" s="1">
        <v>42676.238181759574</v>
      </c>
      <c r="Q103" s="1" t="e">
        <v>#N/A</v>
      </c>
      <c r="R103" t="s">
        <v>21</v>
      </c>
      <c r="S103" t="s">
        <v>27</v>
      </c>
      <c r="T103">
        <v>1</v>
      </c>
    </row>
    <row r="104" spans="1:20">
      <c r="A104">
        <f t="shared" si="3"/>
        <v>103</v>
      </c>
      <c r="B104" s="1">
        <v>42676.707691660064</v>
      </c>
      <c r="C104">
        <v>24</v>
      </c>
      <c r="D104">
        <v>1</v>
      </c>
      <c r="E104" t="s">
        <v>12</v>
      </c>
      <c r="F104" t="s">
        <v>11</v>
      </c>
      <c r="G104">
        <v>3000</v>
      </c>
      <c r="H104">
        <f t="shared" si="2"/>
        <v>254000</v>
      </c>
      <c r="I104">
        <v>4</v>
      </c>
      <c r="J104" t="s">
        <v>404</v>
      </c>
      <c r="K104">
        <v>1</v>
      </c>
      <c r="L104" t="s">
        <v>442</v>
      </c>
      <c r="M104">
        <v>1</v>
      </c>
      <c r="N104" t="s">
        <v>21</v>
      </c>
      <c r="O104" t="s">
        <v>443</v>
      </c>
      <c r="P104" s="1">
        <v>42676.707691660064</v>
      </c>
      <c r="Q104" s="1" t="e">
        <v>#N/A</v>
      </c>
      <c r="R104" t="s">
        <v>21</v>
      </c>
      <c r="S104" t="s">
        <v>443</v>
      </c>
      <c r="T104">
        <v>1</v>
      </c>
    </row>
    <row r="105" spans="1:20">
      <c r="A105">
        <f t="shared" si="3"/>
        <v>104</v>
      </c>
      <c r="B105" s="1">
        <v>42677.105678274922</v>
      </c>
      <c r="C105">
        <v>73</v>
      </c>
      <c r="D105">
        <v>2</v>
      </c>
      <c r="E105" t="s">
        <v>12</v>
      </c>
      <c r="F105" t="s">
        <v>8</v>
      </c>
      <c r="G105">
        <v>1000</v>
      </c>
      <c r="H105">
        <f t="shared" si="2"/>
        <v>255000</v>
      </c>
      <c r="I105">
        <v>1</v>
      </c>
      <c r="J105" t="s">
        <v>1346</v>
      </c>
      <c r="K105">
        <v>1</v>
      </c>
      <c r="L105" t="s">
        <v>1347</v>
      </c>
      <c r="M105">
        <v>1</v>
      </c>
      <c r="N105" t="s">
        <v>21</v>
      </c>
      <c r="O105" t="s">
        <v>1348</v>
      </c>
      <c r="P105" s="1">
        <v>42677.105678274922</v>
      </c>
      <c r="Q105" s="1">
        <v>43103.563629544122</v>
      </c>
      <c r="R105" t="s">
        <v>21</v>
      </c>
      <c r="S105" t="s">
        <v>1348</v>
      </c>
      <c r="T105">
        <v>1</v>
      </c>
    </row>
    <row r="106" spans="1:20">
      <c r="A106">
        <f t="shared" si="3"/>
        <v>105</v>
      </c>
      <c r="B106" s="1">
        <v>42677.961886064106</v>
      </c>
      <c r="C106">
        <v>46</v>
      </c>
      <c r="D106">
        <v>3</v>
      </c>
      <c r="E106" t="s">
        <v>12</v>
      </c>
      <c r="F106" t="s">
        <v>8</v>
      </c>
      <c r="G106">
        <v>1000</v>
      </c>
      <c r="H106">
        <f t="shared" si="2"/>
        <v>256000</v>
      </c>
      <c r="I106">
        <v>1</v>
      </c>
      <c r="J106" t="s">
        <v>682</v>
      </c>
      <c r="K106">
        <v>1</v>
      </c>
      <c r="L106" t="s">
        <v>683</v>
      </c>
      <c r="M106">
        <v>1</v>
      </c>
      <c r="N106" t="s">
        <v>21</v>
      </c>
      <c r="O106" t="s">
        <v>684</v>
      </c>
      <c r="P106" s="1">
        <v>42677.961886064106</v>
      </c>
      <c r="Q106" s="1" t="e">
        <v>#N/A</v>
      </c>
      <c r="R106" t="s">
        <v>21</v>
      </c>
      <c r="S106" t="s">
        <v>684</v>
      </c>
      <c r="T106">
        <v>1</v>
      </c>
    </row>
    <row r="107" spans="1:20">
      <c r="A107">
        <f t="shared" si="3"/>
        <v>106</v>
      </c>
      <c r="B107" s="1">
        <v>42678.161979467484</v>
      </c>
      <c r="C107">
        <v>56</v>
      </c>
      <c r="D107">
        <v>2</v>
      </c>
      <c r="E107" t="s">
        <v>12</v>
      </c>
      <c r="F107" t="s">
        <v>11</v>
      </c>
      <c r="G107">
        <v>5000</v>
      </c>
      <c r="H107">
        <f t="shared" si="2"/>
        <v>261000</v>
      </c>
      <c r="I107">
        <v>6</v>
      </c>
      <c r="J107" t="s">
        <v>756</v>
      </c>
      <c r="K107">
        <v>1</v>
      </c>
      <c r="L107" t="s">
        <v>1542</v>
      </c>
      <c r="M107">
        <v>1</v>
      </c>
      <c r="N107" t="s">
        <v>21</v>
      </c>
      <c r="O107" t="s">
        <v>1543</v>
      </c>
      <c r="P107" s="1">
        <v>42678.161979467484</v>
      </c>
      <c r="Q107" s="1" t="e">
        <v>#N/A</v>
      </c>
      <c r="R107" t="s">
        <v>21</v>
      </c>
      <c r="S107" t="s">
        <v>1543</v>
      </c>
      <c r="T107">
        <v>1</v>
      </c>
    </row>
    <row r="108" spans="1:20">
      <c r="A108">
        <f t="shared" si="3"/>
        <v>107</v>
      </c>
      <c r="B108" s="1">
        <v>42679.15740247447</v>
      </c>
      <c r="C108">
        <v>138</v>
      </c>
      <c r="D108">
        <v>1</v>
      </c>
      <c r="E108" t="s">
        <v>12</v>
      </c>
      <c r="F108" t="s">
        <v>11</v>
      </c>
      <c r="G108">
        <v>3000</v>
      </c>
      <c r="H108">
        <f t="shared" si="2"/>
        <v>264000</v>
      </c>
      <c r="I108">
        <v>1</v>
      </c>
      <c r="J108" t="s">
        <v>1383</v>
      </c>
      <c r="K108">
        <v>1</v>
      </c>
      <c r="L108" t="s">
        <v>1384</v>
      </c>
      <c r="M108">
        <v>1</v>
      </c>
      <c r="N108" t="s">
        <v>21</v>
      </c>
      <c r="O108" t="s">
        <v>1385</v>
      </c>
      <c r="P108" s="1">
        <v>42679.15740247447</v>
      </c>
      <c r="Q108" s="1" t="e">
        <v>#N/A</v>
      </c>
      <c r="R108" t="s">
        <v>21</v>
      </c>
      <c r="S108" t="s">
        <v>1385</v>
      </c>
      <c r="T108">
        <v>1</v>
      </c>
    </row>
    <row r="109" spans="1:20">
      <c r="A109">
        <f t="shared" si="3"/>
        <v>108</v>
      </c>
      <c r="B109" s="1">
        <v>42680.153543049979</v>
      </c>
      <c r="C109">
        <v>92</v>
      </c>
      <c r="D109">
        <v>2</v>
      </c>
      <c r="E109" t="s">
        <v>12</v>
      </c>
      <c r="F109" t="s">
        <v>11</v>
      </c>
      <c r="G109">
        <v>1000</v>
      </c>
      <c r="H109">
        <f t="shared" si="2"/>
        <v>265000</v>
      </c>
      <c r="I109">
        <v>4</v>
      </c>
      <c r="J109" t="s">
        <v>785</v>
      </c>
      <c r="K109">
        <v>1</v>
      </c>
      <c r="L109" t="s">
        <v>786</v>
      </c>
      <c r="M109">
        <v>1</v>
      </c>
      <c r="N109" t="s">
        <v>21</v>
      </c>
      <c r="O109" t="s">
        <v>787</v>
      </c>
      <c r="P109" s="1">
        <v>42680.153543049979</v>
      </c>
      <c r="Q109" s="1" t="e">
        <v>#N/A</v>
      </c>
      <c r="R109" t="s">
        <v>21</v>
      </c>
      <c r="S109" t="s">
        <v>787</v>
      </c>
      <c r="T109">
        <v>1</v>
      </c>
    </row>
    <row r="110" spans="1:20">
      <c r="A110">
        <f t="shared" si="3"/>
        <v>109</v>
      </c>
      <c r="B110" s="1">
        <v>42680.548650331948</v>
      </c>
      <c r="C110">
        <v>13</v>
      </c>
      <c r="D110">
        <v>3</v>
      </c>
      <c r="E110" t="s">
        <v>12</v>
      </c>
      <c r="F110" t="s">
        <v>8</v>
      </c>
      <c r="G110">
        <v>3000</v>
      </c>
      <c r="H110">
        <f t="shared" si="2"/>
        <v>268000</v>
      </c>
      <c r="I110">
        <v>2</v>
      </c>
      <c r="J110" t="s">
        <v>195</v>
      </c>
      <c r="K110">
        <v>1</v>
      </c>
      <c r="L110" t="s">
        <v>196</v>
      </c>
      <c r="M110">
        <v>1</v>
      </c>
      <c r="N110" t="s">
        <v>21</v>
      </c>
      <c r="O110" t="s">
        <v>197</v>
      </c>
      <c r="P110" s="1">
        <v>42680.548650331948</v>
      </c>
      <c r="Q110" s="1">
        <v>43082.359378838672</v>
      </c>
      <c r="R110" t="s">
        <v>21</v>
      </c>
      <c r="S110" t="s">
        <v>197</v>
      </c>
      <c r="T110">
        <v>1</v>
      </c>
    </row>
    <row r="111" spans="1:20">
      <c r="A111">
        <f t="shared" si="3"/>
        <v>110</v>
      </c>
      <c r="B111" s="1">
        <v>42680.90833760862</v>
      </c>
      <c r="C111">
        <v>114</v>
      </c>
      <c r="D111">
        <v>3</v>
      </c>
      <c r="E111" t="s">
        <v>12</v>
      </c>
      <c r="F111" t="s">
        <v>11</v>
      </c>
      <c r="G111">
        <v>3000</v>
      </c>
      <c r="H111">
        <f t="shared" si="2"/>
        <v>271000</v>
      </c>
      <c r="I111">
        <v>4</v>
      </c>
      <c r="J111" t="s">
        <v>1124</v>
      </c>
      <c r="K111">
        <v>1</v>
      </c>
      <c r="L111" t="s">
        <v>1125</v>
      </c>
      <c r="M111">
        <v>1</v>
      </c>
      <c r="N111" t="s">
        <v>21</v>
      </c>
      <c r="O111" t="s">
        <v>1126</v>
      </c>
      <c r="P111" s="1">
        <v>42680.90833760862</v>
      </c>
      <c r="Q111" s="1" t="e">
        <v>#N/A</v>
      </c>
      <c r="R111" t="s">
        <v>21</v>
      </c>
      <c r="S111" t="s">
        <v>1126</v>
      </c>
      <c r="T111">
        <v>1</v>
      </c>
    </row>
    <row r="112" spans="1:20">
      <c r="A112">
        <f t="shared" si="3"/>
        <v>111</v>
      </c>
      <c r="B112" s="1">
        <v>42681.084226854618</v>
      </c>
      <c r="C112">
        <v>95</v>
      </c>
      <c r="D112">
        <v>1</v>
      </c>
      <c r="E112" t="s">
        <v>12</v>
      </c>
      <c r="F112" t="s">
        <v>11</v>
      </c>
      <c r="G112">
        <v>5000</v>
      </c>
      <c r="H112">
        <f t="shared" si="2"/>
        <v>276000</v>
      </c>
      <c r="I112">
        <v>1</v>
      </c>
      <c r="J112" t="s">
        <v>796</v>
      </c>
      <c r="K112">
        <v>1</v>
      </c>
      <c r="L112" t="s">
        <v>797</v>
      </c>
      <c r="M112">
        <v>1</v>
      </c>
      <c r="N112" t="s">
        <v>21</v>
      </c>
      <c r="O112" t="s">
        <v>798</v>
      </c>
      <c r="P112" s="1">
        <v>42681.084226854618</v>
      </c>
      <c r="Q112" s="1">
        <v>42778.438701731313</v>
      </c>
      <c r="R112" t="s">
        <v>21</v>
      </c>
      <c r="S112" t="s">
        <v>798</v>
      </c>
      <c r="T112">
        <v>1</v>
      </c>
    </row>
    <row r="113" spans="1:20">
      <c r="A113">
        <f t="shared" si="3"/>
        <v>112</v>
      </c>
      <c r="B113" s="1">
        <v>42681.771614831989</v>
      </c>
      <c r="C113">
        <v>4</v>
      </c>
      <c r="D113">
        <v>4</v>
      </c>
      <c r="E113" t="s">
        <v>12</v>
      </c>
      <c r="F113" t="s">
        <v>11</v>
      </c>
      <c r="G113">
        <v>2000</v>
      </c>
      <c r="H113">
        <f t="shared" si="2"/>
        <v>278000</v>
      </c>
      <c r="I113">
        <v>2</v>
      </c>
      <c r="J113" t="s">
        <v>192</v>
      </c>
      <c r="K113">
        <v>1</v>
      </c>
      <c r="L113" t="s">
        <v>193</v>
      </c>
      <c r="M113">
        <v>1</v>
      </c>
      <c r="N113" t="s">
        <v>21</v>
      </c>
      <c r="O113" t="s">
        <v>194</v>
      </c>
      <c r="P113" s="1">
        <v>42681.771614831989</v>
      </c>
      <c r="Q113" s="1" t="e">
        <v>#N/A</v>
      </c>
      <c r="R113" t="s">
        <v>21</v>
      </c>
      <c r="S113" t="s">
        <v>194</v>
      </c>
      <c r="T113">
        <v>1</v>
      </c>
    </row>
    <row r="114" spans="1:20">
      <c r="A114">
        <f t="shared" si="3"/>
        <v>113</v>
      </c>
      <c r="B114" s="1">
        <v>42682.349186472828</v>
      </c>
      <c r="C114">
        <v>37</v>
      </c>
      <c r="D114">
        <v>3</v>
      </c>
      <c r="E114" t="s">
        <v>12</v>
      </c>
      <c r="F114" t="s">
        <v>8</v>
      </c>
      <c r="G114">
        <v>5000</v>
      </c>
      <c r="H114">
        <f t="shared" si="2"/>
        <v>283000</v>
      </c>
      <c r="I114">
        <v>2</v>
      </c>
      <c r="J114" t="s">
        <v>380</v>
      </c>
      <c r="K114">
        <v>1</v>
      </c>
      <c r="L114" t="s">
        <v>381</v>
      </c>
      <c r="M114">
        <v>1</v>
      </c>
      <c r="N114" t="s">
        <v>21</v>
      </c>
      <c r="O114" t="s">
        <v>382</v>
      </c>
      <c r="P114" s="1">
        <v>42682.349186472828</v>
      </c>
      <c r="Q114" s="1">
        <v>42741.620615472544</v>
      </c>
      <c r="R114" t="s">
        <v>21</v>
      </c>
      <c r="S114" t="s">
        <v>382</v>
      </c>
      <c r="T114">
        <v>1</v>
      </c>
    </row>
    <row r="115" spans="1:20">
      <c r="A115">
        <f t="shared" si="3"/>
        <v>114</v>
      </c>
      <c r="B115" s="1">
        <v>42683.306343409597</v>
      </c>
      <c r="C115">
        <v>70</v>
      </c>
      <c r="D115">
        <v>3</v>
      </c>
      <c r="E115" t="s">
        <v>12</v>
      </c>
      <c r="F115" t="s">
        <v>8</v>
      </c>
      <c r="G115">
        <v>3000</v>
      </c>
      <c r="H115">
        <f t="shared" si="2"/>
        <v>286000</v>
      </c>
      <c r="I115">
        <v>1</v>
      </c>
      <c r="J115" t="s">
        <v>729</v>
      </c>
      <c r="K115">
        <v>1</v>
      </c>
      <c r="L115" t="s">
        <v>757</v>
      </c>
      <c r="M115">
        <v>1</v>
      </c>
      <c r="N115" t="s">
        <v>21</v>
      </c>
      <c r="O115" t="s">
        <v>758</v>
      </c>
      <c r="P115" s="1">
        <v>42683.306343409597</v>
      </c>
      <c r="Q115" s="1" t="e">
        <v>#N/A</v>
      </c>
      <c r="R115" t="s">
        <v>21</v>
      </c>
      <c r="S115" t="s">
        <v>758</v>
      </c>
      <c r="T115">
        <v>1</v>
      </c>
    </row>
    <row r="116" spans="1:20">
      <c r="A116">
        <f t="shared" si="3"/>
        <v>115</v>
      </c>
      <c r="B116" s="1">
        <v>42684.173477212425</v>
      </c>
      <c r="C116">
        <v>12</v>
      </c>
      <c r="D116">
        <v>1</v>
      </c>
      <c r="E116" t="s">
        <v>12</v>
      </c>
      <c r="F116" t="s">
        <v>11</v>
      </c>
      <c r="G116">
        <v>1000</v>
      </c>
      <c r="H116">
        <f t="shared" si="2"/>
        <v>287000</v>
      </c>
      <c r="I116">
        <v>4</v>
      </c>
      <c r="J116" t="s">
        <v>70</v>
      </c>
      <c r="K116">
        <v>1</v>
      </c>
      <c r="L116" t="s">
        <v>71</v>
      </c>
      <c r="M116">
        <v>1</v>
      </c>
      <c r="N116" t="s">
        <v>21</v>
      </c>
      <c r="O116" t="s">
        <v>72</v>
      </c>
      <c r="P116" s="1">
        <v>42684.173477212425</v>
      </c>
      <c r="Q116" s="1" t="e">
        <v>#N/A</v>
      </c>
      <c r="R116" t="s">
        <v>21</v>
      </c>
      <c r="S116" t="s">
        <v>72</v>
      </c>
      <c r="T116">
        <v>1</v>
      </c>
    </row>
    <row r="117" spans="1:20">
      <c r="A117">
        <f t="shared" si="3"/>
        <v>116</v>
      </c>
      <c r="B117" s="1">
        <v>42684.730478892088</v>
      </c>
      <c r="C117">
        <v>24</v>
      </c>
      <c r="D117">
        <v>4</v>
      </c>
      <c r="E117" t="s">
        <v>12</v>
      </c>
      <c r="F117" t="s">
        <v>11</v>
      </c>
      <c r="G117">
        <v>5000</v>
      </c>
      <c r="H117">
        <f t="shared" si="2"/>
        <v>292000</v>
      </c>
      <c r="I117">
        <v>1</v>
      </c>
      <c r="J117" t="s">
        <v>290</v>
      </c>
      <c r="K117">
        <v>1</v>
      </c>
      <c r="L117" t="s">
        <v>291</v>
      </c>
      <c r="M117">
        <v>1</v>
      </c>
      <c r="N117" t="s">
        <v>21</v>
      </c>
      <c r="O117" t="s">
        <v>292</v>
      </c>
      <c r="P117" s="1">
        <v>42684.730478892088</v>
      </c>
      <c r="Q117" s="1" t="e">
        <v>#N/A</v>
      </c>
      <c r="R117" t="s">
        <v>21</v>
      </c>
      <c r="S117" t="s">
        <v>292</v>
      </c>
      <c r="T117">
        <v>1</v>
      </c>
    </row>
    <row r="118" spans="1:20">
      <c r="A118">
        <f t="shared" si="3"/>
        <v>117</v>
      </c>
      <c r="B118" s="1">
        <v>42685.420356413459</v>
      </c>
      <c r="C118">
        <v>29</v>
      </c>
      <c r="D118">
        <v>1</v>
      </c>
      <c r="E118" t="s">
        <v>12</v>
      </c>
      <c r="F118" t="s">
        <v>11</v>
      </c>
      <c r="G118">
        <v>1000</v>
      </c>
      <c r="H118">
        <f t="shared" si="2"/>
        <v>293000</v>
      </c>
      <c r="I118">
        <v>6</v>
      </c>
      <c r="J118" t="s">
        <v>277</v>
      </c>
      <c r="K118">
        <v>1</v>
      </c>
      <c r="L118" t="s">
        <v>278</v>
      </c>
      <c r="M118">
        <v>1</v>
      </c>
      <c r="N118" t="s">
        <v>21</v>
      </c>
      <c r="O118" t="s">
        <v>279</v>
      </c>
      <c r="P118" s="1">
        <v>42685.420356413459</v>
      </c>
      <c r="Q118" s="1">
        <v>43247.799954282738</v>
      </c>
      <c r="R118" t="s">
        <v>21</v>
      </c>
      <c r="S118" t="s">
        <v>279</v>
      </c>
      <c r="T118">
        <v>1</v>
      </c>
    </row>
    <row r="119" spans="1:20">
      <c r="A119">
        <f t="shared" si="3"/>
        <v>118</v>
      </c>
      <c r="B119" s="1">
        <v>42685.972330389479</v>
      </c>
      <c r="C119">
        <v>86</v>
      </c>
      <c r="D119">
        <v>4</v>
      </c>
      <c r="E119" t="s">
        <v>12</v>
      </c>
      <c r="F119" t="s">
        <v>9</v>
      </c>
      <c r="G119">
        <v>4000</v>
      </c>
      <c r="H119">
        <f t="shared" si="2"/>
        <v>297000</v>
      </c>
      <c r="I119">
        <v>4</v>
      </c>
      <c r="J119" t="s">
        <v>1082</v>
      </c>
      <c r="K119">
        <v>1</v>
      </c>
      <c r="L119" t="s">
        <v>1083</v>
      </c>
      <c r="M119">
        <v>1</v>
      </c>
      <c r="N119" t="s">
        <v>21</v>
      </c>
      <c r="O119" t="s">
        <v>1084</v>
      </c>
      <c r="P119" s="1">
        <v>42685.972330389479</v>
      </c>
      <c r="Q119" s="1" t="e">
        <v>#N/A</v>
      </c>
      <c r="R119" t="s">
        <v>21</v>
      </c>
      <c r="S119" t="s">
        <v>1084</v>
      </c>
      <c r="T119">
        <v>1</v>
      </c>
    </row>
    <row r="120" spans="1:20">
      <c r="A120">
        <f t="shared" si="3"/>
        <v>119</v>
      </c>
      <c r="B120" s="1">
        <v>42686.030143284079</v>
      </c>
      <c r="C120">
        <v>93</v>
      </c>
      <c r="D120">
        <v>1</v>
      </c>
      <c r="E120" t="s">
        <v>12</v>
      </c>
      <c r="F120" t="s">
        <v>11</v>
      </c>
      <c r="G120">
        <v>4000</v>
      </c>
      <c r="H120">
        <f t="shared" si="2"/>
        <v>301000</v>
      </c>
      <c r="I120">
        <v>2</v>
      </c>
      <c r="J120" t="s">
        <v>775</v>
      </c>
      <c r="K120">
        <v>1</v>
      </c>
      <c r="L120" t="s">
        <v>776</v>
      </c>
      <c r="M120">
        <v>1</v>
      </c>
      <c r="N120" t="s">
        <v>21</v>
      </c>
      <c r="O120" t="s">
        <v>777</v>
      </c>
      <c r="P120" s="1">
        <v>42686.030143284079</v>
      </c>
      <c r="Q120" s="1">
        <v>43244.330732781877</v>
      </c>
      <c r="R120" t="s">
        <v>21</v>
      </c>
      <c r="S120" t="s">
        <v>777</v>
      </c>
      <c r="T120">
        <v>1</v>
      </c>
    </row>
    <row r="121" spans="1:20">
      <c r="A121">
        <f t="shared" si="3"/>
        <v>120</v>
      </c>
      <c r="B121" s="1">
        <v>42686.632804453024</v>
      </c>
      <c r="C121">
        <v>30</v>
      </c>
      <c r="D121">
        <v>1</v>
      </c>
      <c r="E121" t="s">
        <v>12</v>
      </c>
      <c r="F121" t="s">
        <v>11</v>
      </c>
      <c r="G121">
        <v>1000</v>
      </c>
      <c r="H121">
        <f t="shared" si="2"/>
        <v>302000</v>
      </c>
      <c r="I121">
        <v>2</v>
      </c>
      <c r="J121" t="s">
        <v>274</v>
      </c>
      <c r="K121">
        <v>2</v>
      </c>
      <c r="L121" t="s">
        <v>275</v>
      </c>
      <c r="M121">
        <v>2</v>
      </c>
      <c r="N121" t="s">
        <v>21</v>
      </c>
      <c r="O121" t="s">
        <v>276</v>
      </c>
      <c r="P121" s="1">
        <v>42686.632804453024</v>
      </c>
      <c r="Q121" s="1" t="e">
        <v>#N/A</v>
      </c>
      <c r="R121" t="s">
        <v>21</v>
      </c>
      <c r="S121" t="s">
        <v>276</v>
      </c>
      <c r="T121">
        <v>2</v>
      </c>
    </row>
    <row r="122" spans="1:20">
      <c r="A122">
        <f t="shared" si="3"/>
        <v>121</v>
      </c>
      <c r="B122" s="1">
        <v>42687.423843592136</v>
      </c>
      <c r="C122">
        <v>132</v>
      </c>
      <c r="D122">
        <v>2</v>
      </c>
      <c r="E122" t="s">
        <v>12</v>
      </c>
      <c r="F122" t="s">
        <v>11</v>
      </c>
      <c r="G122">
        <v>4000</v>
      </c>
      <c r="H122">
        <f t="shared" si="2"/>
        <v>306000</v>
      </c>
      <c r="I122">
        <v>3</v>
      </c>
      <c r="J122" t="s">
        <v>669</v>
      </c>
      <c r="K122">
        <v>2</v>
      </c>
      <c r="L122" t="s">
        <v>670</v>
      </c>
      <c r="M122">
        <v>2</v>
      </c>
      <c r="N122" t="s">
        <v>21</v>
      </c>
      <c r="O122" t="s">
        <v>671</v>
      </c>
      <c r="P122" s="1">
        <v>42687.423843592136</v>
      </c>
      <c r="Q122" s="1" t="e">
        <v>#N/A</v>
      </c>
      <c r="R122" t="s">
        <v>21</v>
      </c>
      <c r="S122" t="s">
        <v>671</v>
      </c>
      <c r="T122">
        <v>2</v>
      </c>
    </row>
    <row r="123" spans="1:20">
      <c r="A123">
        <f t="shared" si="3"/>
        <v>122</v>
      </c>
      <c r="B123" s="1">
        <v>42688.140462884032</v>
      </c>
      <c r="C123">
        <v>116</v>
      </c>
      <c r="D123">
        <v>3</v>
      </c>
      <c r="E123" t="s">
        <v>12</v>
      </c>
      <c r="F123" t="s">
        <v>9</v>
      </c>
      <c r="G123">
        <v>3000</v>
      </c>
      <c r="H123">
        <f t="shared" si="2"/>
        <v>309000</v>
      </c>
      <c r="I123">
        <v>5</v>
      </c>
      <c r="J123" t="s">
        <v>772</v>
      </c>
      <c r="K123">
        <v>1</v>
      </c>
      <c r="L123" t="s">
        <v>773</v>
      </c>
      <c r="M123">
        <v>1</v>
      </c>
      <c r="N123" t="s">
        <v>21</v>
      </c>
      <c r="O123" t="s">
        <v>774</v>
      </c>
      <c r="P123" s="1">
        <v>42688.140462884032</v>
      </c>
      <c r="Q123" s="1" t="e">
        <v>#N/A</v>
      </c>
      <c r="R123" t="s">
        <v>21</v>
      </c>
      <c r="S123" t="s">
        <v>774</v>
      </c>
      <c r="T123">
        <v>1</v>
      </c>
    </row>
    <row r="124" spans="1:20">
      <c r="A124">
        <f t="shared" si="3"/>
        <v>123</v>
      </c>
      <c r="B124" s="1">
        <v>42688.626159081221</v>
      </c>
      <c r="C124">
        <v>11</v>
      </c>
      <c r="D124">
        <v>4</v>
      </c>
      <c r="E124" t="s">
        <v>12</v>
      </c>
      <c r="F124" t="s">
        <v>10</v>
      </c>
      <c r="G124">
        <v>5000</v>
      </c>
      <c r="H124">
        <f t="shared" si="2"/>
        <v>314000</v>
      </c>
      <c r="I124">
        <v>2</v>
      </c>
      <c r="J124" t="s">
        <v>56</v>
      </c>
      <c r="K124">
        <v>1</v>
      </c>
      <c r="L124" t="s">
        <v>57</v>
      </c>
      <c r="M124">
        <v>1</v>
      </c>
      <c r="N124" t="s">
        <v>21</v>
      </c>
      <c r="O124" t="s">
        <v>58</v>
      </c>
      <c r="P124" s="1">
        <v>42688.626159081221</v>
      </c>
      <c r="Q124" s="1" t="e">
        <v>#N/A</v>
      </c>
      <c r="R124" t="s">
        <v>21</v>
      </c>
      <c r="S124" t="s">
        <v>58</v>
      </c>
      <c r="T124">
        <v>1</v>
      </c>
    </row>
    <row r="125" spans="1:20">
      <c r="A125">
        <f t="shared" si="3"/>
        <v>124</v>
      </c>
      <c r="B125" s="1">
        <v>42689.265196725952</v>
      </c>
      <c r="C125">
        <v>112</v>
      </c>
      <c r="D125">
        <v>1</v>
      </c>
      <c r="E125" t="s">
        <v>12</v>
      </c>
      <c r="F125" t="s">
        <v>11</v>
      </c>
      <c r="G125">
        <v>5000</v>
      </c>
      <c r="H125">
        <f t="shared" si="2"/>
        <v>319000</v>
      </c>
      <c r="I125">
        <v>2</v>
      </c>
      <c r="J125" t="s">
        <v>614</v>
      </c>
      <c r="K125">
        <v>1</v>
      </c>
      <c r="L125" t="s">
        <v>615</v>
      </c>
      <c r="M125">
        <v>1</v>
      </c>
      <c r="N125" t="s">
        <v>21</v>
      </c>
      <c r="O125" t="s">
        <v>616</v>
      </c>
      <c r="P125" s="1">
        <v>42689.265196725952</v>
      </c>
      <c r="Q125" s="1" t="e">
        <v>#N/A</v>
      </c>
      <c r="R125" t="s">
        <v>21</v>
      </c>
      <c r="S125" t="s">
        <v>616</v>
      </c>
      <c r="T125">
        <v>1</v>
      </c>
    </row>
    <row r="126" spans="1:20">
      <c r="A126">
        <f t="shared" si="3"/>
        <v>125</v>
      </c>
      <c r="B126" s="1">
        <v>42689.783545856786</v>
      </c>
      <c r="C126">
        <v>76</v>
      </c>
      <c r="D126">
        <v>1</v>
      </c>
      <c r="E126" t="s">
        <v>12</v>
      </c>
      <c r="F126" t="s">
        <v>11</v>
      </c>
      <c r="G126">
        <v>3000</v>
      </c>
      <c r="H126">
        <f t="shared" si="2"/>
        <v>322000</v>
      </c>
      <c r="I126">
        <v>1</v>
      </c>
      <c r="J126" t="s">
        <v>1160</v>
      </c>
      <c r="K126">
        <v>1</v>
      </c>
      <c r="L126" t="s">
        <v>1161</v>
      </c>
      <c r="M126">
        <v>1</v>
      </c>
      <c r="N126" t="s">
        <v>21</v>
      </c>
      <c r="O126" t="s">
        <v>1162</v>
      </c>
      <c r="P126" s="1">
        <v>42689.783545856786</v>
      </c>
      <c r="Q126" s="1">
        <v>42862.388419187315</v>
      </c>
      <c r="R126" t="s">
        <v>21</v>
      </c>
      <c r="S126" t="s">
        <v>1162</v>
      </c>
      <c r="T126">
        <v>1</v>
      </c>
    </row>
    <row r="127" spans="1:20">
      <c r="A127">
        <f t="shared" si="3"/>
        <v>126</v>
      </c>
      <c r="B127" s="1">
        <v>42689.908330539314</v>
      </c>
      <c r="C127">
        <v>122</v>
      </c>
      <c r="D127">
        <v>4</v>
      </c>
      <c r="E127" t="s">
        <v>12</v>
      </c>
      <c r="F127" t="s">
        <v>9</v>
      </c>
      <c r="G127">
        <v>2000</v>
      </c>
      <c r="H127">
        <f t="shared" si="2"/>
        <v>324000</v>
      </c>
      <c r="I127">
        <v>3</v>
      </c>
      <c r="J127" t="s">
        <v>741</v>
      </c>
      <c r="K127">
        <v>1</v>
      </c>
      <c r="L127" t="s">
        <v>742</v>
      </c>
      <c r="M127">
        <v>1</v>
      </c>
      <c r="N127" t="s">
        <v>21</v>
      </c>
      <c r="O127" t="s">
        <v>743</v>
      </c>
      <c r="P127" s="1">
        <v>42689.908330539314</v>
      </c>
      <c r="Q127" s="1" t="e">
        <v>#N/A</v>
      </c>
      <c r="R127" t="s">
        <v>21</v>
      </c>
      <c r="S127" t="s">
        <v>743</v>
      </c>
      <c r="T127">
        <v>1</v>
      </c>
    </row>
    <row r="128" spans="1:20">
      <c r="A128">
        <f t="shared" si="3"/>
        <v>127</v>
      </c>
      <c r="B128" s="1">
        <v>42690.116952002667</v>
      </c>
      <c r="C128">
        <v>35</v>
      </c>
      <c r="D128">
        <v>4</v>
      </c>
      <c r="E128" t="s">
        <v>12</v>
      </c>
      <c r="F128" t="s">
        <v>10</v>
      </c>
      <c r="G128">
        <v>4000</v>
      </c>
      <c r="H128">
        <f t="shared" si="2"/>
        <v>328000</v>
      </c>
      <c r="I128">
        <v>2</v>
      </c>
      <c r="J128" t="s">
        <v>319</v>
      </c>
      <c r="K128">
        <v>1</v>
      </c>
      <c r="L128" t="s">
        <v>320</v>
      </c>
      <c r="M128">
        <v>1</v>
      </c>
      <c r="N128" t="s">
        <v>21</v>
      </c>
      <c r="O128" t="s">
        <v>321</v>
      </c>
      <c r="P128" s="1">
        <v>42690.116952002667</v>
      </c>
      <c r="Q128" s="1" t="e">
        <v>#N/A</v>
      </c>
      <c r="R128" t="s">
        <v>21</v>
      </c>
      <c r="S128" t="s">
        <v>321</v>
      </c>
      <c r="T128">
        <v>1</v>
      </c>
    </row>
    <row r="129" spans="1:20">
      <c r="A129">
        <f t="shared" si="3"/>
        <v>128</v>
      </c>
      <c r="B129" s="1">
        <v>42690.49381012714</v>
      </c>
      <c r="C129">
        <v>71</v>
      </c>
      <c r="D129">
        <v>1</v>
      </c>
      <c r="E129" t="s">
        <v>12</v>
      </c>
      <c r="F129" t="s">
        <v>11</v>
      </c>
      <c r="G129">
        <v>2000</v>
      </c>
      <c r="H129">
        <f t="shared" si="2"/>
        <v>330000</v>
      </c>
      <c r="I129">
        <v>2</v>
      </c>
      <c r="J129" t="s">
        <v>1202</v>
      </c>
      <c r="K129">
        <v>1</v>
      </c>
      <c r="L129" t="s">
        <v>1203</v>
      </c>
      <c r="M129">
        <v>1</v>
      </c>
      <c r="N129" t="s">
        <v>21</v>
      </c>
      <c r="O129" t="s">
        <v>1204</v>
      </c>
      <c r="P129" s="1">
        <v>42690.49381012714</v>
      </c>
      <c r="Q129" s="1" t="e">
        <v>#N/A</v>
      </c>
      <c r="R129" t="s">
        <v>21</v>
      </c>
      <c r="S129" t="s">
        <v>1204</v>
      </c>
      <c r="T129">
        <v>1</v>
      </c>
    </row>
    <row r="130" spans="1:20">
      <c r="A130">
        <f t="shared" si="3"/>
        <v>129</v>
      </c>
      <c r="B130" s="1">
        <v>42691.242622304999</v>
      </c>
      <c r="C130">
        <v>6</v>
      </c>
      <c r="D130">
        <v>4</v>
      </c>
      <c r="E130" t="s">
        <v>12</v>
      </c>
      <c r="F130" t="s">
        <v>9</v>
      </c>
      <c r="G130">
        <v>2000</v>
      </c>
      <c r="H130">
        <f t="shared" si="2"/>
        <v>332000</v>
      </c>
      <c r="I130">
        <v>2</v>
      </c>
      <c r="J130" t="s">
        <v>91</v>
      </c>
      <c r="K130">
        <v>2</v>
      </c>
      <c r="L130" t="s">
        <v>92</v>
      </c>
      <c r="M130">
        <v>2</v>
      </c>
      <c r="N130" t="s">
        <v>21</v>
      </c>
      <c r="O130" t="s">
        <v>93</v>
      </c>
      <c r="P130" s="1">
        <v>42691.242622304999</v>
      </c>
      <c r="Q130" s="1" t="e">
        <v>#N/A</v>
      </c>
      <c r="R130" t="s">
        <v>21</v>
      </c>
      <c r="S130" t="s">
        <v>93</v>
      </c>
      <c r="T130">
        <v>2</v>
      </c>
    </row>
    <row r="131" spans="1:20">
      <c r="A131">
        <f t="shared" si="3"/>
        <v>130</v>
      </c>
      <c r="B131" s="1">
        <v>42691.580948532173</v>
      </c>
      <c r="C131">
        <v>119</v>
      </c>
      <c r="D131">
        <v>2</v>
      </c>
      <c r="E131" t="s">
        <v>13</v>
      </c>
      <c r="F131" t="s">
        <v>8</v>
      </c>
      <c r="G131">
        <v>8000</v>
      </c>
      <c r="H131">
        <f t="shared" ref="H131:H194" si="4">IF(E131="Premium",IFERROR(H130+G131,G131),IFERROR(H130-G131,-G131))</f>
        <v>324000</v>
      </c>
      <c r="I131">
        <v>6</v>
      </c>
      <c r="J131" t="s">
        <v>648</v>
      </c>
      <c r="K131">
        <v>2</v>
      </c>
      <c r="L131" t="s">
        <v>1644</v>
      </c>
      <c r="M131">
        <v>1</v>
      </c>
      <c r="N131" t="s">
        <v>24</v>
      </c>
      <c r="O131" t="s">
        <v>1645</v>
      </c>
      <c r="P131" s="1">
        <v>42691.580948532173</v>
      </c>
      <c r="Q131" s="1">
        <v>42691.580948532173</v>
      </c>
      <c r="R131" t="s">
        <v>24</v>
      </c>
      <c r="S131" t="s">
        <v>1645</v>
      </c>
      <c r="T131">
        <v>1</v>
      </c>
    </row>
    <row r="132" spans="1:20">
      <c r="A132">
        <f t="shared" ref="A132:A195" si="5">A131+1</f>
        <v>131</v>
      </c>
      <c r="B132" s="1">
        <v>42691.990604643775</v>
      </c>
      <c r="C132">
        <v>69</v>
      </c>
      <c r="D132">
        <v>4</v>
      </c>
      <c r="E132" t="s">
        <v>12</v>
      </c>
      <c r="F132" t="s">
        <v>8</v>
      </c>
      <c r="G132">
        <v>5000</v>
      </c>
      <c r="H132">
        <f t="shared" si="4"/>
        <v>329000</v>
      </c>
      <c r="I132">
        <v>1</v>
      </c>
      <c r="J132" t="s">
        <v>535</v>
      </c>
      <c r="K132">
        <v>1</v>
      </c>
      <c r="L132" t="s">
        <v>812</v>
      </c>
      <c r="M132">
        <v>1</v>
      </c>
      <c r="N132" t="s">
        <v>21</v>
      </c>
      <c r="O132" t="s">
        <v>813</v>
      </c>
      <c r="P132" s="1">
        <v>42691.990604643775</v>
      </c>
      <c r="Q132" s="1" t="e">
        <v>#N/A</v>
      </c>
      <c r="R132" t="s">
        <v>21</v>
      </c>
      <c r="S132" t="s">
        <v>813</v>
      </c>
      <c r="T132">
        <v>1</v>
      </c>
    </row>
    <row r="133" spans="1:20">
      <c r="A133">
        <f t="shared" si="5"/>
        <v>132</v>
      </c>
      <c r="B133" s="1">
        <v>42692.48377916919</v>
      </c>
      <c r="C133">
        <v>29</v>
      </c>
      <c r="D133">
        <v>2</v>
      </c>
      <c r="E133" t="s">
        <v>12</v>
      </c>
      <c r="F133" t="s">
        <v>8</v>
      </c>
      <c r="G133">
        <v>1000</v>
      </c>
      <c r="H133">
        <f t="shared" si="4"/>
        <v>330000</v>
      </c>
      <c r="I133">
        <v>1</v>
      </c>
      <c r="J133" t="s">
        <v>330</v>
      </c>
      <c r="K133">
        <v>1</v>
      </c>
      <c r="L133" t="s">
        <v>331</v>
      </c>
      <c r="M133">
        <v>1</v>
      </c>
      <c r="N133" t="s">
        <v>21</v>
      </c>
      <c r="O133" t="s">
        <v>332</v>
      </c>
      <c r="P133" s="1">
        <v>42692.48377916919</v>
      </c>
      <c r="Q133" s="1" t="e">
        <v>#N/A</v>
      </c>
      <c r="R133" t="s">
        <v>21</v>
      </c>
      <c r="S133" t="s">
        <v>332</v>
      </c>
      <c r="T133">
        <v>1</v>
      </c>
    </row>
    <row r="134" spans="1:20">
      <c r="A134">
        <f t="shared" si="5"/>
        <v>133</v>
      </c>
      <c r="B134" s="1">
        <v>42692.547771170764</v>
      </c>
      <c r="C134">
        <v>56</v>
      </c>
      <c r="D134">
        <v>4</v>
      </c>
      <c r="E134" t="s">
        <v>12</v>
      </c>
      <c r="F134" t="s">
        <v>11</v>
      </c>
      <c r="G134">
        <v>5000</v>
      </c>
      <c r="H134">
        <f t="shared" si="4"/>
        <v>335000</v>
      </c>
      <c r="I134">
        <v>2</v>
      </c>
      <c r="J134" t="s">
        <v>1569</v>
      </c>
      <c r="K134">
        <v>2</v>
      </c>
      <c r="L134" t="s">
        <v>1639</v>
      </c>
      <c r="M134">
        <v>2</v>
      </c>
      <c r="N134" t="s">
        <v>21</v>
      </c>
      <c r="O134" t="s">
        <v>1640</v>
      </c>
      <c r="P134" s="1">
        <v>42692.547771170764</v>
      </c>
      <c r="Q134" s="1" t="e">
        <v>#N/A</v>
      </c>
      <c r="R134" t="s">
        <v>21</v>
      </c>
      <c r="S134" t="s">
        <v>1640</v>
      </c>
      <c r="T134">
        <v>2</v>
      </c>
    </row>
    <row r="135" spans="1:20">
      <c r="A135">
        <f t="shared" si="5"/>
        <v>134</v>
      </c>
      <c r="B135" s="1">
        <v>42693.256455588271</v>
      </c>
      <c r="C135">
        <v>130</v>
      </c>
      <c r="D135">
        <v>3</v>
      </c>
      <c r="E135" t="s">
        <v>12</v>
      </c>
      <c r="F135" t="s">
        <v>8</v>
      </c>
      <c r="G135">
        <v>2000</v>
      </c>
      <c r="H135">
        <f t="shared" si="4"/>
        <v>337000</v>
      </c>
      <c r="I135">
        <v>3</v>
      </c>
      <c r="J135" t="s">
        <v>1319</v>
      </c>
      <c r="K135">
        <v>1</v>
      </c>
      <c r="L135" t="s">
        <v>1320</v>
      </c>
      <c r="M135">
        <v>1</v>
      </c>
      <c r="N135" t="s">
        <v>21</v>
      </c>
      <c r="O135" t="s">
        <v>1321</v>
      </c>
      <c r="P135" s="1">
        <v>42693.256455588271</v>
      </c>
      <c r="Q135" s="1" t="e">
        <v>#N/A</v>
      </c>
      <c r="R135" t="s">
        <v>21</v>
      </c>
      <c r="S135" t="s">
        <v>1321</v>
      </c>
      <c r="T135">
        <v>1</v>
      </c>
    </row>
    <row r="136" spans="1:20">
      <c r="A136">
        <f t="shared" si="5"/>
        <v>135</v>
      </c>
      <c r="B136" s="1">
        <v>42693.596735757041</v>
      </c>
      <c r="C136">
        <v>112</v>
      </c>
      <c r="D136">
        <v>3</v>
      </c>
      <c r="E136" t="s">
        <v>12</v>
      </c>
      <c r="F136" t="s">
        <v>8</v>
      </c>
      <c r="G136">
        <v>5000</v>
      </c>
      <c r="H136">
        <f t="shared" si="4"/>
        <v>342000</v>
      </c>
      <c r="I136">
        <v>4</v>
      </c>
      <c r="J136" t="s">
        <v>1561</v>
      </c>
      <c r="K136">
        <v>1</v>
      </c>
      <c r="L136" t="s">
        <v>1562</v>
      </c>
      <c r="M136">
        <v>1</v>
      </c>
      <c r="N136" t="s">
        <v>21</v>
      </c>
      <c r="O136" t="s">
        <v>1563</v>
      </c>
      <c r="P136" s="1">
        <v>42693.596735757041</v>
      </c>
      <c r="Q136" s="1" t="e">
        <v>#N/A</v>
      </c>
      <c r="R136" t="s">
        <v>21</v>
      </c>
      <c r="S136" t="s">
        <v>1563</v>
      </c>
      <c r="T136">
        <v>1</v>
      </c>
    </row>
    <row r="137" spans="1:20">
      <c r="A137">
        <f t="shared" si="5"/>
        <v>136</v>
      </c>
      <c r="B137" s="1">
        <v>42694.216757453869</v>
      </c>
      <c r="C137">
        <v>107</v>
      </c>
      <c r="D137">
        <v>4</v>
      </c>
      <c r="E137" t="s">
        <v>12</v>
      </c>
      <c r="F137" t="s">
        <v>10</v>
      </c>
      <c r="G137">
        <v>5000</v>
      </c>
      <c r="H137">
        <f t="shared" si="4"/>
        <v>347000</v>
      </c>
      <c r="I137">
        <v>3</v>
      </c>
      <c r="J137" t="s">
        <v>1010</v>
      </c>
      <c r="K137">
        <v>2</v>
      </c>
      <c r="L137" t="s">
        <v>1011</v>
      </c>
      <c r="M137">
        <v>2</v>
      </c>
      <c r="N137" t="s">
        <v>21</v>
      </c>
      <c r="O137" t="s">
        <v>1012</v>
      </c>
      <c r="P137" s="1">
        <v>42694.216757453869</v>
      </c>
      <c r="Q137" s="1" t="e">
        <v>#N/A</v>
      </c>
      <c r="R137" t="s">
        <v>21</v>
      </c>
      <c r="S137" t="s">
        <v>1012</v>
      </c>
      <c r="T137">
        <v>2</v>
      </c>
    </row>
    <row r="138" spans="1:20">
      <c r="A138">
        <f t="shared" si="5"/>
        <v>137</v>
      </c>
      <c r="B138" s="1">
        <v>42694.633666739421</v>
      </c>
      <c r="C138">
        <v>76</v>
      </c>
      <c r="D138">
        <v>4</v>
      </c>
      <c r="E138" t="s">
        <v>12</v>
      </c>
      <c r="F138" t="s">
        <v>11</v>
      </c>
      <c r="G138">
        <v>5000</v>
      </c>
      <c r="H138">
        <f t="shared" si="4"/>
        <v>352000</v>
      </c>
      <c r="I138">
        <v>1</v>
      </c>
      <c r="J138" t="s">
        <v>663</v>
      </c>
      <c r="K138">
        <v>1</v>
      </c>
      <c r="L138" t="s">
        <v>664</v>
      </c>
      <c r="M138">
        <v>1</v>
      </c>
      <c r="N138" t="s">
        <v>21</v>
      </c>
      <c r="O138" t="s">
        <v>665</v>
      </c>
      <c r="P138" s="1">
        <v>42694.633666739421</v>
      </c>
      <c r="Q138" s="1">
        <v>43190.393390937475</v>
      </c>
      <c r="R138" t="s">
        <v>21</v>
      </c>
      <c r="S138" t="s">
        <v>665</v>
      </c>
      <c r="T138">
        <v>1</v>
      </c>
    </row>
    <row r="139" spans="1:20">
      <c r="A139">
        <f t="shared" si="5"/>
        <v>138</v>
      </c>
      <c r="B139" s="1">
        <v>42694.71700245572</v>
      </c>
      <c r="C139">
        <v>10</v>
      </c>
      <c r="D139">
        <v>2</v>
      </c>
      <c r="E139" t="s">
        <v>12</v>
      </c>
      <c r="F139" t="s">
        <v>11</v>
      </c>
      <c r="G139">
        <v>5000</v>
      </c>
      <c r="H139">
        <f t="shared" si="4"/>
        <v>357000</v>
      </c>
      <c r="I139">
        <v>5</v>
      </c>
      <c r="J139" t="s">
        <v>25</v>
      </c>
      <c r="K139">
        <v>2</v>
      </c>
      <c r="L139" t="s">
        <v>26</v>
      </c>
      <c r="M139">
        <v>2</v>
      </c>
      <c r="N139" t="s">
        <v>21</v>
      </c>
      <c r="O139" t="s">
        <v>27</v>
      </c>
      <c r="P139" s="1">
        <v>42694.71700245572</v>
      </c>
      <c r="Q139" s="1" t="e">
        <v>#N/A</v>
      </c>
      <c r="R139" t="s">
        <v>21</v>
      </c>
      <c r="S139" t="s">
        <v>27</v>
      </c>
      <c r="T139">
        <v>2</v>
      </c>
    </row>
    <row r="140" spans="1:20">
      <c r="A140">
        <f t="shared" si="5"/>
        <v>139</v>
      </c>
      <c r="B140" s="1">
        <v>42696.030852346812</v>
      </c>
      <c r="C140">
        <v>101</v>
      </c>
      <c r="D140">
        <v>4</v>
      </c>
      <c r="E140" t="s">
        <v>12</v>
      </c>
      <c r="F140" t="s">
        <v>8</v>
      </c>
      <c r="G140">
        <v>3000</v>
      </c>
      <c r="H140">
        <f t="shared" si="4"/>
        <v>360000</v>
      </c>
      <c r="I140">
        <v>5</v>
      </c>
      <c r="J140" t="s">
        <v>850</v>
      </c>
      <c r="K140">
        <v>1</v>
      </c>
      <c r="L140" t="s">
        <v>1049</v>
      </c>
      <c r="M140">
        <v>1</v>
      </c>
      <c r="N140" t="s">
        <v>21</v>
      </c>
      <c r="O140" t="s">
        <v>1050</v>
      </c>
      <c r="P140" s="1">
        <v>42696.030852346812</v>
      </c>
      <c r="Q140" s="1" t="e">
        <v>#N/A</v>
      </c>
      <c r="R140" t="s">
        <v>21</v>
      </c>
      <c r="S140" t="s">
        <v>1050</v>
      </c>
      <c r="T140">
        <v>1</v>
      </c>
    </row>
    <row r="141" spans="1:20">
      <c r="A141">
        <f t="shared" si="5"/>
        <v>140</v>
      </c>
      <c r="B141" s="1">
        <v>42696.425560541829</v>
      </c>
      <c r="C141">
        <v>28</v>
      </c>
      <c r="D141">
        <v>3</v>
      </c>
      <c r="E141" t="s">
        <v>12</v>
      </c>
      <c r="F141" t="s">
        <v>8</v>
      </c>
      <c r="G141">
        <v>1000</v>
      </c>
      <c r="H141">
        <f t="shared" si="4"/>
        <v>361000</v>
      </c>
      <c r="I141">
        <v>4</v>
      </c>
      <c r="J141" t="s">
        <v>368</v>
      </c>
      <c r="K141">
        <v>1</v>
      </c>
      <c r="L141" t="s">
        <v>369</v>
      </c>
      <c r="M141">
        <v>1</v>
      </c>
      <c r="N141" t="s">
        <v>21</v>
      </c>
      <c r="O141" t="s">
        <v>370</v>
      </c>
      <c r="P141" s="1">
        <v>42696.425560541829</v>
      </c>
      <c r="Q141" s="1" t="e">
        <v>#N/A</v>
      </c>
      <c r="R141" t="s">
        <v>21</v>
      </c>
      <c r="S141" t="s">
        <v>370</v>
      </c>
      <c r="T141">
        <v>1</v>
      </c>
    </row>
    <row r="142" spans="1:20">
      <c r="A142">
        <f t="shared" si="5"/>
        <v>141</v>
      </c>
      <c r="B142" s="1">
        <v>42696.85938995934</v>
      </c>
      <c r="C142">
        <v>7</v>
      </c>
      <c r="D142">
        <v>3</v>
      </c>
      <c r="E142" t="s">
        <v>12</v>
      </c>
      <c r="F142" t="s">
        <v>8</v>
      </c>
      <c r="G142">
        <v>3000</v>
      </c>
      <c r="H142">
        <f t="shared" si="4"/>
        <v>364000</v>
      </c>
      <c r="I142">
        <v>4</v>
      </c>
      <c r="J142" t="s">
        <v>19</v>
      </c>
      <c r="K142">
        <v>1</v>
      </c>
      <c r="L142" t="s">
        <v>20</v>
      </c>
      <c r="M142">
        <v>1</v>
      </c>
      <c r="N142" t="s">
        <v>21</v>
      </c>
      <c r="O142" t="s">
        <v>22</v>
      </c>
      <c r="P142" s="1">
        <v>42696.85938995934</v>
      </c>
      <c r="Q142" s="1">
        <v>43253.102139015224</v>
      </c>
      <c r="R142" t="s">
        <v>21</v>
      </c>
      <c r="S142" t="s">
        <v>22</v>
      </c>
      <c r="T142">
        <v>1</v>
      </c>
    </row>
    <row r="143" spans="1:20">
      <c r="A143">
        <f t="shared" si="5"/>
        <v>142</v>
      </c>
      <c r="B143" s="1">
        <v>42697.289981036738</v>
      </c>
      <c r="C143">
        <v>126</v>
      </c>
      <c r="D143">
        <v>3</v>
      </c>
      <c r="E143" t="s">
        <v>12</v>
      </c>
      <c r="F143" t="s">
        <v>11</v>
      </c>
      <c r="G143">
        <v>2000</v>
      </c>
      <c r="H143">
        <f t="shared" si="4"/>
        <v>366000</v>
      </c>
      <c r="I143">
        <v>1</v>
      </c>
      <c r="J143" t="s">
        <v>925</v>
      </c>
      <c r="K143">
        <v>1</v>
      </c>
      <c r="L143" t="s">
        <v>926</v>
      </c>
      <c r="M143">
        <v>1</v>
      </c>
      <c r="N143" t="s">
        <v>21</v>
      </c>
      <c r="O143" t="s">
        <v>927</v>
      </c>
      <c r="P143" s="1">
        <v>42697.289981036738</v>
      </c>
      <c r="Q143" s="1" t="e">
        <v>#N/A</v>
      </c>
      <c r="R143" t="s">
        <v>21</v>
      </c>
      <c r="S143" t="s">
        <v>927</v>
      </c>
      <c r="T143">
        <v>1</v>
      </c>
    </row>
    <row r="144" spans="1:20">
      <c r="A144">
        <f t="shared" si="5"/>
        <v>143</v>
      </c>
      <c r="B144" s="1">
        <v>42697.337119960001</v>
      </c>
      <c r="C144">
        <v>92</v>
      </c>
      <c r="D144">
        <v>3</v>
      </c>
      <c r="E144" t="s">
        <v>12</v>
      </c>
      <c r="F144" t="s">
        <v>9</v>
      </c>
      <c r="G144">
        <v>2000</v>
      </c>
      <c r="H144">
        <f t="shared" si="4"/>
        <v>368000</v>
      </c>
      <c r="I144">
        <v>2</v>
      </c>
      <c r="J144" t="s">
        <v>1081</v>
      </c>
      <c r="K144">
        <v>1</v>
      </c>
      <c r="L144" t="s">
        <v>1295</v>
      </c>
      <c r="M144">
        <v>1</v>
      </c>
      <c r="N144" t="s">
        <v>21</v>
      </c>
      <c r="O144" t="s">
        <v>1296</v>
      </c>
      <c r="P144" s="1">
        <v>42697.337119960001</v>
      </c>
      <c r="Q144" s="1" t="e">
        <v>#N/A</v>
      </c>
      <c r="R144" t="s">
        <v>21</v>
      </c>
      <c r="S144" t="s">
        <v>1296</v>
      </c>
      <c r="T144">
        <v>1</v>
      </c>
    </row>
    <row r="145" spans="1:20">
      <c r="A145">
        <f t="shared" si="5"/>
        <v>144</v>
      </c>
      <c r="B145" s="1">
        <v>42698.01188475448</v>
      </c>
      <c r="C145">
        <v>104</v>
      </c>
      <c r="D145">
        <v>2</v>
      </c>
      <c r="E145" t="s">
        <v>12</v>
      </c>
      <c r="F145" t="s">
        <v>11</v>
      </c>
      <c r="G145">
        <v>1000</v>
      </c>
      <c r="H145">
        <f t="shared" si="4"/>
        <v>369000</v>
      </c>
      <c r="I145">
        <v>5</v>
      </c>
      <c r="J145" t="s">
        <v>1279</v>
      </c>
      <c r="K145">
        <v>1</v>
      </c>
      <c r="L145" t="s">
        <v>1280</v>
      </c>
      <c r="M145">
        <v>1</v>
      </c>
      <c r="N145" t="s">
        <v>21</v>
      </c>
      <c r="O145" t="s">
        <v>1281</v>
      </c>
      <c r="P145" s="1">
        <v>42698.01188475448</v>
      </c>
      <c r="Q145" s="1" t="e">
        <v>#N/A</v>
      </c>
      <c r="R145" t="s">
        <v>21</v>
      </c>
      <c r="S145" t="s">
        <v>1281</v>
      </c>
      <c r="T145">
        <v>1</v>
      </c>
    </row>
    <row r="146" spans="1:20">
      <c r="A146">
        <f t="shared" si="5"/>
        <v>145</v>
      </c>
      <c r="B146" s="1">
        <v>42698.272348661776</v>
      </c>
      <c r="C146">
        <v>78</v>
      </c>
      <c r="D146">
        <v>4</v>
      </c>
      <c r="E146" t="s">
        <v>12</v>
      </c>
      <c r="F146" t="s">
        <v>9</v>
      </c>
      <c r="G146">
        <v>1000</v>
      </c>
      <c r="H146">
        <f t="shared" si="4"/>
        <v>370000</v>
      </c>
      <c r="I146">
        <v>3</v>
      </c>
      <c r="J146" t="s">
        <v>1585</v>
      </c>
      <c r="K146">
        <v>1</v>
      </c>
      <c r="L146" t="s">
        <v>1598</v>
      </c>
      <c r="M146">
        <v>1</v>
      </c>
      <c r="N146" t="s">
        <v>21</v>
      </c>
      <c r="O146" t="s">
        <v>1599</v>
      </c>
      <c r="P146" s="1">
        <v>42698.272348661776</v>
      </c>
      <c r="Q146" s="1">
        <v>42778.341212004219</v>
      </c>
      <c r="R146" t="s">
        <v>21</v>
      </c>
      <c r="S146" t="s">
        <v>1599</v>
      </c>
      <c r="T146">
        <v>1</v>
      </c>
    </row>
    <row r="147" spans="1:20">
      <c r="A147">
        <f t="shared" si="5"/>
        <v>146</v>
      </c>
      <c r="B147" s="1">
        <v>42698.948994152131</v>
      </c>
      <c r="C147">
        <v>31</v>
      </c>
      <c r="D147">
        <v>1</v>
      </c>
      <c r="E147" t="s">
        <v>12</v>
      </c>
      <c r="F147" t="s">
        <v>11</v>
      </c>
      <c r="G147">
        <v>5000</v>
      </c>
      <c r="H147">
        <f t="shared" si="4"/>
        <v>375000</v>
      </c>
      <c r="I147">
        <v>5</v>
      </c>
      <c r="J147" t="s">
        <v>316</v>
      </c>
      <c r="K147">
        <v>1</v>
      </c>
      <c r="L147" t="s">
        <v>317</v>
      </c>
      <c r="M147">
        <v>1</v>
      </c>
      <c r="N147" t="s">
        <v>21</v>
      </c>
      <c r="O147" t="s">
        <v>318</v>
      </c>
      <c r="P147" s="1">
        <v>42698.948994152131</v>
      </c>
      <c r="Q147" s="1" t="e">
        <v>#N/A</v>
      </c>
      <c r="R147" t="s">
        <v>21</v>
      </c>
      <c r="S147" t="s">
        <v>318</v>
      </c>
      <c r="T147">
        <v>1</v>
      </c>
    </row>
    <row r="148" spans="1:20">
      <c r="A148">
        <f t="shared" si="5"/>
        <v>147</v>
      </c>
      <c r="B148" s="1">
        <v>42699.567266703161</v>
      </c>
      <c r="C148">
        <v>127</v>
      </c>
      <c r="D148">
        <v>2</v>
      </c>
      <c r="E148" t="s">
        <v>12</v>
      </c>
      <c r="F148" t="s">
        <v>8</v>
      </c>
      <c r="G148">
        <v>2000</v>
      </c>
      <c r="H148">
        <f t="shared" si="4"/>
        <v>377000</v>
      </c>
      <c r="I148">
        <v>5</v>
      </c>
      <c r="J148" t="s">
        <v>536</v>
      </c>
      <c r="K148">
        <v>1</v>
      </c>
      <c r="L148" t="s">
        <v>537</v>
      </c>
      <c r="M148">
        <v>1</v>
      </c>
      <c r="N148" t="s">
        <v>21</v>
      </c>
      <c r="O148" t="s">
        <v>538</v>
      </c>
      <c r="P148" s="1">
        <v>42699.567266703161</v>
      </c>
      <c r="Q148" s="1">
        <v>43149.76658914952</v>
      </c>
      <c r="R148" t="s">
        <v>21</v>
      </c>
      <c r="S148" t="s">
        <v>538</v>
      </c>
      <c r="T148">
        <v>1</v>
      </c>
    </row>
    <row r="149" spans="1:20">
      <c r="A149">
        <f t="shared" si="5"/>
        <v>148</v>
      </c>
      <c r="B149" s="1">
        <v>42700.418245387307</v>
      </c>
      <c r="C149">
        <v>90</v>
      </c>
      <c r="D149">
        <v>2</v>
      </c>
      <c r="E149" t="s">
        <v>12</v>
      </c>
      <c r="F149" t="s">
        <v>11</v>
      </c>
      <c r="G149">
        <v>2000</v>
      </c>
      <c r="H149">
        <f t="shared" si="4"/>
        <v>379000</v>
      </c>
      <c r="I149">
        <v>4</v>
      </c>
      <c r="J149" t="s">
        <v>1416</v>
      </c>
      <c r="K149">
        <v>3</v>
      </c>
      <c r="L149" t="s">
        <v>1417</v>
      </c>
      <c r="M149">
        <v>3</v>
      </c>
      <c r="N149" t="s">
        <v>21</v>
      </c>
      <c r="O149" t="s">
        <v>1418</v>
      </c>
      <c r="P149" s="1">
        <v>42700.418245387307</v>
      </c>
      <c r="Q149" s="1" t="e">
        <v>#N/A</v>
      </c>
      <c r="R149" t="s">
        <v>21</v>
      </c>
      <c r="S149" t="s">
        <v>1418</v>
      </c>
      <c r="T149">
        <v>3</v>
      </c>
    </row>
    <row r="150" spans="1:20">
      <c r="A150">
        <f t="shared" si="5"/>
        <v>149</v>
      </c>
      <c r="B150" s="1">
        <v>42701.189198361353</v>
      </c>
      <c r="C150">
        <v>122</v>
      </c>
      <c r="D150">
        <v>1</v>
      </c>
      <c r="E150" t="s">
        <v>12</v>
      </c>
      <c r="F150" t="s">
        <v>11</v>
      </c>
      <c r="G150">
        <v>4000</v>
      </c>
      <c r="H150">
        <f t="shared" si="4"/>
        <v>383000</v>
      </c>
      <c r="I150">
        <v>4</v>
      </c>
      <c r="J150" t="s">
        <v>873</v>
      </c>
      <c r="K150">
        <v>1</v>
      </c>
      <c r="L150" t="s">
        <v>874</v>
      </c>
      <c r="M150">
        <v>1</v>
      </c>
      <c r="N150" t="s">
        <v>21</v>
      </c>
      <c r="O150" t="s">
        <v>875</v>
      </c>
      <c r="P150" s="1">
        <v>42701.189198361353</v>
      </c>
      <c r="Q150" s="1" t="e">
        <v>#N/A</v>
      </c>
      <c r="R150" t="s">
        <v>21</v>
      </c>
      <c r="S150" t="s">
        <v>875</v>
      </c>
      <c r="T150">
        <v>1</v>
      </c>
    </row>
    <row r="151" spans="1:20">
      <c r="A151">
        <f t="shared" si="5"/>
        <v>150</v>
      </c>
      <c r="B151" s="1">
        <v>42701.518202346946</v>
      </c>
      <c r="C151">
        <v>103</v>
      </c>
      <c r="D151">
        <v>3</v>
      </c>
      <c r="E151" t="s">
        <v>12</v>
      </c>
      <c r="F151" t="s">
        <v>8</v>
      </c>
      <c r="G151">
        <v>4000</v>
      </c>
      <c r="H151">
        <f t="shared" si="4"/>
        <v>387000</v>
      </c>
      <c r="I151">
        <v>3</v>
      </c>
      <c r="J151" t="s">
        <v>991</v>
      </c>
      <c r="K151">
        <v>1</v>
      </c>
      <c r="L151" t="s">
        <v>992</v>
      </c>
      <c r="M151">
        <v>1</v>
      </c>
      <c r="N151" t="s">
        <v>21</v>
      </c>
      <c r="O151" t="s">
        <v>993</v>
      </c>
      <c r="P151" s="1">
        <v>42701.518202346946</v>
      </c>
      <c r="Q151" s="1">
        <v>42879.636507398827</v>
      </c>
      <c r="R151" t="s">
        <v>21</v>
      </c>
      <c r="S151" t="s">
        <v>993</v>
      </c>
      <c r="T151">
        <v>1</v>
      </c>
    </row>
    <row r="152" spans="1:20">
      <c r="A152">
        <f t="shared" si="5"/>
        <v>151</v>
      </c>
      <c r="B152" s="1">
        <v>42701.779977164631</v>
      </c>
      <c r="C152">
        <v>111</v>
      </c>
      <c r="D152">
        <v>4</v>
      </c>
      <c r="E152" t="s">
        <v>12</v>
      </c>
      <c r="F152" t="s">
        <v>10</v>
      </c>
      <c r="G152">
        <v>5000</v>
      </c>
      <c r="H152">
        <f t="shared" si="4"/>
        <v>392000</v>
      </c>
      <c r="I152">
        <v>3</v>
      </c>
      <c r="J152" t="s">
        <v>607</v>
      </c>
      <c r="K152">
        <v>1</v>
      </c>
      <c r="L152" t="s">
        <v>608</v>
      </c>
      <c r="M152">
        <v>1</v>
      </c>
      <c r="N152" t="s">
        <v>21</v>
      </c>
      <c r="O152" t="s">
        <v>609</v>
      </c>
      <c r="P152" s="1">
        <v>42701.779977164631</v>
      </c>
      <c r="Q152" s="1" t="e">
        <v>#N/A</v>
      </c>
      <c r="R152" t="s">
        <v>21</v>
      </c>
      <c r="S152" t="s">
        <v>609</v>
      </c>
      <c r="T152">
        <v>1</v>
      </c>
    </row>
    <row r="153" spans="1:20">
      <c r="A153">
        <f t="shared" si="5"/>
        <v>152</v>
      </c>
      <c r="B153" s="1">
        <v>42702.220773974768</v>
      </c>
      <c r="C153">
        <v>124</v>
      </c>
      <c r="D153">
        <v>3</v>
      </c>
      <c r="E153" t="s">
        <v>12</v>
      </c>
      <c r="F153" t="s">
        <v>8</v>
      </c>
      <c r="G153">
        <v>1000</v>
      </c>
      <c r="H153">
        <f t="shared" si="4"/>
        <v>393000</v>
      </c>
      <c r="I153">
        <v>6</v>
      </c>
      <c r="J153" t="s">
        <v>1503</v>
      </c>
      <c r="K153">
        <v>1</v>
      </c>
      <c r="L153" t="s">
        <v>1504</v>
      </c>
      <c r="M153">
        <v>1</v>
      </c>
      <c r="N153" t="s">
        <v>21</v>
      </c>
      <c r="O153" t="s">
        <v>1505</v>
      </c>
      <c r="P153" s="1">
        <v>42702.220773974768</v>
      </c>
      <c r="Q153" s="1" t="e">
        <v>#N/A</v>
      </c>
      <c r="R153" t="s">
        <v>21</v>
      </c>
      <c r="S153" t="s">
        <v>1505</v>
      </c>
      <c r="T153">
        <v>1</v>
      </c>
    </row>
    <row r="154" spans="1:20">
      <c r="A154">
        <f t="shared" si="5"/>
        <v>153</v>
      </c>
      <c r="B154" s="1">
        <v>42702.875335473545</v>
      </c>
      <c r="C154">
        <v>84</v>
      </c>
      <c r="D154">
        <v>3</v>
      </c>
      <c r="E154" t="s">
        <v>12</v>
      </c>
      <c r="F154" t="s">
        <v>11</v>
      </c>
      <c r="G154">
        <v>1000</v>
      </c>
      <c r="H154">
        <f t="shared" si="4"/>
        <v>394000</v>
      </c>
      <c r="I154">
        <v>2</v>
      </c>
      <c r="J154" t="s">
        <v>1393</v>
      </c>
      <c r="K154">
        <v>1</v>
      </c>
      <c r="L154" t="s">
        <v>1510</v>
      </c>
      <c r="M154">
        <v>1</v>
      </c>
      <c r="N154" t="s">
        <v>21</v>
      </c>
      <c r="O154" t="s">
        <v>1511</v>
      </c>
      <c r="P154" s="1">
        <v>42702.875335473545</v>
      </c>
      <c r="Q154" s="1" t="e">
        <v>#N/A</v>
      </c>
      <c r="R154" t="s">
        <v>21</v>
      </c>
      <c r="S154" t="s">
        <v>1511</v>
      </c>
      <c r="T154">
        <v>1</v>
      </c>
    </row>
    <row r="155" spans="1:20">
      <c r="A155">
        <f t="shared" si="5"/>
        <v>154</v>
      </c>
      <c r="B155" s="1">
        <v>42703.312675685651</v>
      </c>
      <c r="C155">
        <v>95</v>
      </c>
      <c r="D155">
        <v>4</v>
      </c>
      <c r="E155" t="s">
        <v>12</v>
      </c>
      <c r="F155" t="s">
        <v>10</v>
      </c>
      <c r="G155">
        <v>1000</v>
      </c>
      <c r="H155">
        <f t="shared" si="4"/>
        <v>395000</v>
      </c>
      <c r="I155">
        <v>4</v>
      </c>
      <c r="J155" t="s">
        <v>1450</v>
      </c>
      <c r="K155">
        <v>1</v>
      </c>
      <c r="L155" t="s">
        <v>1451</v>
      </c>
      <c r="M155">
        <v>1</v>
      </c>
      <c r="N155" t="s">
        <v>21</v>
      </c>
      <c r="O155" t="s">
        <v>1452</v>
      </c>
      <c r="P155" s="1">
        <v>42703.312675685651</v>
      </c>
      <c r="Q155" s="1">
        <v>42989.508919686879</v>
      </c>
      <c r="R155" t="s">
        <v>21</v>
      </c>
      <c r="S155" t="s">
        <v>1452</v>
      </c>
      <c r="T155">
        <v>1</v>
      </c>
    </row>
    <row r="156" spans="1:20">
      <c r="A156">
        <f t="shared" si="5"/>
        <v>155</v>
      </c>
      <c r="B156" s="1">
        <v>42703.769244994379</v>
      </c>
      <c r="C156">
        <v>23</v>
      </c>
      <c r="D156">
        <v>2</v>
      </c>
      <c r="E156" t="s">
        <v>12</v>
      </c>
      <c r="F156" t="s">
        <v>8</v>
      </c>
      <c r="G156">
        <v>3000</v>
      </c>
      <c r="H156">
        <f t="shared" si="4"/>
        <v>398000</v>
      </c>
      <c r="I156">
        <v>6</v>
      </c>
      <c r="J156" t="s">
        <v>335</v>
      </c>
      <c r="K156">
        <v>1</v>
      </c>
      <c r="L156" t="s">
        <v>336</v>
      </c>
      <c r="M156">
        <v>1</v>
      </c>
      <c r="N156" t="s">
        <v>21</v>
      </c>
      <c r="O156" t="s">
        <v>337</v>
      </c>
      <c r="P156" s="1">
        <v>42703.769244994379</v>
      </c>
      <c r="Q156" s="1" t="e">
        <v>#N/A</v>
      </c>
      <c r="R156" t="s">
        <v>21</v>
      </c>
      <c r="S156" t="s">
        <v>337</v>
      </c>
      <c r="T156">
        <v>1</v>
      </c>
    </row>
    <row r="157" spans="1:20">
      <c r="A157">
        <f t="shared" si="5"/>
        <v>156</v>
      </c>
      <c r="B157" s="1">
        <v>42704.0891954701</v>
      </c>
      <c r="C157">
        <v>40</v>
      </c>
      <c r="D157">
        <v>4</v>
      </c>
      <c r="E157" t="s">
        <v>12</v>
      </c>
      <c r="F157" t="s">
        <v>11</v>
      </c>
      <c r="G157">
        <v>4000</v>
      </c>
      <c r="H157">
        <f t="shared" si="4"/>
        <v>402000</v>
      </c>
      <c r="I157">
        <v>5</v>
      </c>
      <c r="J157" t="s">
        <v>489</v>
      </c>
      <c r="K157">
        <v>1</v>
      </c>
      <c r="L157" t="s">
        <v>490</v>
      </c>
      <c r="M157">
        <v>1</v>
      </c>
      <c r="N157" t="s">
        <v>21</v>
      </c>
      <c r="O157" t="s">
        <v>491</v>
      </c>
      <c r="P157" s="1">
        <v>42704.0891954701</v>
      </c>
      <c r="Q157" s="1" t="e">
        <v>#N/A</v>
      </c>
      <c r="R157" t="s">
        <v>21</v>
      </c>
      <c r="S157" t="s">
        <v>491</v>
      </c>
      <c r="T157">
        <v>1</v>
      </c>
    </row>
    <row r="158" spans="1:20">
      <c r="A158">
        <f t="shared" si="5"/>
        <v>157</v>
      </c>
      <c r="B158" s="1">
        <v>42704.363162611349</v>
      </c>
      <c r="C158">
        <v>35</v>
      </c>
      <c r="D158">
        <v>4</v>
      </c>
      <c r="E158" t="s">
        <v>12</v>
      </c>
      <c r="F158" t="s">
        <v>10</v>
      </c>
      <c r="G158">
        <v>4000</v>
      </c>
      <c r="H158">
        <f t="shared" si="4"/>
        <v>406000</v>
      </c>
      <c r="I158">
        <v>5</v>
      </c>
      <c r="J158" t="s">
        <v>319</v>
      </c>
      <c r="K158">
        <v>2</v>
      </c>
      <c r="L158" t="s">
        <v>320</v>
      </c>
      <c r="M158">
        <v>2</v>
      </c>
      <c r="N158" t="s">
        <v>21</v>
      </c>
      <c r="O158" t="s">
        <v>321</v>
      </c>
      <c r="P158" s="1">
        <v>42704.363162611349</v>
      </c>
      <c r="Q158" s="1" t="e">
        <v>#N/A</v>
      </c>
      <c r="R158" t="s">
        <v>21</v>
      </c>
      <c r="S158" t="s">
        <v>321</v>
      </c>
      <c r="T158">
        <v>2</v>
      </c>
    </row>
    <row r="159" spans="1:20">
      <c r="A159">
        <f t="shared" si="5"/>
        <v>158</v>
      </c>
      <c r="B159" s="1">
        <v>42704.639937494925</v>
      </c>
      <c r="C159">
        <v>136</v>
      </c>
      <c r="D159">
        <v>4</v>
      </c>
      <c r="E159" t="s">
        <v>12</v>
      </c>
      <c r="F159" t="s">
        <v>11</v>
      </c>
      <c r="G159">
        <v>1000</v>
      </c>
      <c r="H159">
        <f t="shared" si="4"/>
        <v>407000</v>
      </c>
      <c r="I159">
        <v>5</v>
      </c>
      <c r="J159" t="s">
        <v>916</v>
      </c>
      <c r="K159">
        <v>2</v>
      </c>
      <c r="L159" t="s">
        <v>917</v>
      </c>
      <c r="M159">
        <v>2</v>
      </c>
      <c r="N159" t="s">
        <v>21</v>
      </c>
      <c r="O159" t="s">
        <v>918</v>
      </c>
      <c r="P159" s="1">
        <v>42704.639937494925</v>
      </c>
      <c r="Q159" s="1" t="e">
        <v>#N/A</v>
      </c>
      <c r="R159" t="s">
        <v>21</v>
      </c>
      <c r="S159" t="s">
        <v>918</v>
      </c>
      <c r="T159">
        <v>2</v>
      </c>
    </row>
    <row r="160" spans="1:20">
      <c r="A160">
        <f t="shared" si="5"/>
        <v>159</v>
      </c>
      <c r="B160" s="1">
        <v>42705.418749594435</v>
      </c>
      <c r="C160">
        <v>85</v>
      </c>
      <c r="D160">
        <v>4</v>
      </c>
      <c r="E160" t="s">
        <v>13</v>
      </c>
      <c r="F160" t="s">
        <v>8</v>
      </c>
      <c r="G160">
        <v>4000</v>
      </c>
      <c r="H160">
        <f t="shared" si="4"/>
        <v>403000</v>
      </c>
      <c r="I160">
        <v>6</v>
      </c>
      <c r="J160" t="s">
        <v>1332</v>
      </c>
      <c r="K160">
        <v>3</v>
      </c>
      <c r="L160" t="s">
        <v>1549</v>
      </c>
      <c r="M160">
        <v>1</v>
      </c>
      <c r="N160" t="s">
        <v>24</v>
      </c>
      <c r="O160" t="s">
        <v>1550</v>
      </c>
      <c r="P160" s="1">
        <v>42705.418749594435</v>
      </c>
      <c r="Q160" s="1">
        <v>42705.418749594435</v>
      </c>
      <c r="R160" t="s">
        <v>24</v>
      </c>
      <c r="S160" t="s">
        <v>1550</v>
      </c>
      <c r="T160">
        <v>1</v>
      </c>
    </row>
    <row r="161" spans="1:20">
      <c r="A161">
        <f t="shared" si="5"/>
        <v>160</v>
      </c>
      <c r="B161" s="1">
        <v>42705.873923029088</v>
      </c>
      <c r="C161">
        <v>68</v>
      </c>
      <c r="D161">
        <v>1</v>
      </c>
      <c r="E161" t="s">
        <v>12</v>
      </c>
      <c r="F161" t="s">
        <v>11</v>
      </c>
      <c r="G161">
        <v>4000</v>
      </c>
      <c r="H161">
        <f t="shared" si="4"/>
        <v>407000</v>
      </c>
      <c r="I161">
        <v>5</v>
      </c>
      <c r="J161" t="s">
        <v>750</v>
      </c>
      <c r="K161">
        <v>1</v>
      </c>
      <c r="L161" t="s">
        <v>751</v>
      </c>
      <c r="M161">
        <v>1</v>
      </c>
      <c r="N161" t="s">
        <v>21</v>
      </c>
      <c r="O161" t="s">
        <v>752</v>
      </c>
      <c r="P161" s="1">
        <v>42705.873923029088</v>
      </c>
      <c r="Q161" s="1" t="e">
        <v>#N/A</v>
      </c>
      <c r="R161" t="s">
        <v>21</v>
      </c>
      <c r="S161" t="s">
        <v>752</v>
      </c>
      <c r="T161">
        <v>1</v>
      </c>
    </row>
    <row r="162" spans="1:20">
      <c r="A162">
        <f t="shared" si="5"/>
        <v>161</v>
      </c>
      <c r="B162" s="1">
        <v>42705.969497243568</v>
      </c>
      <c r="C162">
        <v>137</v>
      </c>
      <c r="D162">
        <v>4</v>
      </c>
      <c r="E162" t="s">
        <v>12</v>
      </c>
      <c r="F162" t="s">
        <v>8</v>
      </c>
      <c r="G162">
        <v>5000</v>
      </c>
      <c r="H162">
        <f t="shared" si="4"/>
        <v>412000</v>
      </c>
      <c r="I162">
        <v>4</v>
      </c>
      <c r="J162" t="s">
        <v>847</v>
      </c>
      <c r="K162">
        <v>1</v>
      </c>
      <c r="L162" t="s">
        <v>848</v>
      </c>
      <c r="M162">
        <v>1</v>
      </c>
      <c r="N162" t="s">
        <v>21</v>
      </c>
      <c r="O162" t="s">
        <v>849</v>
      </c>
      <c r="P162" s="1">
        <v>42705.969497243568</v>
      </c>
      <c r="Q162" s="1">
        <v>42844.681306772982</v>
      </c>
      <c r="R162" t="s">
        <v>21</v>
      </c>
      <c r="S162" t="s">
        <v>849</v>
      </c>
      <c r="T162">
        <v>1</v>
      </c>
    </row>
    <row r="163" spans="1:20">
      <c r="A163">
        <f t="shared" si="5"/>
        <v>162</v>
      </c>
      <c r="B163" s="1">
        <v>42706.119841788306</v>
      </c>
      <c r="C163">
        <v>23</v>
      </c>
      <c r="D163">
        <v>4</v>
      </c>
      <c r="E163" t="s">
        <v>12</v>
      </c>
      <c r="F163" t="s">
        <v>10</v>
      </c>
      <c r="G163">
        <v>3000</v>
      </c>
      <c r="H163">
        <f t="shared" si="4"/>
        <v>415000</v>
      </c>
      <c r="I163">
        <v>1</v>
      </c>
      <c r="J163" t="s">
        <v>396</v>
      </c>
      <c r="K163">
        <v>1</v>
      </c>
      <c r="L163" t="s">
        <v>397</v>
      </c>
      <c r="M163">
        <v>1</v>
      </c>
      <c r="N163" t="s">
        <v>21</v>
      </c>
      <c r="O163" t="s">
        <v>398</v>
      </c>
      <c r="P163" s="1">
        <v>42706.119841788306</v>
      </c>
      <c r="Q163" s="1">
        <v>42738.53641995856</v>
      </c>
      <c r="R163" t="s">
        <v>21</v>
      </c>
      <c r="S163" t="s">
        <v>398</v>
      </c>
      <c r="T163">
        <v>1</v>
      </c>
    </row>
    <row r="164" spans="1:20">
      <c r="A164">
        <f t="shared" si="5"/>
        <v>163</v>
      </c>
      <c r="B164" s="1">
        <v>42706.72471625328</v>
      </c>
      <c r="C164">
        <v>28</v>
      </c>
      <c r="D164">
        <v>2</v>
      </c>
      <c r="E164" t="s">
        <v>12</v>
      </c>
      <c r="F164" t="s">
        <v>11</v>
      </c>
      <c r="G164">
        <v>1000</v>
      </c>
      <c r="H164">
        <f t="shared" si="4"/>
        <v>416000</v>
      </c>
      <c r="I164">
        <v>1</v>
      </c>
      <c r="J164" t="s">
        <v>346</v>
      </c>
      <c r="K164">
        <v>2</v>
      </c>
      <c r="L164" t="s">
        <v>347</v>
      </c>
      <c r="M164">
        <v>2</v>
      </c>
      <c r="N164" t="s">
        <v>21</v>
      </c>
      <c r="O164" t="s">
        <v>348</v>
      </c>
      <c r="P164" s="1">
        <v>42706.72471625328</v>
      </c>
      <c r="Q164" s="1">
        <v>43132.320280250991</v>
      </c>
      <c r="R164" t="s">
        <v>21</v>
      </c>
      <c r="S164" t="s">
        <v>348</v>
      </c>
      <c r="T164">
        <v>2</v>
      </c>
    </row>
    <row r="165" spans="1:20">
      <c r="A165">
        <f t="shared" si="5"/>
        <v>164</v>
      </c>
      <c r="B165" s="1">
        <v>42706.968493904445</v>
      </c>
      <c r="C165">
        <v>60</v>
      </c>
      <c r="D165">
        <v>1</v>
      </c>
      <c r="E165" t="s">
        <v>12</v>
      </c>
      <c r="F165" t="s">
        <v>11</v>
      </c>
      <c r="G165">
        <v>1000</v>
      </c>
      <c r="H165">
        <f t="shared" si="4"/>
        <v>417000</v>
      </c>
      <c r="I165">
        <v>1</v>
      </c>
      <c r="J165" t="s">
        <v>1612</v>
      </c>
      <c r="K165">
        <v>2</v>
      </c>
      <c r="L165" t="s">
        <v>1613</v>
      </c>
      <c r="M165">
        <v>2</v>
      </c>
      <c r="N165" t="s">
        <v>21</v>
      </c>
      <c r="O165" t="s">
        <v>1614</v>
      </c>
      <c r="P165" s="1">
        <v>42706.968493904445</v>
      </c>
      <c r="Q165" s="1" t="e">
        <v>#N/A</v>
      </c>
      <c r="R165" t="s">
        <v>21</v>
      </c>
      <c r="S165" t="s">
        <v>1614</v>
      </c>
      <c r="T165">
        <v>2</v>
      </c>
    </row>
    <row r="166" spans="1:20">
      <c r="A166">
        <f t="shared" si="5"/>
        <v>165</v>
      </c>
      <c r="B166" s="1">
        <v>42707.083843144959</v>
      </c>
      <c r="C166">
        <v>140</v>
      </c>
      <c r="D166">
        <v>1</v>
      </c>
      <c r="E166" t="s">
        <v>12</v>
      </c>
      <c r="F166" t="s">
        <v>11</v>
      </c>
      <c r="G166">
        <v>1000</v>
      </c>
      <c r="H166">
        <f t="shared" si="4"/>
        <v>418000</v>
      </c>
      <c r="I166">
        <v>4</v>
      </c>
      <c r="J166" t="s">
        <v>934</v>
      </c>
      <c r="K166">
        <v>2</v>
      </c>
      <c r="L166" t="s">
        <v>935</v>
      </c>
      <c r="M166">
        <v>2</v>
      </c>
      <c r="N166" t="s">
        <v>21</v>
      </c>
      <c r="O166" t="s">
        <v>936</v>
      </c>
      <c r="P166" s="1">
        <v>42707.083843144959</v>
      </c>
      <c r="Q166" s="1" t="e">
        <v>#N/A</v>
      </c>
      <c r="R166" t="s">
        <v>21</v>
      </c>
      <c r="S166" t="s">
        <v>936</v>
      </c>
      <c r="T166">
        <v>2</v>
      </c>
    </row>
    <row r="167" spans="1:20">
      <c r="A167">
        <f t="shared" si="5"/>
        <v>166</v>
      </c>
      <c r="B167" s="1">
        <v>42707.860844173127</v>
      </c>
      <c r="C167">
        <v>44</v>
      </c>
      <c r="D167">
        <v>3</v>
      </c>
      <c r="E167" t="s">
        <v>12</v>
      </c>
      <c r="F167" t="s">
        <v>9</v>
      </c>
      <c r="G167">
        <v>4000</v>
      </c>
      <c r="H167">
        <f t="shared" si="4"/>
        <v>422000</v>
      </c>
      <c r="I167">
        <v>5</v>
      </c>
      <c r="J167" t="s">
        <v>474</v>
      </c>
      <c r="K167">
        <v>1</v>
      </c>
      <c r="L167" t="s">
        <v>475</v>
      </c>
      <c r="M167">
        <v>1</v>
      </c>
      <c r="N167" t="s">
        <v>21</v>
      </c>
      <c r="O167" t="s">
        <v>476</v>
      </c>
      <c r="P167" s="1">
        <v>42707.860844173127</v>
      </c>
      <c r="Q167" s="1" t="e">
        <v>#N/A</v>
      </c>
      <c r="R167" t="s">
        <v>21</v>
      </c>
      <c r="S167" t="s">
        <v>476</v>
      </c>
      <c r="T167">
        <v>1</v>
      </c>
    </row>
    <row r="168" spans="1:20">
      <c r="A168">
        <f t="shared" si="5"/>
        <v>167</v>
      </c>
      <c r="B168" s="1">
        <v>42708.094818505859</v>
      </c>
      <c r="C168">
        <v>76</v>
      </c>
      <c r="D168">
        <v>3</v>
      </c>
      <c r="E168" t="s">
        <v>12</v>
      </c>
      <c r="F168" t="s">
        <v>8</v>
      </c>
      <c r="G168">
        <v>5000</v>
      </c>
      <c r="H168">
        <f t="shared" si="4"/>
        <v>427000</v>
      </c>
      <c r="I168">
        <v>6</v>
      </c>
      <c r="J168" t="s">
        <v>1439</v>
      </c>
      <c r="K168">
        <v>1</v>
      </c>
      <c r="L168" t="s">
        <v>1440</v>
      </c>
      <c r="M168">
        <v>1</v>
      </c>
      <c r="N168" t="s">
        <v>21</v>
      </c>
      <c r="O168" t="s">
        <v>1441</v>
      </c>
      <c r="P168" s="1">
        <v>42708.094818505859</v>
      </c>
      <c r="Q168" s="1">
        <v>43106.523826495497</v>
      </c>
      <c r="R168" t="s">
        <v>21</v>
      </c>
      <c r="S168" t="s">
        <v>1441</v>
      </c>
      <c r="T168">
        <v>1</v>
      </c>
    </row>
    <row r="169" spans="1:20">
      <c r="A169">
        <f t="shared" si="5"/>
        <v>168</v>
      </c>
      <c r="B169" s="1">
        <v>42708.418927603117</v>
      </c>
      <c r="C169">
        <v>38</v>
      </c>
      <c r="D169">
        <v>2</v>
      </c>
      <c r="E169" t="s">
        <v>12</v>
      </c>
      <c r="F169" t="s">
        <v>11</v>
      </c>
      <c r="G169">
        <v>5000</v>
      </c>
      <c r="H169">
        <f t="shared" si="4"/>
        <v>432000</v>
      </c>
      <c r="I169">
        <v>4</v>
      </c>
      <c r="J169" t="s">
        <v>417</v>
      </c>
      <c r="K169">
        <v>1</v>
      </c>
      <c r="L169" t="s">
        <v>429</v>
      </c>
      <c r="M169">
        <v>1</v>
      </c>
      <c r="N169" t="s">
        <v>21</v>
      </c>
      <c r="O169" t="s">
        <v>430</v>
      </c>
      <c r="P169" s="1">
        <v>42708.418927603117</v>
      </c>
      <c r="Q169" s="1">
        <v>43019.439986200952</v>
      </c>
      <c r="R169" t="s">
        <v>21</v>
      </c>
      <c r="S169" t="s">
        <v>430</v>
      </c>
      <c r="T169">
        <v>1</v>
      </c>
    </row>
    <row r="170" spans="1:20">
      <c r="A170">
        <f t="shared" si="5"/>
        <v>169</v>
      </c>
      <c r="B170" s="1">
        <v>42709.353522784586</v>
      </c>
      <c r="C170">
        <v>62</v>
      </c>
      <c r="D170">
        <v>1</v>
      </c>
      <c r="E170" t="s">
        <v>12</v>
      </c>
      <c r="F170" t="s">
        <v>11</v>
      </c>
      <c r="G170">
        <v>1000</v>
      </c>
      <c r="H170">
        <f t="shared" si="4"/>
        <v>433000</v>
      </c>
      <c r="I170">
        <v>2</v>
      </c>
      <c r="J170" t="s">
        <v>1410</v>
      </c>
      <c r="K170">
        <v>1</v>
      </c>
      <c r="L170" t="s">
        <v>1411</v>
      </c>
      <c r="M170">
        <v>1</v>
      </c>
      <c r="N170" t="s">
        <v>21</v>
      </c>
      <c r="O170" t="s">
        <v>1412</v>
      </c>
      <c r="P170" s="1">
        <v>42709.353522784586</v>
      </c>
      <c r="Q170" s="1" t="e">
        <v>#N/A</v>
      </c>
      <c r="R170" t="s">
        <v>21</v>
      </c>
      <c r="S170" t="s">
        <v>1412</v>
      </c>
      <c r="T170">
        <v>1</v>
      </c>
    </row>
    <row r="171" spans="1:20">
      <c r="A171">
        <f t="shared" si="5"/>
        <v>170</v>
      </c>
      <c r="B171" s="1">
        <v>42710.140154150344</v>
      </c>
      <c r="C171">
        <v>43</v>
      </c>
      <c r="D171">
        <v>3</v>
      </c>
      <c r="E171" t="s">
        <v>12</v>
      </c>
      <c r="F171" t="s">
        <v>8</v>
      </c>
      <c r="G171">
        <v>3000</v>
      </c>
      <c r="H171">
        <f t="shared" si="4"/>
        <v>436000</v>
      </c>
      <c r="I171">
        <v>2</v>
      </c>
      <c r="J171" t="s">
        <v>393</v>
      </c>
      <c r="K171">
        <v>1</v>
      </c>
      <c r="L171" t="s">
        <v>394</v>
      </c>
      <c r="M171">
        <v>1</v>
      </c>
      <c r="N171" t="s">
        <v>21</v>
      </c>
      <c r="O171" t="s">
        <v>395</v>
      </c>
      <c r="P171" s="1">
        <v>42710.140154150344</v>
      </c>
      <c r="Q171" s="1" t="e">
        <v>#N/A</v>
      </c>
      <c r="R171" t="s">
        <v>21</v>
      </c>
      <c r="S171" t="s">
        <v>395</v>
      </c>
      <c r="T171">
        <v>1</v>
      </c>
    </row>
    <row r="172" spans="1:20">
      <c r="A172">
        <f t="shared" si="5"/>
        <v>171</v>
      </c>
      <c r="B172" s="1">
        <v>42710.842479233339</v>
      </c>
      <c r="C172">
        <v>63</v>
      </c>
      <c r="D172">
        <v>4</v>
      </c>
      <c r="E172" t="s">
        <v>12</v>
      </c>
      <c r="F172" t="s">
        <v>10</v>
      </c>
      <c r="G172">
        <v>3000</v>
      </c>
      <c r="H172">
        <f t="shared" si="4"/>
        <v>439000</v>
      </c>
      <c r="I172">
        <v>3</v>
      </c>
      <c r="J172" t="s">
        <v>791</v>
      </c>
      <c r="K172">
        <v>1</v>
      </c>
      <c r="L172" t="s">
        <v>792</v>
      </c>
      <c r="M172">
        <v>1</v>
      </c>
      <c r="N172" t="s">
        <v>21</v>
      </c>
      <c r="O172" t="s">
        <v>793</v>
      </c>
      <c r="P172" s="1">
        <v>42710.842479233339</v>
      </c>
      <c r="Q172" s="1">
        <v>42749.662595511887</v>
      </c>
      <c r="R172" t="s">
        <v>21</v>
      </c>
      <c r="S172" t="s">
        <v>793</v>
      </c>
      <c r="T172">
        <v>1</v>
      </c>
    </row>
    <row r="173" spans="1:20">
      <c r="A173">
        <f t="shared" si="5"/>
        <v>172</v>
      </c>
      <c r="B173" s="1">
        <v>42711.016092810147</v>
      </c>
      <c r="C173">
        <v>104</v>
      </c>
      <c r="D173">
        <v>4</v>
      </c>
      <c r="E173" t="s">
        <v>12</v>
      </c>
      <c r="F173" t="s">
        <v>11</v>
      </c>
      <c r="G173">
        <v>5000</v>
      </c>
      <c r="H173">
        <f t="shared" si="4"/>
        <v>444000</v>
      </c>
      <c r="I173">
        <v>5</v>
      </c>
      <c r="J173" t="s">
        <v>691</v>
      </c>
      <c r="K173">
        <v>1</v>
      </c>
      <c r="L173" t="s">
        <v>692</v>
      </c>
      <c r="M173">
        <v>1</v>
      </c>
      <c r="N173" t="s">
        <v>21</v>
      </c>
      <c r="O173" t="s">
        <v>693</v>
      </c>
      <c r="P173" s="1">
        <v>42711.016092810147</v>
      </c>
      <c r="Q173" s="1" t="e">
        <v>#N/A</v>
      </c>
      <c r="R173" t="s">
        <v>21</v>
      </c>
      <c r="S173" t="s">
        <v>693</v>
      </c>
      <c r="T173">
        <v>1</v>
      </c>
    </row>
    <row r="174" spans="1:20">
      <c r="A174">
        <f t="shared" si="5"/>
        <v>173</v>
      </c>
      <c r="B174" s="1">
        <v>42712.000783584539</v>
      </c>
      <c r="C174">
        <v>75</v>
      </c>
      <c r="D174">
        <v>1</v>
      </c>
      <c r="E174" t="s">
        <v>12</v>
      </c>
      <c r="F174" t="s">
        <v>11</v>
      </c>
      <c r="G174">
        <v>5000</v>
      </c>
      <c r="H174">
        <f t="shared" si="4"/>
        <v>449000</v>
      </c>
      <c r="I174">
        <v>2</v>
      </c>
      <c r="J174" t="s">
        <v>583</v>
      </c>
      <c r="K174">
        <v>1</v>
      </c>
      <c r="L174" t="s">
        <v>584</v>
      </c>
      <c r="M174">
        <v>1</v>
      </c>
      <c r="N174" t="s">
        <v>21</v>
      </c>
      <c r="O174" t="s">
        <v>585</v>
      </c>
      <c r="P174" s="1">
        <v>42712.000783584539</v>
      </c>
      <c r="Q174" s="1" t="e">
        <v>#N/A</v>
      </c>
      <c r="R174" t="s">
        <v>21</v>
      </c>
      <c r="S174" t="s">
        <v>585</v>
      </c>
      <c r="T174">
        <v>1</v>
      </c>
    </row>
    <row r="175" spans="1:20">
      <c r="A175">
        <f t="shared" si="5"/>
        <v>174</v>
      </c>
      <c r="B175" s="1">
        <v>42712.340006670682</v>
      </c>
      <c r="C175">
        <v>31</v>
      </c>
      <c r="D175">
        <v>3</v>
      </c>
      <c r="E175" t="s">
        <v>12</v>
      </c>
      <c r="F175" t="s">
        <v>8</v>
      </c>
      <c r="G175">
        <v>4000</v>
      </c>
      <c r="H175">
        <f t="shared" si="4"/>
        <v>453000</v>
      </c>
      <c r="I175">
        <v>2</v>
      </c>
      <c r="J175" t="s">
        <v>338</v>
      </c>
      <c r="K175">
        <v>1</v>
      </c>
      <c r="L175" t="s">
        <v>485</v>
      </c>
      <c r="M175">
        <v>1</v>
      </c>
      <c r="N175" t="s">
        <v>21</v>
      </c>
      <c r="O175" t="s">
        <v>486</v>
      </c>
      <c r="P175" s="1">
        <v>42712.340006670682</v>
      </c>
      <c r="Q175" s="1" t="e">
        <v>#N/A</v>
      </c>
      <c r="R175" t="s">
        <v>21</v>
      </c>
      <c r="S175" t="s">
        <v>486</v>
      </c>
      <c r="T175">
        <v>1</v>
      </c>
    </row>
    <row r="176" spans="1:20">
      <c r="A176">
        <f t="shared" si="5"/>
        <v>175</v>
      </c>
      <c r="B176" s="1">
        <v>42712.721899672739</v>
      </c>
      <c r="C176">
        <v>28</v>
      </c>
      <c r="D176">
        <v>3</v>
      </c>
      <c r="E176" t="s">
        <v>12</v>
      </c>
      <c r="F176" t="s">
        <v>8</v>
      </c>
      <c r="G176">
        <v>1000</v>
      </c>
      <c r="H176">
        <f t="shared" si="4"/>
        <v>454000</v>
      </c>
      <c r="I176">
        <v>5</v>
      </c>
      <c r="J176" t="s">
        <v>368</v>
      </c>
      <c r="K176">
        <v>2</v>
      </c>
      <c r="L176" t="s">
        <v>369</v>
      </c>
      <c r="M176">
        <v>2</v>
      </c>
      <c r="N176" t="s">
        <v>21</v>
      </c>
      <c r="O176" t="s">
        <v>370</v>
      </c>
      <c r="P176" s="1">
        <v>42712.721899672739</v>
      </c>
      <c r="Q176" s="1" t="e">
        <v>#N/A</v>
      </c>
      <c r="R176" t="s">
        <v>21</v>
      </c>
      <c r="S176" t="s">
        <v>370</v>
      </c>
      <c r="T176">
        <v>2</v>
      </c>
    </row>
    <row r="177" spans="1:20">
      <c r="A177">
        <f t="shared" si="5"/>
        <v>176</v>
      </c>
      <c r="B177" s="1">
        <v>42713.354824402923</v>
      </c>
      <c r="C177">
        <v>23</v>
      </c>
      <c r="D177">
        <v>2</v>
      </c>
      <c r="E177" t="s">
        <v>12</v>
      </c>
      <c r="F177" t="s">
        <v>8</v>
      </c>
      <c r="G177">
        <v>3000</v>
      </c>
      <c r="H177">
        <f t="shared" si="4"/>
        <v>457000</v>
      </c>
      <c r="I177">
        <v>3</v>
      </c>
      <c r="J177" t="s">
        <v>335</v>
      </c>
      <c r="K177">
        <v>2</v>
      </c>
      <c r="L177" t="s">
        <v>336</v>
      </c>
      <c r="M177">
        <v>2</v>
      </c>
      <c r="N177" t="s">
        <v>21</v>
      </c>
      <c r="O177" t="s">
        <v>337</v>
      </c>
      <c r="P177" s="1">
        <v>42713.354824402923</v>
      </c>
      <c r="Q177" s="1" t="e">
        <v>#N/A</v>
      </c>
      <c r="R177" t="s">
        <v>21</v>
      </c>
      <c r="S177" t="s">
        <v>337</v>
      </c>
      <c r="T177">
        <v>2</v>
      </c>
    </row>
    <row r="178" spans="1:20">
      <c r="A178">
        <f t="shared" si="5"/>
        <v>177</v>
      </c>
      <c r="B178" s="1">
        <v>42714.240911448185</v>
      </c>
      <c r="C178">
        <v>82</v>
      </c>
      <c r="D178">
        <v>3</v>
      </c>
      <c r="E178" t="s">
        <v>12</v>
      </c>
      <c r="F178" t="s">
        <v>8</v>
      </c>
      <c r="G178">
        <v>5000</v>
      </c>
      <c r="H178">
        <f t="shared" si="4"/>
        <v>462000</v>
      </c>
      <c r="I178">
        <v>1</v>
      </c>
      <c r="J178" t="s">
        <v>1424</v>
      </c>
      <c r="K178">
        <v>1</v>
      </c>
      <c r="L178" t="s">
        <v>1425</v>
      </c>
      <c r="M178">
        <v>1</v>
      </c>
      <c r="N178" t="s">
        <v>21</v>
      </c>
      <c r="O178" t="s">
        <v>1426</v>
      </c>
      <c r="P178" s="1">
        <v>42714.240911448185</v>
      </c>
      <c r="Q178" s="1" t="e">
        <v>#N/A</v>
      </c>
      <c r="R178" t="s">
        <v>21</v>
      </c>
      <c r="S178" t="s">
        <v>1426</v>
      </c>
      <c r="T178">
        <v>1</v>
      </c>
    </row>
    <row r="179" spans="1:20">
      <c r="A179">
        <f t="shared" si="5"/>
        <v>178</v>
      </c>
      <c r="B179" s="1">
        <v>42715.23400503728</v>
      </c>
      <c r="C179">
        <v>42</v>
      </c>
      <c r="D179">
        <v>4</v>
      </c>
      <c r="E179" t="s">
        <v>12</v>
      </c>
      <c r="F179" t="s">
        <v>9</v>
      </c>
      <c r="G179">
        <v>3000</v>
      </c>
      <c r="H179">
        <f t="shared" si="4"/>
        <v>465000</v>
      </c>
      <c r="I179">
        <v>1</v>
      </c>
      <c r="J179" t="s">
        <v>383</v>
      </c>
      <c r="K179">
        <v>1</v>
      </c>
      <c r="L179" t="s">
        <v>412</v>
      </c>
      <c r="M179">
        <v>1</v>
      </c>
      <c r="N179" t="s">
        <v>21</v>
      </c>
      <c r="O179" t="s">
        <v>413</v>
      </c>
      <c r="P179" s="1">
        <v>42715.23400503728</v>
      </c>
      <c r="Q179" s="1" t="e">
        <v>#N/A</v>
      </c>
      <c r="R179" t="s">
        <v>21</v>
      </c>
      <c r="S179" t="s">
        <v>413</v>
      </c>
      <c r="T179">
        <v>1</v>
      </c>
    </row>
    <row r="180" spans="1:20">
      <c r="A180">
        <f t="shared" si="5"/>
        <v>179</v>
      </c>
      <c r="B180" s="1">
        <v>42715.671605791526</v>
      </c>
      <c r="C180">
        <v>60</v>
      </c>
      <c r="D180">
        <v>2</v>
      </c>
      <c r="E180" t="s">
        <v>12</v>
      </c>
      <c r="F180" t="s">
        <v>11</v>
      </c>
      <c r="G180">
        <v>1000</v>
      </c>
      <c r="H180">
        <f t="shared" si="4"/>
        <v>466000</v>
      </c>
      <c r="I180">
        <v>3</v>
      </c>
      <c r="J180" t="s">
        <v>738</v>
      </c>
      <c r="K180">
        <v>1</v>
      </c>
      <c r="L180" t="s">
        <v>739</v>
      </c>
      <c r="M180">
        <v>1</v>
      </c>
      <c r="N180" t="s">
        <v>21</v>
      </c>
      <c r="O180" t="s">
        <v>740</v>
      </c>
      <c r="P180" s="1">
        <v>42715.671605791526</v>
      </c>
      <c r="Q180" s="1">
        <v>42974.677170153147</v>
      </c>
      <c r="R180" t="s">
        <v>21</v>
      </c>
      <c r="S180" t="s">
        <v>740</v>
      </c>
      <c r="T180">
        <v>1</v>
      </c>
    </row>
    <row r="181" spans="1:20">
      <c r="A181">
        <f t="shared" si="5"/>
        <v>180</v>
      </c>
      <c r="B181" s="1">
        <v>42716.083077562078</v>
      </c>
      <c r="C181">
        <v>136</v>
      </c>
      <c r="D181">
        <v>4</v>
      </c>
      <c r="E181" t="s">
        <v>12</v>
      </c>
      <c r="F181" t="s">
        <v>11</v>
      </c>
      <c r="G181">
        <v>1000</v>
      </c>
      <c r="H181">
        <f t="shared" si="4"/>
        <v>467000</v>
      </c>
      <c r="I181">
        <v>3</v>
      </c>
      <c r="J181" t="s">
        <v>916</v>
      </c>
      <c r="K181">
        <v>3</v>
      </c>
      <c r="L181" t="s">
        <v>917</v>
      </c>
      <c r="M181">
        <v>3</v>
      </c>
      <c r="N181" t="s">
        <v>21</v>
      </c>
      <c r="O181" t="s">
        <v>918</v>
      </c>
      <c r="P181" s="1">
        <v>42716.083077562078</v>
      </c>
      <c r="Q181" s="1" t="e">
        <v>#N/A</v>
      </c>
      <c r="R181" t="s">
        <v>21</v>
      </c>
      <c r="S181" t="s">
        <v>918</v>
      </c>
      <c r="T181">
        <v>3</v>
      </c>
    </row>
    <row r="182" spans="1:20">
      <c r="A182">
        <f t="shared" si="5"/>
        <v>181</v>
      </c>
      <c r="B182" s="1">
        <v>42716.928533789462</v>
      </c>
      <c r="C182">
        <v>140</v>
      </c>
      <c r="D182">
        <v>1</v>
      </c>
      <c r="E182" t="s">
        <v>12</v>
      </c>
      <c r="F182" t="s">
        <v>11</v>
      </c>
      <c r="G182">
        <v>1000</v>
      </c>
      <c r="H182">
        <f t="shared" si="4"/>
        <v>468000</v>
      </c>
      <c r="I182">
        <v>1</v>
      </c>
      <c r="J182" t="s">
        <v>934</v>
      </c>
      <c r="K182">
        <v>3</v>
      </c>
      <c r="L182" t="s">
        <v>935</v>
      </c>
      <c r="M182">
        <v>3</v>
      </c>
      <c r="N182" t="s">
        <v>21</v>
      </c>
      <c r="O182" t="s">
        <v>936</v>
      </c>
      <c r="P182" s="1">
        <v>42716.928533789462</v>
      </c>
      <c r="Q182" s="1" t="e">
        <v>#N/A</v>
      </c>
      <c r="R182" t="s">
        <v>21</v>
      </c>
      <c r="S182" t="s">
        <v>936</v>
      </c>
      <c r="T182">
        <v>3</v>
      </c>
    </row>
    <row r="183" spans="1:20">
      <c r="A183">
        <f t="shared" si="5"/>
        <v>182</v>
      </c>
      <c r="B183" s="1">
        <v>42717.294779591706</v>
      </c>
      <c r="C183">
        <v>6</v>
      </c>
      <c r="D183">
        <v>3</v>
      </c>
      <c r="E183" t="s">
        <v>12</v>
      </c>
      <c r="F183" t="s">
        <v>11</v>
      </c>
      <c r="G183">
        <v>3000</v>
      </c>
      <c r="H183">
        <f t="shared" si="4"/>
        <v>471000</v>
      </c>
      <c r="I183">
        <v>4</v>
      </c>
      <c r="J183" t="s">
        <v>28</v>
      </c>
      <c r="K183">
        <v>1</v>
      </c>
      <c r="L183" t="s">
        <v>62</v>
      </c>
      <c r="M183">
        <v>1</v>
      </c>
      <c r="N183" t="s">
        <v>21</v>
      </c>
      <c r="O183" t="s">
        <v>63</v>
      </c>
      <c r="P183" s="1">
        <v>42717.294779591706</v>
      </c>
      <c r="Q183" s="1" t="e">
        <v>#N/A</v>
      </c>
      <c r="R183" t="s">
        <v>21</v>
      </c>
      <c r="S183" t="s">
        <v>63</v>
      </c>
      <c r="T183">
        <v>1</v>
      </c>
    </row>
    <row r="184" spans="1:20">
      <c r="A184">
        <f t="shared" si="5"/>
        <v>183</v>
      </c>
      <c r="B184" s="1">
        <v>42717.494844386572</v>
      </c>
      <c r="C184">
        <v>89</v>
      </c>
      <c r="D184">
        <v>4</v>
      </c>
      <c r="E184" t="s">
        <v>12</v>
      </c>
      <c r="F184" t="s">
        <v>8</v>
      </c>
      <c r="G184">
        <v>2000</v>
      </c>
      <c r="H184">
        <f t="shared" si="4"/>
        <v>473000</v>
      </c>
      <c r="I184">
        <v>3</v>
      </c>
      <c r="J184" t="s">
        <v>1600</v>
      </c>
      <c r="K184">
        <v>2</v>
      </c>
      <c r="L184" t="s">
        <v>1601</v>
      </c>
      <c r="M184">
        <v>2</v>
      </c>
      <c r="N184" t="s">
        <v>21</v>
      </c>
      <c r="O184" t="s">
        <v>1602</v>
      </c>
      <c r="P184" s="1">
        <v>42717.494844386572</v>
      </c>
      <c r="Q184" s="1" t="e">
        <v>#N/A</v>
      </c>
      <c r="R184" t="s">
        <v>21</v>
      </c>
      <c r="S184" t="s">
        <v>1602</v>
      </c>
      <c r="T184">
        <v>2</v>
      </c>
    </row>
    <row r="185" spans="1:20">
      <c r="A185">
        <f t="shared" si="5"/>
        <v>184</v>
      </c>
      <c r="B185" s="1">
        <v>42718.304972860431</v>
      </c>
      <c r="C185">
        <v>114</v>
      </c>
      <c r="D185">
        <v>3</v>
      </c>
      <c r="E185" t="s">
        <v>12</v>
      </c>
      <c r="F185" t="s">
        <v>11</v>
      </c>
      <c r="G185">
        <v>3000</v>
      </c>
      <c r="H185">
        <f t="shared" si="4"/>
        <v>476000</v>
      </c>
      <c r="I185">
        <v>2</v>
      </c>
      <c r="J185" t="s">
        <v>1124</v>
      </c>
      <c r="K185">
        <v>2</v>
      </c>
      <c r="L185" t="s">
        <v>1125</v>
      </c>
      <c r="M185">
        <v>2</v>
      </c>
      <c r="N185" t="s">
        <v>21</v>
      </c>
      <c r="O185" t="s">
        <v>1126</v>
      </c>
      <c r="P185" s="1">
        <v>42718.304972860431</v>
      </c>
      <c r="Q185" s="1" t="e">
        <v>#N/A</v>
      </c>
      <c r="R185" t="s">
        <v>21</v>
      </c>
      <c r="S185" t="s">
        <v>1126</v>
      </c>
      <c r="T185">
        <v>2</v>
      </c>
    </row>
    <row r="186" spans="1:20">
      <c r="A186">
        <f t="shared" si="5"/>
        <v>185</v>
      </c>
      <c r="B186" s="1">
        <v>42718.508255157183</v>
      </c>
      <c r="C186">
        <v>71</v>
      </c>
      <c r="D186">
        <v>4</v>
      </c>
      <c r="E186" t="s">
        <v>12</v>
      </c>
      <c r="F186" t="s">
        <v>10</v>
      </c>
      <c r="G186">
        <v>1000</v>
      </c>
      <c r="H186">
        <f t="shared" si="4"/>
        <v>477000</v>
      </c>
      <c r="I186">
        <v>1</v>
      </c>
      <c r="J186" t="s">
        <v>879</v>
      </c>
      <c r="K186">
        <v>1</v>
      </c>
      <c r="L186" t="s">
        <v>880</v>
      </c>
      <c r="M186">
        <v>1</v>
      </c>
      <c r="N186" t="s">
        <v>21</v>
      </c>
      <c r="O186" t="s">
        <v>881</v>
      </c>
      <c r="P186" s="1">
        <v>42718.508255157183</v>
      </c>
      <c r="Q186" s="1" t="e">
        <v>#N/A</v>
      </c>
      <c r="R186" t="s">
        <v>21</v>
      </c>
      <c r="S186" t="s">
        <v>881</v>
      </c>
      <c r="T186">
        <v>1</v>
      </c>
    </row>
    <row r="187" spans="1:20">
      <c r="A187">
        <f t="shared" si="5"/>
        <v>186</v>
      </c>
      <c r="B187" s="1">
        <v>42719.154796456023</v>
      </c>
      <c r="C187">
        <v>136</v>
      </c>
      <c r="D187">
        <v>4</v>
      </c>
      <c r="E187" t="s">
        <v>12</v>
      </c>
      <c r="F187" t="s">
        <v>11</v>
      </c>
      <c r="G187">
        <v>1000</v>
      </c>
      <c r="H187">
        <f t="shared" si="4"/>
        <v>478000</v>
      </c>
      <c r="I187">
        <v>2</v>
      </c>
      <c r="J187" t="s">
        <v>916</v>
      </c>
      <c r="K187">
        <v>4</v>
      </c>
      <c r="L187" t="s">
        <v>917</v>
      </c>
      <c r="M187">
        <v>4</v>
      </c>
      <c r="N187" t="s">
        <v>21</v>
      </c>
      <c r="O187" t="s">
        <v>918</v>
      </c>
      <c r="P187" s="1">
        <v>42719.154796456023</v>
      </c>
      <c r="Q187" s="1" t="e">
        <v>#N/A</v>
      </c>
      <c r="R187" t="s">
        <v>21</v>
      </c>
      <c r="S187" t="s">
        <v>918</v>
      </c>
      <c r="T187">
        <v>4</v>
      </c>
    </row>
    <row r="188" spans="1:20">
      <c r="A188">
        <f t="shared" si="5"/>
        <v>187</v>
      </c>
      <c r="B188" s="1">
        <v>42719.191937637632</v>
      </c>
      <c r="C188">
        <v>30</v>
      </c>
      <c r="D188">
        <v>4</v>
      </c>
      <c r="E188" t="s">
        <v>12</v>
      </c>
      <c r="F188" t="s">
        <v>9</v>
      </c>
      <c r="G188">
        <v>4000</v>
      </c>
      <c r="H188">
        <f t="shared" si="4"/>
        <v>482000</v>
      </c>
      <c r="I188">
        <v>3</v>
      </c>
      <c r="J188" t="s">
        <v>465</v>
      </c>
      <c r="K188">
        <v>1</v>
      </c>
      <c r="L188" t="s">
        <v>466</v>
      </c>
      <c r="M188">
        <v>1</v>
      </c>
      <c r="N188" t="s">
        <v>21</v>
      </c>
      <c r="O188" t="s">
        <v>467</v>
      </c>
      <c r="P188" s="1">
        <v>42719.191937637632</v>
      </c>
      <c r="Q188" s="1" t="e">
        <v>#N/A</v>
      </c>
      <c r="R188" t="s">
        <v>21</v>
      </c>
      <c r="S188" t="s">
        <v>467</v>
      </c>
      <c r="T188">
        <v>1</v>
      </c>
    </row>
    <row r="189" spans="1:20">
      <c r="A189">
        <f t="shared" si="5"/>
        <v>188</v>
      </c>
      <c r="B189" s="1">
        <v>42720.087085318119</v>
      </c>
      <c r="C189">
        <v>108</v>
      </c>
      <c r="D189">
        <v>2</v>
      </c>
      <c r="E189" t="s">
        <v>12</v>
      </c>
      <c r="F189" t="s">
        <v>11</v>
      </c>
      <c r="G189">
        <v>4000</v>
      </c>
      <c r="H189">
        <f t="shared" si="4"/>
        <v>486000</v>
      </c>
      <c r="I189">
        <v>2</v>
      </c>
      <c r="J189" t="s">
        <v>826</v>
      </c>
      <c r="K189">
        <v>1</v>
      </c>
      <c r="L189" t="s">
        <v>1609</v>
      </c>
      <c r="M189">
        <v>1</v>
      </c>
      <c r="N189" t="s">
        <v>21</v>
      </c>
      <c r="O189" t="s">
        <v>1610</v>
      </c>
      <c r="P189" s="1">
        <v>42720.087085318119</v>
      </c>
      <c r="Q189" s="1" t="e">
        <v>#N/A</v>
      </c>
      <c r="R189" t="s">
        <v>21</v>
      </c>
      <c r="S189" t="s">
        <v>1610</v>
      </c>
      <c r="T189">
        <v>1</v>
      </c>
    </row>
    <row r="190" spans="1:20">
      <c r="A190">
        <f t="shared" si="5"/>
        <v>189</v>
      </c>
      <c r="B190" s="1">
        <v>42720.933874374183</v>
      </c>
      <c r="C190">
        <v>127</v>
      </c>
      <c r="D190">
        <v>1</v>
      </c>
      <c r="E190" t="s">
        <v>13</v>
      </c>
      <c r="F190" t="s">
        <v>11</v>
      </c>
      <c r="G190">
        <v>16000</v>
      </c>
      <c r="H190">
        <f t="shared" si="4"/>
        <v>470000</v>
      </c>
      <c r="I190">
        <v>6</v>
      </c>
      <c r="J190" t="s">
        <v>1457</v>
      </c>
      <c r="K190">
        <v>2</v>
      </c>
      <c r="L190" t="s">
        <v>1658</v>
      </c>
      <c r="M190">
        <v>1</v>
      </c>
      <c r="N190" t="s">
        <v>24</v>
      </c>
      <c r="O190" t="s">
        <v>1659</v>
      </c>
      <c r="P190" s="1">
        <v>42720.933874374183</v>
      </c>
      <c r="Q190" s="1">
        <v>42720.933874374183</v>
      </c>
      <c r="R190" t="s">
        <v>24</v>
      </c>
      <c r="S190" t="s">
        <v>1659</v>
      </c>
      <c r="T190">
        <v>1</v>
      </c>
    </row>
    <row r="191" spans="1:20">
      <c r="A191">
        <f t="shared" si="5"/>
        <v>190</v>
      </c>
      <c r="B191" s="1">
        <v>42721.262832540575</v>
      </c>
      <c r="C191">
        <v>127</v>
      </c>
      <c r="D191">
        <v>4</v>
      </c>
      <c r="E191" t="s">
        <v>12</v>
      </c>
      <c r="F191" t="s">
        <v>10</v>
      </c>
      <c r="G191">
        <v>5000</v>
      </c>
      <c r="H191">
        <f t="shared" si="4"/>
        <v>475000</v>
      </c>
      <c r="I191">
        <v>2</v>
      </c>
      <c r="J191" t="s">
        <v>1110</v>
      </c>
      <c r="K191">
        <v>1</v>
      </c>
      <c r="L191" t="s">
        <v>1111</v>
      </c>
      <c r="M191">
        <v>1</v>
      </c>
      <c r="N191" t="s">
        <v>21</v>
      </c>
      <c r="O191" t="s">
        <v>1112</v>
      </c>
      <c r="P191" s="1">
        <v>42721.262832540575</v>
      </c>
      <c r="Q191" s="1">
        <v>42927.018211756724</v>
      </c>
      <c r="R191" t="s">
        <v>21</v>
      </c>
      <c r="S191" t="s">
        <v>1112</v>
      </c>
      <c r="T191">
        <v>1</v>
      </c>
    </row>
    <row r="192" spans="1:20">
      <c r="A192">
        <f t="shared" si="5"/>
        <v>191</v>
      </c>
      <c r="B192" s="1">
        <v>42721.341566460309</v>
      </c>
      <c r="C192">
        <v>53</v>
      </c>
      <c r="D192">
        <v>2</v>
      </c>
      <c r="E192" t="s">
        <v>12</v>
      </c>
      <c r="F192" t="s">
        <v>8</v>
      </c>
      <c r="G192">
        <v>4000</v>
      </c>
      <c r="H192">
        <f t="shared" si="4"/>
        <v>479000</v>
      </c>
      <c r="I192">
        <v>3</v>
      </c>
      <c r="J192" t="s">
        <v>1588</v>
      </c>
      <c r="K192">
        <v>1</v>
      </c>
      <c r="L192" t="s">
        <v>1589</v>
      </c>
      <c r="M192">
        <v>1</v>
      </c>
      <c r="N192" t="s">
        <v>21</v>
      </c>
      <c r="O192" t="s">
        <v>1590</v>
      </c>
      <c r="P192" s="1">
        <v>42721.341566460309</v>
      </c>
      <c r="Q192" s="1">
        <v>42895.29753752501</v>
      </c>
      <c r="R192" t="s">
        <v>21</v>
      </c>
      <c r="S192" t="s">
        <v>1590</v>
      </c>
      <c r="T192">
        <v>1</v>
      </c>
    </row>
    <row r="193" spans="1:20">
      <c r="A193">
        <f t="shared" si="5"/>
        <v>192</v>
      </c>
      <c r="B193" s="1">
        <v>42722.083359046032</v>
      </c>
      <c r="C193">
        <v>16</v>
      </c>
      <c r="D193">
        <v>3</v>
      </c>
      <c r="E193" t="s">
        <v>12</v>
      </c>
      <c r="F193" t="s">
        <v>8</v>
      </c>
      <c r="G193">
        <v>2000</v>
      </c>
      <c r="H193">
        <f t="shared" si="4"/>
        <v>481000</v>
      </c>
      <c r="I193">
        <v>2</v>
      </c>
      <c r="J193" t="s">
        <v>85</v>
      </c>
      <c r="K193">
        <v>1</v>
      </c>
      <c r="L193" t="s">
        <v>86</v>
      </c>
      <c r="M193">
        <v>1</v>
      </c>
      <c r="N193" t="s">
        <v>21</v>
      </c>
      <c r="O193" t="s">
        <v>87</v>
      </c>
      <c r="P193" s="1">
        <v>42722.083359046032</v>
      </c>
      <c r="Q193" s="1" t="e">
        <v>#N/A</v>
      </c>
      <c r="R193" t="s">
        <v>21</v>
      </c>
      <c r="S193" t="s">
        <v>87</v>
      </c>
      <c r="T193">
        <v>1</v>
      </c>
    </row>
    <row r="194" spans="1:20">
      <c r="A194">
        <f t="shared" si="5"/>
        <v>193</v>
      </c>
      <c r="B194" s="1">
        <v>42722.134796791011</v>
      </c>
      <c r="C194">
        <v>109</v>
      </c>
      <c r="D194">
        <v>2</v>
      </c>
      <c r="E194" t="s">
        <v>12</v>
      </c>
      <c r="F194" t="s">
        <v>8</v>
      </c>
      <c r="G194">
        <v>3000</v>
      </c>
      <c r="H194">
        <f t="shared" si="4"/>
        <v>484000</v>
      </c>
      <c r="I194">
        <v>4</v>
      </c>
      <c r="J194" t="s">
        <v>1173</v>
      </c>
      <c r="K194">
        <v>1</v>
      </c>
      <c r="L194" t="s">
        <v>1174</v>
      </c>
      <c r="M194">
        <v>1</v>
      </c>
      <c r="N194" t="s">
        <v>21</v>
      </c>
      <c r="O194" t="s">
        <v>1175</v>
      </c>
      <c r="P194" s="1">
        <v>42722.134796791011</v>
      </c>
      <c r="Q194" s="1">
        <v>42859.761541927153</v>
      </c>
      <c r="R194" t="s">
        <v>21</v>
      </c>
      <c r="S194" t="s">
        <v>1175</v>
      </c>
      <c r="T194">
        <v>1</v>
      </c>
    </row>
    <row r="195" spans="1:20">
      <c r="A195">
        <f t="shared" si="5"/>
        <v>194</v>
      </c>
      <c r="B195" s="1">
        <v>42723.221697848392</v>
      </c>
      <c r="C195">
        <v>106</v>
      </c>
      <c r="D195">
        <v>4</v>
      </c>
      <c r="E195" t="s">
        <v>12</v>
      </c>
      <c r="F195" t="s">
        <v>9</v>
      </c>
      <c r="G195">
        <v>5000</v>
      </c>
      <c r="H195">
        <f t="shared" ref="H195:H258" si="6">IF(E195="Premium",IFERROR(H194+G195,G195),IFERROR(H194-G195,-G195))</f>
        <v>489000</v>
      </c>
      <c r="I195">
        <v>2</v>
      </c>
      <c r="J195" t="s">
        <v>1378</v>
      </c>
      <c r="K195">
        <v>1</v>
      </c>
      <c r="L195" t="s">
        <v>1621</v>
      </c>
      <c r="M195">
        <v>1</v>
      </c>
      <c r="N195" t="s">
        <v>21</v>
      </c>
      <c r="O195" t="s">
        <v>1622</v>
      </c>
      <c r="P195" s="1">
        <v>42723.221697848392</v>
      </c>
      <c r="Q195" s="1">
        <v>42872.95910530445</v>
      </c>
      <c r="R195" t="s">
        <v>21</v>
      </c>
      <c r="S195" t="s">
        <v>1622</v>
      </c>
      <c r="T195">
        <v>1</v>
      </c>
    </row>
    <row r="196" spans="1:20">
      <c r="A196">
        <f t="shared" ref="A196:A259" si="7">A195+1</f>
        <v>195</v>
      </c>
      <c r="B196" s="1">
        <v>42724.109247099193</v>
      </c>
      <c r="C196">
        <v>126</v>
      </c>
      <c r="D196">
        <v>2</v>
      </c>
      <c r="E196" t="s">
        <v>12</v>
      </c>
      <c r="F196" t="s">
        <v>11</v>
      </c>
      <c r="G196">
        <v>1000</v>
      </c>
      <c r="H196">
        <f t="shared" si="6"/>
        <v>490000</v>
      </c>
      <c r="I196">
        <v>5</v>
      </c>
      <c r="J196" t="s">
        <v>900</v>
      </c>
      <c r="K196">
        <v>1</v>
      </c>
      <c r="L196" t="s">
        <v>1051</v>
      </c>
      <c r="M196">
        <v>1</v>
      </c>
      <c r="N196" t="s">
        <v>21</v>
      </c>
      <c r="O196" t="s">
        <v>1052</v>
      </c>
      <c r="P196" s="1">
        <v>42724.109247099193</v>
      </c>
      <c r="Q196" s="1" t="e">
        <v>#N/A</v>
      </c>
      <c r="R196" t="s">
        <v>21</v>
      </c>
      <c r="S196" t="s">
        <v>1052</v>
      </c>
      <c r="T196">
        <v>1</v>
      </c>
    </row>
    <row r="197" spans="1:20">
      <c r="A197">
        <f t="shared" si="7"/>
        <v>196</v>
      </c>
      <c r="B197" s="1">
        <v>42724.896917707956</v>
      </c>
      <c r="C197">
        <v>62</v>
      </c>
      <c r="D197">
        <v>4</v>
      </c>
      <c r="E197" t="s">
        <v>12</v>
      </c>
      <c r="F197" t="s">
        <v>9</v>
      </c>
      <c r="G197">
        <v>5000</v>
      </c>
      <c r="H197">
        <f t="shared" si="6"/>
        <v>495000</v>
      </c>
      <c r="I197">
        <v>5</v>
      </c>
      <c r="J197" t="s">
        <v>820</v>
      </c>
      <c r="K197">
        <v>1</v>
      </c>
      <c r="L197" t="s">
        <v>821</v>
      </c>
      <c r="M197">
        <v>1</v>
      </c>
      <c r="N197" t="s">
        <v>21</v>
      </c>
      <c r="O197" t="s">
        <v>822</v>
      </c>
      <c r="P197" s="1">
        <v>42724.896917707956</v>
      </c>
      <c r="Q197" s="1" t="e">
        <v>#N/A</v>
      </c>
      <c r="R197" t="s">
        <v>21</v>
      </c>
      <c r="S197" t="s">
        <v>822</v>
      </c>
      <c r="T197">
        <v>1</v>
      </c>
    </row>
    <row r="198" spans="1:20">
      <c r="A198">
        <f t="shared" si="7"/>
        <v>197</v>
      </c>
      <c r="B198" s="1">
        <v>42725.303068258989</v>
      </c>
      <c r="C198">
        <v>70</v>
      </c>
      <c r="D198">
        <v>4</v>
      </c>
      <c r="E198" t="s">
        <v>12</v>
      </c>
      <c r="F198" t="s">
        <v>9</v>
      </c>
      <c r="G198">
        <v>3000</v>
      </c>
      <c r="H198">
        <f t="shared" si="6"/>
        <v>498000</v>
      </c>
      <c r="I198">
        <v>3</v>
      </c>
      <c r="J198" t="s">
        <v>1335</v>
      </c>
      <c r="K198">
        <v>1</v>
      </c>
      <c r="L198" t="s">
        <v>1336</v>
      </c>
      <c r="M198">
        <v>1</v>
      </c>
      <c r="N198" t="s">
        <v>21</v>
      </c>
      <c r="O198" t="s">
        <v>1337</v>
      </c>
      <c r="P198" s="1">
        <v>42725.303068258989</v>
      </c>
      <c r="Q198" s="1">
        <v>42756.368469516507</v>
      </c>
      <c r="R198" t="s">
        <v>21</v>
      </c>
      <c r="S198" t="s">
        <v>1337</v>
      </c>
      <c r="T198">
        <v>1</v>
      </c>
    </row>
    <row r="199" spans="1:20">
      <c r="A199">
        <f t="shared" si="7"/>
        <v>198</v>
      </c>
      <c r="B199" s="1">
        <v>42726.258034801474</v>
      </c>
      <c r="C199">
        <v>3</v>
      </c>
      <c r="D199">
        <v>2</v>
      </c>
      <c r="E199" t="s">
        <v>12</v>
      </c>
      <c r="F199" t="s">
        <v>8</v>
      </c>
      <c r="G199">
        <v>5000</v>
      </c>
      <c r="H199">
        <f t="shared" si="6"/>
        <v>503000</v>
      </c>
      <c r="I199">
        <v>4</v>
      </c>
      <c r="J199" t="s">
        <v>123</v>
      </c>
      <c r="K199">
        <v>1</v>
      </c>
      <c r="L199" t="s">
        <v>124</v>
      </c>
      <c r="M199">
        <v>1</v>
      </c>
      <c r="N199" t="s">
        <v>21</v>
      </c>
      <c r="O199" t="s">
        <v>125</v>
      </c>
      <c r="P199" s="1">
        <v>42726.258034801474</v>
      </c>
      <c r="Q199" s="1">
        <v>43152.518662235299</v>
      </c>
      <c r="R199" t="s">
        <v>21</v>
      </c>
      <c r="S199" t="s">
        <v>125</v>
      </c>
      <c r="T199">
        <v>1</v>
      </c>
    </row>
    <row r="200" spans="1:20">
      <c r="A200">
        <f t="shared" si="7"/>
        <v>199</v>
      </c>
      <c r="B200" s="1">
        <v>42726.992848699389</v>
      </c>
      <c r="C200">
        <v>23</v>
      </c>
      <c r="D200">
        <v>2</v>
      </c>
      <c r="E200" t="s">
        <v>12</v>
      </c>
      <c r="F200" t="s">
        <v>8</v>
      </c>
      <c r="G200">
        <v>3000</v>
      </c>
      <c r="H200">
        <f t="shared" si="6"/>
        <v>506000</v>
      </c>
      <c r="I200">
        <v>4</v>
      </c>
      <c r="J200" t="s">
        <v>335</v>
      </c>
      <c r="K200">
        <v>3</v>
      </c>
      <c r="L200" t="s">
        <v>336</v>
      </c>
      <c r="M200">
        <v>3</v>
      </c>
      <c r="N200" t="s">
        <v>21</v>
      </c>
      <c r="O200" t="s">
        <v>337</v>
      </c>
      <c r="P200" s="1">
        <v>42726.992848699389</v>
      </c>
      <c r="Q200" s="1" t="e">
        <v>#N/A</v>
      </c>
      <c r="R200" t="s">
        <v>21</v>
      </c>
      <c r="S200" t="s">
        <v>337</v>
      </c>
      <c r="T200">
        <v>3</v>
      </c>
    </row>
    <row r="201" spans="1:20">
      <c r="A201">
        <f t="shared" si="7"/>
        <v>200</v>
      </c>
      <c r="B201" s="1">
        <v>42727.169333165984</v>
      </c>
      <c r="C201">
        <v>63</v>
      </c>
      <c r="D201">
        <v>2</v>
      </c>
      <c r="E201" t="s">
        <v>12</v>
      </c>
      <c r="F201" t="s">
        <v>8</v>
      </c>
      <c r="G201">
        <v>2000</v>
      </c>
      <c r="H201">
        <f t="shared" si="6"/>
        <v>508000</v>
      </c>
      <c r="I201">
        <v>2</v>
      </c>
      <c r="J201" t="s">
        <v>712</v>
      </c>
      <c r="K201">
        <v>1</v>
      </c>
      <c r="L201" t="s">
        <v>713</v>
      </c>
      <c r="M201">
        <v>1</v>
      </c>
      <c r="N201" t="s">
        <v>21</v>
      </c>
      <c r="O201" t="s">
        <v>714</v>
      </c>
      <c r="P201" s="1">
        <v>42727.169333165984</v>
      </c>
      <c r="Q201" s="1" t="e">
        <v>#N/A</v>
      </c>
      <c r="R201" t="s">
        <v>21</v>
      </c>
      <c r="S201" t="s">
        <v>714</v>
      </c>
      <c r="T201">
        <v>1</v>
      </c>
    </row>
    <row r="202" spans="1:20">
      <c r="A202">
        <f t="shared" si="7"/>
        <v>201</v>
      </c>
      <c r="B202" s="1">
        <v>42727.300221168116</v>
      </c>
      <c r="C202">
        <v>32</v>
      </c>
      <c r="D202">
        <v>4</v>
      </c>
      <c r="E202" t="s">
        <v>12</v>
      </c>
      <c r="F202" t="s">
        <v>11</v>
      </c>
      <c r="G202">
        <v>5000</v>
      </c>
      <c r="H202">
        <f t="shared" si="6"/>
        <v>513000</v>
      </c>
      <c r="I202">
        <v>4</v>
      </c>
      <c r="J202" t="s">
        <v>453</v>
      </c>
      <c r="K202">
        <v>2</v>
      </c>
      <c r="L202" t="s">
        <v>454</v>
      </c>
      <c r="M202">
        <v>2</v>
      </c>
      <c r="N202" t="s">
        <v>21</v>
      </c>
      <c r="O202" t="s">
        <v>455</v>
      </c>
      <c r="P202" s="1">
        <v>42727.300221168116</v>
      </c>
      <c r="Q202" s="1">
        <v>42832.213989123069</v>
      </c>
      <c r="R202" t="s">
        <v>21</v>
      </c>
      <c r="S202" t="s">
        <v>455</v>
      </c>
      <c r="T202">
        <v>2</v>
      </c>
    </row>
    <row r="203" spans="1:20">
      <c r="A203">
        <f t="shared" si="7"/>
        <v>202</v>
      </c>
      <c r="B203" s="1">
        <v>42727.640473412132</v>
      </c>
      <c r="C203">
        <v>126</v>
      </c>
      <c r="D203">
        <v>3</v>
      </c>
      <c r="E203" t="s">
        <v>12</v>
      </c>
      <c r="F203" t="s">
        <v>11</v>
      </c>
      <c r="G203">
        <v>2000</v>
      </c>
      <c r="H203">
        <f t="shared" si="6"/>
        <v>515000</v>
      </c>
      <c r="I203">
        <v>3</v>
      </c>
      <c r="J203" t="s">
        <v>925</v>
      </c>
      <c r="K203">
        <v>2</v>
      </c>
      <c r="L203" t="s">
        <v>926</v>
      </c>
      <c r="M203">
        <v>2</v>
      </c>
      <c r="N203" t="s">
        <v>21</v>
      </c>
      <c r="O203" t="s">
        <v>927</v>
      </c>
      <c r="P203" s="1">
        <v>42727.640473412132</v>
      </c>
      <c r="Q203" s="1" t="e">
        <v>#N/A</v>
      </c>
      <c r="R203" t="s">
        <v>21</v>
      </c>
      <c r="S203" t="s">
        <v>927</v>
      </c>
      <c r="T203">
        <v>2</v>
      </c>
    </row>
    <row r="204" spans="1:20">
      <c r="A204">
        <f t="shared" si="7"/>
        <v>203</v>
      </c>
      <c r="B204" s="1">
        <v>42727.664776380327</v>
      </c>
      <c r="C204">
        <v>116</v>
      </c>
      <c r="D204">
        <v>1</v>
      </c>
      <c r="E204" t="s">
        <v>12</v>
      </c>
      <c r="F204" t="s">
        <v>11</v>
      </c>
      <c r="G204">
        <v>2000</v>
      </c>
      <c r="H204">
        <f t="shared" si="6"/>
        <v>517000</v>
      </c>
      <c r="I204">
        <v>5</v>
      </c>
      <c r="J204" t="s">
        <v>1045</v>
      </c>
      <c r="K204">
        <v>1</v>
      </c>
      <c r="L204" t="s">
        <v>1381</v>
      </c>
      <c r="M204">
        <v>1</v>
      </c>
      <c r="N204" t="s">
        <v>21</v>
      </c>
      <c r="O204" t="s">
        <v>1382</v>
      </c>
      <c r="P204" s="1">
        <v>42727.664776380327</v>
      </c>
      <c r="Q204" s="1" t="e">
        <v>#N/A</v>
      </c>
      <c r="R204" t="s">
        <v>21</v>
      </c>
      <c r="S204" t="s">
        <v>1382</v>
      </c>
      <c r="T204">
        <v>1</v>
      </c>
    </row>
    <row r="205" spans="1:20">
      <c r="A205">
        <f t="shared" si="7"/>
        <v>204</v>
      </c>
      <c r="B205" s="1">
        <v>42728.473812309378</v>
      </c>
      <c r="C205">
        <v>4</v>
      </c>
      <c r="D205">
        <v>3</v>
      </c>
      <c r="E205" t="s">
        <v>12</v>
      </c>
      <c r="F205" t="s">
        <v>8</v>
      </c>
      <c r="G205">
        <v>5000</v>
      </c>
      <c r="H205">
        <f t="shared" si="6"/>
        <v>522000</v>
      </c>
      <c r="I205">
        <v>3</v>
      </c>
      <c r="J205" t="s">
        <v>209</v>
      </c>
      <c r="K205">
        <v>1</v>
      </c>
      <c r="L205" t="s">
        <v>210</v>
      </c>
      <c r="M205">
        <v>1</v>
      </c>
      <c r="N205" t="s">
        <v>21</v>
      </c>
      <c r="O205" t="s">
        <v>211</v>
      </c>
      <c r="P205" s="1">
        <v>42728.473812309378</v>
      </c>
      <c r="Q205" s="1" t="e">
        <v>#N/A</v>
      </c>
      <c r="R205" t="s">
        <v>21</v>
      </c>
      <c r="S205" t="s">
        <v>211</v>
      </c>
      <c r="T205">
        <v>1</v>
      </c>
    </row>
    <row r="206" spans="1:20">
      <c r="A206">
        <f t="shared" si="7"/>
        <v>205</v>
      </c>
      <c r="B206" s="1">
        <v>42728.719043444689</v>
      </c>
      <c r="C206">
        <v>32</v>
      </c>
      <c r="D206">
        <v>1</v>
      </c>
      <c r="E206" t="s">
        <v>12</v>
      </c>
      <c r="F206" t="s">
        <v>11</v>
      </c>
      <c r="G206">
        <v>5000</v>
      </c>
      <c r="H206">
        <f t="shared" si="6"/>
        <v>527000</v>
      </c>
      <c r="I206">
        <v>5</v>
      </c>
      <c r="J206" t="s">
        <v>355</v>
      </c>
      <c r="K206">
        <v>1</v>
      </c>
      <c r="L206" t="s">
        <v>356</v>
      </c>
      <c r="M206">
        <v>1</v>
      </c>
      <c r="N206" t="s">
        <v>21</v>
      </c>
      <c r="O206" t="s">
        <v>357</v>
      </c>
      <c r="P206" s="1">
        <v>42728.719043444689</v>
      </c>
      <c r="Q206" s="1" t="e">
        <v>#N/A</v>
      </c>
      <c r="R206" t="s">
        <v>21</v>
      </c>
      <c r="S206" t="s">
        <v>357</v>
      </c>
      <c r="T206">
        <v>1</v>
      </c>
    </row>
    <row r="207" spans="1:20">
      <c r="A207">
        <f t="shared" si="7"/>
        <v>206</v>
      </c>
      <c r="B207" s="1">
        <v>42729.724618478765</v>
      </c>
      <c r="C207">
        <v>3</v>
      </c>
      <c r="D207">
        <v>4</v>
      </c>
      <c r="E207" t="s">
        <v>12</v>
      </c>
      <c r="F207" t="s">
        <v>10</v>
      </c>
      <c r="G207">
        <v>4000</v>
      </c>
      <c r="H207">
        <f t="shared" si="6"/>
        <v>531000</v>
      </c>
      <c r="I207">
        <v>2</v>
      </c>
      <c r="J207" t="s">
        <v>186</v>
      </c>
      <c r="K207">
        <v>1</v>
      </c>
      <c r="L207" t="s">
        <v>187</v>
      </c>
      <c r="M207">
        <v>1</v>
      </c>
      <c r="N207" t="s">
        <v>21</v>
      </c>
      <c r="O207" t="s">
        <v>188</v>
      </c>
      <c r="P207" s="1">
        <v>42729.724618478765</v>
      </c>
      <c r="Q207" s="1">
        <v>42963.930565422284</v>
      </c>
      <c r="R207" t="s">
        <v>21</v>
      </c>
      <c r="S207" t="s">
        <v>188</v>
      </c>
      <c r="T207">
        <v>1</v>
      </c>
    </row>
    <row r="208" spans="1:20">
      <c r="A208">
        <f t="shared" si="7"/>
        <v>207</v>
      </c>
      <c r="B208" s="1">
        <v>42730.621572162658</v>
      </c>
      <c r="C208">
        <v>95</v>
      </c>
      <c r="D208">
        <v>3</v>
      </c>
      <c r="E208" t="s">
        <v>12</v>
      </c>
      <c r="F208" t="s">
        <v>9</v>
      </c>
      <c r="G208">
        <v>5000</v>
      </c>
      <c r="H208">
        <f t="shared" si="6"/>
        <v>536000</v>
      </c>
      <c r="I208">
        <v>2</v>
      </c>
      <c r="J208" t="s">
        <v>1482</v>
      </c>
      <c r="K208">
        <v>1</v>
      </c>
      <c r="L208" t="s">
        <v>1483</v>
      </c>
      <c r="M208">
        <v>1</v>
      </c>
      <c r="N208" t="s">
        <v>21</v>
      </c>
      <c r="O208" t="s">
        <v>1484</v>
      </c>
      <c r="P208" s="1">
        <v>42730.621572162658</v>
      </c>
      <c r="Q208" s="1" t="e">
        <v>#N/A</v>
      </c>
      <c r="R208" t="s">
        <v>21</v>
      </c>
      <c r="S208" t="s">
        <v>1484</v>
      </c>
      <c r="T208">
        <v>1</v>
      </c>
    </row>
    <row r="209" spans="1:20">
      <c r="A209">
        <f t="shared" si="7"/>
        <v>208</v>
      </c>
      <c r="B209" s="1">
        <v>42731.588846486702</v>
      </c>
      <c r="C209">
        <v>131</v>
      </c>
      <c r="D209">
        <v>2</v>
      </c>
      <c r="E209" t="s">
        <v>12</v>
      </c>
      <c r="F209" t="s">
        <v>8</v>
      </c>
      <c r="G209">
        <v>3000</v>
      </c>
      <c r="H209">
        <f t="shared" si="6"/>
        <v>539000</v>
      </c>
      <c r="I209">
        <v>2</v>
      </c>
      <c r="J209" t="s">
        <v>855</v>
      </c>
      <c r="K209">
        <v>1</v>
      </c>
      <c r="L209" t="s">
        <v>856</v>
      </c>
      <c r="M209">
        <v>1</v>
      </c>
      <c r="N209" t="s">
        <v>21</v>
      </c>
      <c r="O209" t="s">
        <v>857</v>
      </c>
      <c r="P209" s="1">
        <v>42731.588846486702</v>
      </c>
      <c r="Q209" s="1">
        <v>42840.679278627089</v>
      </c>
      <c r="R209" t="s">
        <v>21</v>
      </c>
      <c r="S209" t="s">
        <v>857</v>
      </c>
      <c r="T209">
        <v>1</v>
      </c>
    </row>
    <row r="210" spans="1:20">
      <c r="A210">
        <f t="shared" si="7"/>
        <v>209</v>
      </c>
      <c r="B210" s="1">
        <v>42732.216021623797</v>
      </c>
      <c r="C210">
        <v>46</v>
      </c>
      <c r="D210">
        <v>4</v>
      </c>
      <c r="E210" t="s">
        <v>12</v>
      </c>
      <c r="F210" t="s">
        <v>9</v>
      </c>
      <c r="G210">
        <v>4000</v>
      </c>
      <c r="H210">
        <f t="shared" si="6"/>
        <v>543000</v>
      </c>
      <c r="I210">
        <v>2</v>
      </c>
      <c r="J210" t="s">
        <v>1229</v>
      </c>
      <c r="K210">
        <v>1</v>
      </c>
      <c r="L210" t="s">
        <v>1230</v>
      </c>
      <c r="M210">
        <v>1</v>
      </c>
      <c r="N210" t="s">
        <v>21</v>
      </c>
      <c r="O210" t="s">
        <v>1231</v>
      </c>
      <c r="P210" s="1">
        <v>42732.216021623797</v>
      </c>
      <c r="Q210" s="1" t="e">
        <v>#N/A</v>
      </c>
      <c r="R210" t="s">
        <v>21</v>
      </c>
      <c r="S210" t="s">
        <v>1231</v>
      </c>
      <c r="T210">
        <v>1</v>
      </c>
    </row>
    <row r="211" spans="1:20">
      <c r="A211">
        <f t="shared" si="7"/>
        <v>210</v>
      </c>
      <c r="B211" s="1">
        <v>42733.159747136844</v>
      </c>
      <c r="C211">
        <v>71</v>
      </c>
      <c r="D211">
        <v>2</v>
      </c>
      <c r="E211" t="s">
        <v>12</v>
      </c>
      <c r="F211" t="s">
        <v>8</v>
      </c>
      <c r="G211">
        <v>4000</v>
      </c>
      <c r="H211">
        <f t="shared" si="6"/>
        <v>547000</v>
      </c>
      <c r="I211">
        <v>2</v>
      </c>
      <c r="J211" t="s">
        <v>1307</v>
      </c>
      <c r="K211">
        <v>1</v>
      </c>
      <c r="L211" t="s">
        <v>1308</v>
      </c>
      <c r="M211">
        <v>1</v>
      </c>
      <c r="N211" t="s">
        <v>21</v>
      </c>
      <c r="O211" t="s">
        <v>1309</v>
      </c>
      <c r="P211" s="1">
        <v>42733.159747136844</v>
      </c>
      <c r="Q211" s="1" t="e">
        <v>#N/A</v>
      </c>
      <c r="R211" t="s">
        <v>21</v>
      </c>
      <c r="S211" t="s">
        <v>1309</v>
      </c>
      <c r="T211">
        <v>1</v>
      </c>
    </row>
    <row r="212" spans="1:20">
      <c r="A212">
        <f t="shared" si="7"/>
        <v>211</v>
      </c>
      <c r="B212" s="1">
        <v>42733.603741052815</v>
      </c>
      <c r="C212">
        <v>138</v>
      </c>
      <c r="D212">
        <v>4</v>
      </c>
      <c r="E212" t="s">
        <v>12</v>
      </c>
      <c r="F212" t="s">
        <v>9</v>
      </c>
      <c r="G212">
        <v>5000</v>
      </c>
      <c r="H212">
        <f t="shared" si="6"/>
        <v>552000</v>
      </c>
      <c r="I212">
        <v>4</v>
      </c>
      <c r="J212" t="s">
        <v>1176</v>
      </c>
      <c r="K212">
        <v>1</v>
      </c>
      <c r="L212" t="s">
        <v>1177</v>
      </c>
      <c r="M212">
        <v>1</v>
      </c>
      <c r="N212" t="s">
        <v>21</v>
      </c>
      <c r="O212" t="s">
        <v>1178</v>
      </c>
      <c r="P212" s="1">
        <v>42733.603741052815</v>
      </c>
      <c r="Q212" s="1" t="e">
        <v>#N/A</v>
      </c>
      <c r="R212" t="s">
        <v>21</v>
      </c>
      <c r="S212" t="s">
        <v>1178</v>
      </c>
      <c r="T212">
        <v>1</v>
      </c>
    </row>
    <row r="213" spans="1:20">
      <c r="A213">
        <f t="shared" si="7"/>
        <v>212</v>
      </c>
      <c r="B213" s="1">
        <v>42733.856803186667</v>
      </c>
      <c r="C213">
        <v>120</v>
      </c>
      <c r="D213">
        <v>3</v>
      </c>
      <c r="E213" t="s">
        <v>12</v>
      </c>
      <c r="F213" t="s">
        <v>11</v>
      </c>
      <c r="G213">
        <v>3000</v>
      </c>
      <c r="H213">
        <f t="shared" si="6"/>
        <v>555000</v>
      </c>
      <c r="I213">
        <v>1</v>
      </c>
      <c r="J213" t="s">
        <v>814</v>
      </c>
      <c r="K213">
        <v>1</v>
      </c>
      <c r="L213" t="s">
        <v>815</v>
      </c>
      <c r="M213">
        <v>1</v>
      </c>
      <c r="N213" t="s">
        <v>21</v>
      </c>
      <c r="O213" t="s">
        <v>816</v>
      </c>
      <c r="P213" s="1">
        <v>42733.856803186667</v>
      </c>
      <c r="Q213" s="1" t="e">
        <v>#N/A</v>
      </c>
      <c r="R213" t="s">
        <v>21</v>
      </c>
      <c r="S213" t="s">
        <v>816</v>
      </c>
      <c r="T213">
        <v>1</v>
      </c>
    </row>
    <row r="214" spans="1:20">
      <c r="A214">
        <f t="shared" si="7"/>
        <v>213</v>
      </c>
      <c r="B214" s="1">
        <v>42734.108175062844</v>
      </c>
      <c r="C214">
        <v>125</v>
      </c>
      <c r="D214">
        <v>1</v>
      </c>
      <c r="E214" t="s">
        <v>12</v>
      </c>
      <c r="F214" t="s">
        <v>11</v>
      </c>
      <c r="G214">
        <v>5000</v>
      </c>
      <c r="H214">
        <f t="shared" si="6"/>
        <v>560000</v>
      </c>
      <c r="I214">
        <v>3</v>
      </c>
      <c r="J214" t="s">
        <v>1075</v>
      </c>
      <c r="K214">
        <v>1</v>
      </c>
      <c r="L214" t="s">
        <v>1076</v>
      </c>
      <c r="M214">
        <v>1</v>
      </c>
      <c r="N214" t="s">
        <v>21</v>
      </c>
      <c r="O214" t="s">
        <v>1077</v>
      </c>
      <c r="P214" s="1">
        <v>42734.108175062844</v>
      </c>
      <c r="Q214" s="1" t="e">
        <v>#N/A</v>
      </c>
      <c r="R214" t="s">
        <v>21</v>
      </c>
      <c r="S214" t="s">
        <v>1077</v>
      </c>
      <c r="T214">
        <v>1</v>
      </c>
    </row>
    <row r="215" spans="1:20">
      <c r="A215">
        <f t="shared" si="7"/>
        <v>214</v>
      </c>
      <c r="B215" s="1">
        <v>42734.513204836112</v>
      </c>
      <c r="C215">
        <v>60</v>
      </c>
      <c r="D215">
        <v>2</v>
      </c>
      <c r="E215" t="s">
        <v>12</v>
      </c>
      <c r="F215" t="s">
        <v>11</v>
      </c>
      <c r="G215">
        <v>1000</v>
      </c>
      <c r="H215">
        <f t="shared" si="6"/>
        <v>561000</v>
      </c>
      <c r="I215">
        <v>3</v>
      </c>
      <c r="J215" t="s">
        <v>738</v>
      </c>
      <c r="K215">
        <v>2</v>
      </c>
      <c r="L215" t="s">
        <v>739</v>
      </c>
      <c r="M215">
        <v>2</v>
      </c>
      <c r="N215" t="s">
        <v>21</v>
      </c>
      <c r="O215" t="s">
        <v>740</v>
      </c>
      <c r="P215" s="1">
        <v>42734.513204836112</v>
      </c>
      <c r="Q215" s="1">
        <v>42974.677170153147</v>
      </c>
      <c r="R215" t="s">
        <v>21</v>
      </c>
      <c r="S215" t="s">
        <v>740</v>
      </c>
      <c r="T215">
        <v>2</v>
      </c>
    </row>
    <row r="216" spans="1:20">
      <c r="A216">
        <f t="shared" si="7"/>
        <v>215</v>
      </c>
      <c r="B216" s="1">
        <v>42734.972423244755</v>
      </c>
      <c r="C216">
        <v>127</v>
      </c>
      <c r="D216">
        <v>4</v>
      </c>
      <c r="E216" t="s">
        <v>12</v>
      </c>
      <c r="F216" t="s">
        <v>10</v>
      </c>
      <c r="G216">
        <v>5000</v>
      </c>
      <c r="H216">
        <f t="shared" si="6"/>
        <v>566000</v>
      </c>
      <c r="I216">
        <v>3</v>
      </c>
      <c r="J216" t="s">
        <v>1110</v>
      </c>
      <c r="K216">
        <v>2</v>
      </c>
      <c r="L216" t="s">
        <v>1111</v>
      </c>
      <c r="M216">
        <v>2</v>
      </c>
      <c r="N216" t="s">
        <v>21</v>
      </c>
      <c r="O216" t="s">
        <v>1112</v>
      </c>
      <c r="P216" s="1">
        <v>42734.972423244755</v>
      </c>
      <c r="Q216" s="1">
        <v>42927.018211756724</v>
      </c>
      <c r="R216" t="s">
        <v>21</v>
      </c>
      <c r="S216" t="s">
        <v>1112</v>
      </c>
      <c r="T216">
        <v>2</v>
      </c>
    </row>
    <row r="217" spans="1:20">
      <c r="A217">
        <f t="shared" si="7"/>
        <v>216</v>
      </c>
      <c r="B217" s="1">
        <v>42735.107835261981</v>
      </c>
      <c r="C217">
        <v>120</v>
      </c>
      <c r="D217">
        <v>3</v>
      </c>
      <c r="E217" t="s">
        <v>12</v>
      </c>
      <c r="F217" t="s">
        <v>11</v>
      </c>
      <c r="G217">
        <v>3000</v>
      </c>
      <c r="H217">
        <f t="shared" si="6"/>
        <v>569000</v>
      </c>
      <c r="I217">
        <v>1</v>
      </c>
      <c r="J217" t="s">
        <v>814</v>
      </c>
      <c r="K217">
        <v>2</v>
      </c>
      <c r="L217" t="s">
        <v>815</v>
      </c>
      <c r="M217">
        <v>2</v>
      </c>
      <c r="N217" t="s">
        <v>21</v>
      </c>
      <c r="O217" t="s">
        <v>816</v>
      </c>
      <c r="P217" s="1">
        <v>42735.107835261981</v>
      </c>
      <c r="Q217" s="1" t="e">
        <v>#N/A</v>
      </c>
      <c r="R217" t="s">
        <v>21</v>
      </c>
      <c r="S217" t="s">
        <v>816</v>
      </c>
      <c r="T217">
        <v>2</v>
      </c>
    </row>
    <row r="218" spans="1:20">
      <c r="A218">
        <f t="shared" si="7"/>
        <v>217</v>
      </c>
      <c r="B218" s="1">
        <v>42736.044628322365</v>
      </c>
      <c r="C218">
        <v>88</v>
      </c>
      <c r="D218">
        <v>4</v>
      </c>
      <c r="E218" t="s">
        <v>12</v>
      </c>
      <c r="F218" t="s">
        <v>11</v>
      </c>
      <c r="G218">
        <v>3000</v>
      </c>
      <c r="H218">
        <f t="shared" si="6"/>
        <v>572000</v>
      </c>
      <c r="I218">
        <v>5</v>
      </c>
      <c r="J218" t="s">
        <v>747</v>
      </c>
      <c r="K218">
        <v>1</v>
      </c>
      <c r="L218" t="s">
        <v>748</v>
      </c>
      <c r="M218">
        <v>1</v>
      </c>
      <c r="N218" t="s">
        <v>21</v>
      </c>
      <c r="O218" t="s">
        <v>749</v>
      </c>
      <c r="P218" s="1">
        <v>42736.044628322365</v>
      </c>
      <c r="Q218" s="1">
        <v>42757.568168374928</v>
      </c>
      <c r="R218" t="s">
        <v>21</v>
      </c>
      <c r="S218" t="s">
        <v>749</v>
      </c>
      <c r="T218">
        <v>1</v>
      </c>
    </row>
    <row r="219" spans="1:20">
      <c r="A219">
        <f t="shared" si="7"/>
        <v>218</v>
      </c>
      <c r="B219" s="1">
        <v>42736.888341235092</v>
      </c>
      <c r="C219">
        <v>54</v>
      </c>
      <c r="D219">
        <v>2</v>
      </c>
      <c r="E219" t="s">
        <v>12</v>
      </c>
      <c r="F219" t="s">
        <v>11</v>
      </c>
      <c r="G219">
        <v>3000</v>
      </c>
      <c r="H219">
        <f t="shared" si="6"/>
        <v>575000</v>
      </c>
      <c r="I219">
        <v>4</v>
      </c>
      <c r="J219" t="s">
        <v>894</v>
      </c>
      <c r="K219">
        <v>1</v>
      </c>
      <c r="L219" t="s">
        <v>895</v>
      </c>
      <c r="M219">
        <v>1</v>
      </c>
      <c r="N219" t="s">
        <v>21</v>
      </c>
      <c r="O219" t="s">
        <v>896</v>
      </c>
      <c r="P219" s="1">
        <v>42736.888341235092</v>
      </c>
      <c r="Q219" s="1">
        <v>42804.089859552259</v>
      </c>
      <c r="R219" t="s">
        <v>21</v>
      </c>
      <c r="S219" t="s">
        <v>896</v>
      </c>
      <c r="T219">
        <v>1</v>
      </c>
    </row>
    <row r="220" spans="1:20">
      <c r="A220">
        <f t="shared" si="7"/>
        <v>219</v>
      </c>
      <c r="B220" s="1">
        <v>42737.820499229092</v>
      </c>
      <c r="C220">
        <v>22</v>
      </c>
      <c r="D220">
        <v>1</v>
      </c>
      <c r="E220" t="s">
        <v>12</v>
      </c>
      <c r="F220" t="s">
        <v>11</v>
      </c>
      <c r="G220">
        <v>5000</v>
      </c>
      <c r="H220">
        <f t="shared" si="6"/>
        <v>580000</v>
      </c>
      <c r="I220">
        <v>5</v>
      </c>
      <c r="J220" t="s">
        <v>409</v>
      </c>
      <c r="K220">
        <v>2</v>
      </c>
      <c r="L220" t="s">
        <v>410</v>
      </c>
      <c r="M220">
        <v>2</v>
      </c>
      <c r="N220" t="s">
        <v>21</v>
      </c>
      <c r="O220" t="s">
        <v>411</v>
      </c>
      <c r="P220" s="1">
        <v>42737.820499229092</v>
      </c>
      <c r="Q220" s="1" t="e">
        <v>#N/A</v>
      </c>
      <c r="R220" t="s">
        <v>21</v>
      </c>
      <c r="S220" t="s">
        <v>411</v>
      </c>
      <c r="T220">
        <v>2</v>
      </c>
    </row>
    <row r="221" spans="1:20">
      <c r="A221">
        <f t="shared" si="7"/>
        <v>220</v>
      </c>
      <c r="B221" s="1">
        <v>42738.517308911025</v>
      </c>
      <c r="C221">
        <v>27</v>
      </c>
      <c r="D221">
        <v>1</v>
      </c>
      <c r="E221" t="s">
        <v>12</v>
      </c>
      <c r="F221" t="s">
        <v>11</v>
      </c>
      <c r="G221">
        <v>4000</v>
      </c>
      <c r="H221">
        <f t="shared" si="6"/>
        <v>584000</v>
      </c>
      <c r="I221">
        <v>5</v>
      </c>
      <c r="J221" t="s">
        <v>439</v>
      </c>
      <c r="K221">
        <v>1</v>
      </c>
      <c r="L221" t="s">
        <v>440</v>
      </c>
      <c r="M221">
        <v>1</v>
      </c>
      <c r="N221" t="s">
        <v>21</v>
      </c>
      <c r="O221" t="s">
        <v>441</v>
      </c>
      <c r="P221" s="1">
        <v>42738.517308911025</v>
      </c>
      <c r="Q221" s="1" t="e">
        <v>#N/A</v>
      </c>
      <c r="R221" t="s">
        <v>21</v>
      </c>
      <c r="S221" t="s">
        <v>441</v>
      </c>
      <c r="T221">
        <v>1</v>
      </c>
    </row>
    <row r="222" spans="1:20">
      <c r="A222">
        <f t="shared" si="7"/>
        <v>221</v>
      </c>
      <c r="B222" s="1">
        <v>42738.53641995856</v>
      </c>
      <c r="C222">
        <v>23</v>
      </c>
      <c r="D222">
        <v>4</v>
      </c>
      <c r="E222" t="s">
        <v>13</v>
      </c>
      <c r="F222" t="s">
        <v>10</v>
      </c>
      <c r="G222">
        <v>12000</v>
      </c>
      <c r="H222">
        <f t="shared" si="6"/>
        <v>572000</v>
      </c>
      <c r="I222">
        <v>6</v>
      </c>
      <c r="J222" t="s">
        <v>396</v>
      </c>
      <c r="K222">
        <v>2</v>
      </c>
      <c r="L222" t="s">
        <v>1660</v>
      </c>
      <c r="M222">
        <v>1</v>
      </c>
      <c r="N222" t="s">
        <v>24</v>
      </c>
      <c r="O222" t="s">
        <v>1661</v>
      </c>
      <c r="P222" s="1">
        <v>42738.53641995856</v>
      </c>
      <c r="Q222" s="1">
        <v>42738.53641995856</v>
      </c>
      <c r="R222" t="s">
        <v>24</v>
      </c>
      <c r="S222" t="s">
        <v>1661</v>
      </c>
      <c r="T222">
        <v>1</v>
      </c>
    </row>
    <row r="223" spans="1:20">
      <c r="A223">
        <f t="shared" si="7"/>
        <v>222</v>
      </c>
      <c r="B223" s="1">
        <v>42739.052873470129</v>
      </c>
      <c r="C223">
        <v>126</v>
      </c>
      <c r="D223">
        <v>2</v>
      </c>
      <c r="E223" t="s">
        <v>12</v>
      </c>
      <c r="F223" t="s">
        <v>11</v>
      </c>
      <c r="G223">
        <v>1000</v>
      </c>
      <c r="H223">
        <f t="shared" si="6"/>
        <v>573000</v>
      </c>
      <c r="I223">
        <v>5</v>
      </c>
      <c r="J223" t="s">
        <v>900</v>
      </c>
      <c r="K223">
        <v>2</v>
      </c>
      <c r="L223" t="s">
        <v>1051</v>
      </c>
      <c r="M223">
        <v>2</v>
      </c>
      <c r="N223" t="s">
        <v>21</v>
      </c>
      <c r="O223" t="s">
        <v>1052</v>
      </c>
      <c r="P223" s="1">
        <v>42739.052873470129</v>
      </c>
      <c r="Q223" s="1" t="e">
        <v>#N/A</v>
      </c>
      <c r="R223" t="s">
        <v>21</v>
      </c>
      <c r="S223" t="s">
        <v>1052</v>
      </c>
      <c r="T223">
        <v>2</v>
      </c>
    </row>
    <row r="224" spans="1:20">
      <c r="A224">
        <f t="shared" si="7"/>
        <v>223</v>
      </c>
      <c r="B224" s="1">
        <v>42739.175884478718</v>
      </c>
      <c r="C224">
        <v>133</v>
      </c>
      <c r="D224">
        <v>1</v>
      </c>
      <c r="E224" t="s">
        <v>12</v>
      </c>
      <c r="F224" t="s">
        <v>11</v>
      </c>
      <c r="G224">
        <v>1000</v>
      </c>
      <c r="H224">
        <f t="shared" si="6"/>
        <v>574000</v>
      </c>
      <c r="I224">
        <v>1</v>
      </c>
      <c r="J224" t="s">
        <v>861</v>
      </c>
      <c r="K224">
        <v>1</v>
      </c>
      <c r="L224" t="s">
        <v>862</v>
      </c>
      <c r="M224">
        <v>1</v>
      </c>
      <c r="N224" t="s">
        <v>21</v>
      </c>
      <c r="O224" t="s">
        <v>863</v>
      </c>
      <c r="P224" s="1">
        <v>42739.175884478718</v>
      </c>
      <c r="Q224" s="1">
        <v>43090.634422790899</v>
      </c>
      <c r="R224" t="s">
        <v>21</v>
      </c>
      <c r="S224" t="s">
        <v>863</v>
      </c>
      <c r="T224">
        <v>1</v>
      </c>
    </row>
    <row r="225" spans="1:20">
      <c r="A225">
        <f t="shared" si="7"/>
        <v>224</v>
      </c>
      <c r="B225" s="1">
        <v>42740.628329551866</v>
      </c>
      <c r="C225">
        <v>6</v>
      </c>
      <c r="D225">
        <v>1</v>
      </c>
      <c r="E225" t="s">
        <v>12</v>
      </c>
      <c r="F225" t="s">
        <v>11</v>
      </c>
      <c r="G225">
        <v>4000</v>
      </c>
      <c r="H225">
        <f t="shared" si="6"/>
        <v>578000</v>
      </c>
      <c r="I225">
        <v>6</v>
      </c>
      <c r="J225" t="s">
        <v>135</v>
      </c>
      <c r="K225">
        <v>1</v>
      </c>
      <c r="L225" t="s">
        <v>136</v>
      </c>
      <c r="M225">
        <v>1</v>
      </c>
      <c r="N225" t="s">
        <v>21</v>
      </c>
      <c r="O225" t="s">
        <v>137</v>
      </c>
      <c r="P225" s="1">
        <v>42740.628329551866</v>
      </c>
      <c r="Q225" s="1" t="e">
        <v>#N/A</v>
      </c>
      <c r="R225" t="s">
        <v>21</v>
      </c>
      <c r="S225" t="s">
        <v>137</v>
      </c>
      <c r="T225">
        <v>1</v>
      </c>
    </row>
    <row r="226" spans="1:20">
      <c r="A226">
        <f t="shared" si="7"/>
        <v>225</v>
      </c>
      <c r="B226" s="1">
        <v>42741.620615472544</v>
      </c>
      <c r="C226">
        <v>37</v>
      </c>
      <c r="D226">
        <v>3</v>
      </c>
      <c r="E226" t="s">
        <v>13</v>
      </c>
      <c r="F226" t="s">
        <v>8</v>
      </c>
      <c r="G226">
        <v>20000</v>
      </c>
      <c r="H226">
        <f t="shared" si="6"/>
        <v>558000</v>
      </c>
      <c r="I226">
        <v>6</v>
      </c>
      <c r="J226" t="s">
        <v>380</v>
      </c>
      <c r="K226">
        <v>2</v>
      </c>
      <c r="L226" t="s">
        <v>529</v>
      </c>
      <c r="M226">
        <v>1</v>
      </c>
      <c r="N226" t="s">
        <v>24</v>
      </c>
      <c r="O226" t="s">
        <v>530</v>
      </c>
      <c r="P226" s="1">
        <v>42741.620615472544</v>
      </c>
      <c r="Q226" s="1">
        <v>42741.620615472544</v>
      </c>
      <c r="R226" t="s">
        <v>24</v>
      </c>
      <c r="S226" t="s">
        <v>530</v>
      </c>
      <c r="T226">
        <v>1</v>
      </c>
    </row>
    <row r="227" spans="1:20">
      <c r="A227">
        <f t="shared" si="7"/>
        <v>226</v>
      </c>
      <c r="B227" s="1">
        <v>42742.5374984511</v>
      </c>
      <c r="C227">
        <v>57</v>
      </c>
      <c r="D227">
        <v>1</v>
      </c>
      <c r="E227" t="s">
        <v>12</v>
      </c>
      <c r="F227" t="s">
        <v>11</v>
      </c>
      <c r="G227">
        <v>5000</v>
      </c>
      <c r="H227">
        <f t="shared" si="6"/>
        <v>563000</v>
      </c>
      <c r="I227">
        <v>6</v>
      </c>
      <c r="J227" t="s">
        <v>897</v>
      </c>
      <c r="K227">
        <v>1</v>
      </c>
      <c r="L227" t="s">
        <v>898</v>
      </c>
      <c r="M227">
        <v>1</v>
      </c>
      <c r="N227" t="s">
        <v>21</v>
      </c>
      <c r="O227" t="s">
        <v>899</v>
      </c>
      <c r="P227" s="1">
        <v>42742.5374984511</v>
      </c>
      <c r="Q227" s="1" t="e">
        <v>#N/A</v>
      </c>
      <c r="R227" t="s">
        <v>21</v>
      </c>
      <c r="S227" t="s">
        <v>899</v>
      </c>
      <c r="T227">
        <v>1</v>
      </c>
    </row>
    <row r="228" spans="1:20">
      <c r="A228">
        <f t="shared" si="7"/>
        <v>227</v>
      </c>
      <c r="B228" s="1">
        <v>42742.5956597111</v>
      </c>
      <c r="C228">
        <v>71</v>
      </c>
      <c r="D228">
        <v>2</v>
      </c>
      <c r="E228" t="s">
        <v>12</v>
      </c>
      <c r="F228" t="s">
        <v>8</v>
      </c>
      <c r="G228">
        <v>4000</v>
      </c>
      <c r="H228">
        <f t="shared" si="6"/>
        <v>567000</v>
      </c>
      <c r="I228">
        <v>1</v>
      </c>
      <c r="J228" t="s">
        <v>1307</v>
      </c>
      <c r="K228">
        <v>2</v>
      </c>
      <c r="L228" t="s">
        <v>1308</v>
      </c>
      <c r="M228">
        <v>2</v>
      </c>
      <c r="N228" t="s">
        <v>21</v>
      </c>
      <c r="O228" t="s">
        <v>1309</v>
      </c>
      <c r="P228" s="1">
        <v>42742.5956597111</v>
      </c>
      <c r="Q228" s="1" t="e">
        <v>#N/A</v>
      </c>
      <c r="R228" t="s">
        <v>21</v>
      </c>
      <c r="S228" t="s">
        <v>1309</v>
      </c>
      <c r="T228">
        <v>2</v>
      </c>
    </row>
    <row r="229" spans="1:20">
      <c r="A229">
        <f t="shared" si="7"/>
        <v>228</v>
      </c>
      <c r="B229" s="1">
        <v>42743.452457030689</v>
      </c>
      <c r="C229">
        <v>98</v>
      </c>
      <c r="D229">
        <v>1</v>
      </c>
      <c r="E229" t="s">
        <v>12</v>
      </c>
      <c r="F229" t="s">
        <v>11</v>
      </c>
      <c r="G229">
        <v>3000</v>
      </c>
      <c r="H229">
        <f t="shared" si="6"/>
        <v>570000</v>
      </c>
      <c r="I229">
        <v>1</v>
      </c>
      <c r="J229" t="s">
        <v>718</v>
      </c>
      <c r="K229">
        <v>1</v>
      </c>
      <c r="L229" t="s">
        <v>719</v>
      </c>
      <c r="M229">
        <v>1</v>
      </c>
      <c r="N229" t="s">
        <v>21</v>
      </c>
      <c r="O229" t="s">
        <v>720</v>
      </c>
      <c r="P229" s="1">
        <v>42743.452457030689</v>
      </c>
      <c r="Q229" s="1" t="e">
        <v>#N/A</v>
      </c>
      <c r="R229" t="s">
        <v>21</v>
      </c>
      <c r="S229" t="s">
        <v>720</v>
      </c>
      <c r="T229">
        <v>1</v>
      </c>
    </row>
    <row r="230" spans="1:20">
      <c r="A230">
        <f t="shared" si="7"/>
        <v>229</v>
      </c>
      <c r="B230" s="1">
        <v>42743.653470155303</v>
      </c>
      <c r="C230">
        <v>57</v>
      </c>
      <c r="D230">
        <v>2</v>
      </c>
      <c r="E230" t="s">
        <v>12</v>
      </c>
      <c r="F230" t="s">
        <v>8</v>
      </c>
      <c r="G230">
        <v>2000</v>
      </c>
      <c r="H230">
        <f t="shared" si="6"/>
        <v>572000</v>
      </c>
      <c r="I230">
        <v>5</v>
      </c>
      <c r="J230" t="s">
        <v>1214</v>
      </c>
      <c r="K230">
        <v>1</v>
      </c>
      <c r="L230" t="s">
        <v>1215</v>
      </c>
      <c r="M230">
        <v>1</v>
      </c>
      <c r="N230" t="s">
        <v>21</v>
      </c>
      <c r="O230" t="s">
        <v>1216</v>
      </c>
      <c r="P230" s="1">
        <v>42743.653470155303</v>
      </c>
      <c r="Q230" s="1" t="e">
        <v>#N/A</v>
      </c>
      <c r="R230" t="s">
        <v>21</v>
      </c>
      <c r="S230" t="s">
        <v>1216</v>
      </c>
      <c r="T230">
        <v>1</v>
      </c>
    </row>
    <row r="231" spans="1:20">
      <c r="A231">
        <f t="shared" si="7"/>
        <v>230</v>
      </c>
      <c r="B231" s="1">
        <v>42744.460237518018</v>
      </c>
      <c r="C231">
        <v>90</v>
      </c>
      <c r="D231">
        <v>3</v>
      </c>
      <c r="E231" t="s">
        <v>12</v>
      </c>
      <c r="F231" t="s">
        <v>11</v>
      </c>
      <c r="G231">
        <v>4000</v>
      </c>
      <c r="H231">
        <f t="shared" si="6"/>
        <v>576000</v>
      </c>
      <c r="I231">
        <v>1</v>
      </c>
      <c r="J231" t="s">
        <v>681</v>
      </c>
      <c r="K231">
        <v>1</v>
      </c>
      <c r="L231" t="s">
        <v>1603</v>
      </c>
      <c r="M231">
        <v>1</v>
      </c>
      <c r="N231" t="s">
        <v>21</v>
      </c>
      <c r="O231" t="s">
        <v>1604</v>
      </c>
      <c r="P231" s="1">
        <v>42744.460237518018</v>
      </c>
      <c r="Q231" s="1" t="e">
        <v>#N/A</v>
      </c>
      <c r="R231" t="s">
        <v>21</v>
      </c>
      <c r="S231" t="s">
        <v>1604</v>
      </c>
      <c r="T231">
        <v>1</v>
      </c>
    </row>
    <row r="232" spans="1:20">
      <c r="A232">
        <f t="shared" si="7"/>
        <v>231</v>
      </c>
      <c r="B232" s="1">
        <v>42745.291634654139</v>
      </c>
      <c r="C232">
        <v>24</v>
      </c>
      <c r="D232">
        <v>1</v>
      </c>
      <c r="E232" t="s">
        <v>12</v>
      </c>
      <c r="F232" t="s">
        <v>11</v>
      </c>
      <c r="G232">
        <v>3000</v>
      </c>
      <c r="H232">
        <f t="shared" si="6"/>
        <v>579000</v>
      </c>
      <c r="I232">
        <v>4</v>
      </c>
      <c r="J232" t="s">
        <v>404</v>
      </c>
      <c r="K232">
        <v>2</v>
      </c>
      <c r="L232" t="s">
        <v>442</v>
      </c>
      <c r="M232">
        <v>2</v>
      </c>
      <c r="N232" t="s">
        <v>21</v>
      </c>
      <c r="O232" t="s">
        <v>443</v>
      </c>
      <c r="P232" s="1">
        <v>42745.291634654139</v>
      </c>
      <c r="Q232" s="1" t="e">
        <v>#N/A</v>
      </c>
      <c r="R232" t="s">
        <v>21</v>
      </c>
      <c r="S232" t="s">
        <v>443</v>
      </c>
      <c r="T232">
        <v>2</v>
      </c>
    </row>
    <row r="233" spans="1:20">
      <c r="A233">
        <f t="shared" si="7"/>
        <v>232</v>
      </c>
      <c r="B233" s="1">
        <v>42745.567611748782</v>
      </c>
      <c r="C233">
        <v>67</v>
      </c>
      <c r="D233">
        <v>1</v>
      </c>
      <c r="E233" t="s">
        <v>12</v>
      </c>
      <c r="F233" t="s">
        <v>11</v>
      </c>
      <c r="G233">
        <v>2000</v>
      </c>
      <c r="H233">
        <f t="shared" si="6"/>
        <v>581000</v>
      </c>
      <c r="I233">
        <v>3</v>
      </c>
      <c r="J233" t="s">
        <v>706</v>
      </c>
      <c r="K233">
        <v>1</v>
      </c>
      <c r="L233" t="s">
        <v>707</v>
      </c>
      <c r="M233">
        <v>1</v>
      </c>
      <c r="N233" t="s">
        <v>21</v>
      </c>
      <c r="O233" t="s">
        <v>708</v>
      </c>
      <c r="P233" s="1">
        <v>42745.567611748782</v>
      </c>
      <c r="Q233" s="1">
        <v>43024.725552674972</v>
      </c>
      <c r="R233" t="s">
        <v>21</v>
      </c>
      <c r="S233" t="s">
        <v>708</v>
      </c>
      <c r="T233">
        <v>1</v>
      </c>
    </row>
    <row r="234" spans="1:20">
      <c r="A234">
        <f t="shared" si="7"/>
        <v>233</v>
      </c>
      <c r="B234" s="1">
        <v>42746.083105286918</v>
      </c>
      <c r="C234">
        <v>135</v>
      </c>
      <c r="D234">
        <v>4</v>
      </c>
      <c r="E234" t="s">
        <v>12</v>
      </c>
      <c r="F234" t="s">
        <v>10</v>
      </c>
      <c r="G234">
        <v>4000</v>
      </c>
      <c r="H234">
        <f t="shared" si="6"/>
        <v>585000</v>
      </c>
      <c r="I234">
        <v>1</v>
      </c>
      <c r="J234" t="s">
        <v>1473</v>
      </c>
      <c r="K234">
        <v>1</v>
      </c>
      <c r="L234" t="s">
        <v>1474</v>
      </c>
      <c r="M234">
        <v>1</v>
      </c>
      <c r="N234" t="s">
        <v>21</v>
      </c>
      <c r="O234" t="s">
        <v>1475</v>
      </c>
      <c r="P234" s="1">
        <v>42746.083105286918</v>
      </c>
      <c r="Q234" s="1">
        <v>42998.454222308363</v>
      </c>
      <c r="R234" t="s">
        <v>21</v>
      </c>
      <c r="S234" t="s">
        <v>1475</v>
      </c>
      <c r="T234">
        <v>1</v>
      </c>
    </row>
    <row r="235" spans="1:20">
      <c r="A235">
        <f t="shared" si="7"/>
        <v>234</v>
      </c>
      <c r="B235" s="1">
        <v>42746.96164661317</v>
      </c>
      <c r="C235">
        <v>76</v>
      </c>
      <c r="D235">
        <v>2</v>
      </c>
      <c r="E235" t="s">
        <v>12</v>
      </c>
      <c r="F235" t="s">
        <v>11</v>
      </c>
      <c r="G235">
        <v>4000</v>
      </c>
      <c r="H235">
        <f t="shared" si="6"/>
        <v>589000</v>
      </c>
      <c r="I235">
        <v>4</v>
      </c>
      <c r="J235" t="s">
        <v>1170</v>
      </c>
      <c r="K235">
        <v>1</v>
      </c>
      <c r="L235" t="s">
        <v>1171</v>
      </c>
      <c r="M235">
        <v>1</v>
      </c>
      <c r="N235" t="s">
        <v>21</v>
      </c>
      <c r="O235" t="s">
        <v>1172</v>
      </c>
      <c r="P235" s="1">
        <v>42746.96164661317</v>
      </c>
      <c r="Q235" s="1">
        <v>42956.885669345538</v>
      </c>
      <c r="R235" t="s">
        <v>21</v>
      </c>
      <c r="S235" t="s">
        <v>1172</v>
      </c>
      <c r="T235">
        <v>1</v>
      </c>
    </row>
    <row r="236" spans="1:20">
      <c r="A236">
        <f t="shared" si="7"/>
        <v>235</v>
      </c>
      <c r="B236" s="1">
        <v>42747.146275129802</v>
      </c>
      <c r="C236">
        <v>130</v>
      </c>
      <c r="D236">
        <v>2</v>
      </c>
      <c r="E236" t="s">
        <v>12</v>
      </c>
      <c r="F236" t="s">
        <v>11</v>
      </c>
      <c r="G236">
        <v>4000</v>
      </c>
      <c r="H236">
        <f t="shared" si="6"/>
        <v>593000</v>
      </c>
      <c r="I236">
        <v>3</v>
      </c>
      <c r="J236" t="s">
        <v>1127</v>
      </c>
      <c r="K236">
        <v>1</v>
      </c>
      <c r="L236" t="s">
        <v>1128</v>
      </c>
      <c r="M236">
        <v>1</v>
      </c>
      <c r="N236" t="s">
        <v>21</v>
      </c>
      <c r="O236" t="s">
        <v>1129</v>
      </c>
      <c r="P236" s="1">
        <v>42747.146275129802</v>
      </c>
      <c r="Q236" s="1" t="e">
        <v>#N/A</v>
      </c>
      <c r="R236" t="s">
        <v>21</v>
      </c>
      <c r="S236" t="s">
        <v>1129</v>
      </c>
      <c r="T236">
        <v>1</v>
      </c>
    </row>
    <row r="237" spans="1:20">
      <c r="A237">
        <f t="shared" si="7"/>
        <v>236</v>
      </c>
      <c r="B237" s="1">
        <v>42747.628946112956</v>
      </c>
      <c r="C237">
        <v>63</v>
      </c>
      <c r="D237">
        <v>4</v>
      </c>
      <c r="E237" t="s">
        <v>12</v>
      </c>
      <c r="F237" t="s">
        <v>10</v>
      </c>
      <c r="G237">
        <v>3000</v>
      </c>
      <c r="H237">
        <f t="shared" si="6"/>
        <v>596000</v>
      </c>
      <c r="I237">
        <v>1</v>
      </c>
      <c r="J237" t="s">
        <v>791</v>
      </c>
      <c r="K237">
        <v>2</v>
      </c>
      <c r="L237" t="s">
        <v>792</v>
      </c>
      <c r="M237">
        <v>2</v>
      </c>
      <c r="N237" t="s">
        <v>21</v>
      </c>
      <c r="O237" t="s">
        <v>793</v>
      </c>
      <c r="P237" s="1">
        <v>42747.628946112956</v>
      </c>
      <c r="Q237" s="1">
        <v>42749.662595511887</v>
      </c>
      <c r="R237" t="s">
        <v>21</v>
      </c>
      <c r="S237" t="s">
        <v>793</v>
      </c>
      <c r="T237">
        <v>2</v>
      </c>
    </row>
    <row r="238" spans="1:20">
      <c r="A238">
        <f t="shared" si="7"/>
        <v>237</v>
      </c>
      <c r="B238" s="1">
        <v>42747.865736294792</v>
      </c>
      <c r="C238">
        <v>58</v>
      </c>
      <c r="D238">
        <v>2</v>
      </c>
      <c r="E238" t="s">
        <v>12</v>
      </c>
      <c r="F238" t="s">
        <v>11</v>
      </c>
      <c r="G238">
        <v>1000</v>
      </c>
      <c r="H238">
        <f t="shared" si="6"/>
        <v>597000</v>
      </c>
      <c r="I238">
        <v>4</v>
      </c>
      <c r="J238" t="s">
        <v>1087</v>
      </c>
      <c r="K238">
        <v>1</v>
      </c>
      <c r="L238" t="s">
        <v>1419</v>
      </c>
      <c r="M238">
        <v>1</v>
      </c>
      <c r="N238" t="s">
        <v>21</v>
      </c>
      <c r="O238" t="s">
        <v>1420</v>
      </c>
      <c r="P238" s="1">
        <v>42747.865736294792</v>
      </c>
      <c r="Q238" s="1">
        <v>43003.179094801046</v>
      </c>
      <c r="R238" t="s">
        <v>21</v>
      </c>
      <c r="S238" t="s">
        <v>1420</v>
      </c>
      <c r="T238">
        <v>1</v>
      </c>
    </row>
    <row r="239" spans="1:20">
      <c r="A239">
        <f t="shared" si="7"/>
        <v>238</v>
      </c>
      <c r="B239" s="1">
        <v>42748.057875669198</v>
      </c>
      <c r="C239">
        <v>24</v>
      </c>
      <c r="D239">
        <v>4</v>
      </c>
      <c r="E239" t="s">
        <v>12</v>
      </c>
      <c r="F239" t="s">
        <v>11</v>
      </c>
      <c r="G239">
        <v>5000</v>
      </c>
      <c r="H239">
        <f t="shared" si="6"/>
        <v>602000</v>
      </c>
      <c r="I239">
        <v>5</v>
      </c>
      <c r="J239" t="s">
        <v>290</v>
      </c>
      <c r="K239">
        <v>2</v>
      </c>
      <c r="L239" t="s">
        <v>291</v>
      </c>
      <c r="M239">
        <v>2</v>
      </c>
      <c r="N239" t="s">
        <v>21</v>
      </c>
      <c r="O239" t="s">
        <v>292</v>
      </c>
      <c r="P239" s="1">
        <v>42748.057875669198</v>
      </c>
      <c r="Q239" s="1" t="e">
        <v>#N/A</v>
      </c>
      <c r="R239" t="s">
        <v>21</v>
      </c>
      <c r="S239" t="s">
        <v>292</v>
      </c>
      <c r="T239">
        <v>2</v>
      </c>
    </row>
    <row r="240" spans="1:20">
      <c r="A240">
        <f t="shared" si="7"/>
        <v>239</v>
      </c>
      <c r="B240" s="1">
        <v>42748.374734931356</v>
      </c>
      <c r="C240">
        <v>112</v>
      </c>
      <c r="D240">
        <v>4</v>
      </c>
      <c r="E240" t="s">
        <v>12</v>
      </c>
      <c r="F240" t="s">
        <v>11</v>
      </c>
      <c r="G240">
        <v>1000</v>
      </c>
      <c r="H240">
        <f t="shared" si="6"/>
        <v>603000</v>
      </c>
      <c r="I240">
        <v>3</v>
      </c>
      <c r="J240" t="s">
        <v>1444</v>
      </c>
      <c r="K240">
        <v>2</v>
      </c>
      <c r="L240" t="s">
        <v>1445</v>
      </c>
      <c r="M240">
        <v>2</v>
      </c>
      <c r="N240" t="s">
        <v>21</v>
      </c>
      <c r="O240" t="s">
        <v>1446</v>
      </c>
      <c r="P240" s="1">
        <v>42748.374734931356</v>
      </c>
      <c r="Q240" s="1" t="e">
        <v>#N/A</v>
      </c>
      <c r="R240" t="s">
        <v>21</v>
      </c>
      <c r="S240" t="s">
        <v>1446</v>
      </c>
      <c r="T240">
        <v>2</v>
      </c>
    </row>
    <row r="241" spans="1:20">
      <c r="A241">
        <f t="shared" si="7"/>
        <v>240</v>
      </c>
      <c r="B241" s="1">
        <v>42748.688358192041</v>
      </c>
      <c r="C241">
        <v>129</v>
      </c>
      <c r="D241">
        <v>1</v>
      </c>
      <c r="E241" t="s">
        <v>12</v>
      </c>
      <c r="F241" t="s">
        <v>11</v>
      </c>
      <c r="G241">
        <v>5000</v>
      </c>
      <c r="H241">
        <f t="shared" si="6"/>
        <v>608000</v>
      </c>
      <c r="I241">
        <v>3</v>
      </c>
      <c r="J241" t="s">
        <v>654</v>
      </c>
      <c r="K241">
        <v>1</v>
      </c>
      <c r="L241" t="s">
        <v>655</v>
      </c>
      <c r="M241">
        <v>1</v>
      </c>
      <c r="N241" t="s">
        <v>21</v>
      </c>
      <c r="O241" t="s">
        <v>656</v>
      </c>
      <c r="P241" s="1">
        <v>42748.688358192041</v>
      </c>
      <c r="Q241" s="1" t="e">
        <v>#N/A</v>
      </c>
      <c r="R241" t="s">
        <v>21</v>
      </c>
      <c r="S241" t="s">
        <v>656</v>
      </c>
      <c r="T241">
        <v>1</v>
      </c>
    </row>
    <row r="242" spans="1:20">
      <c r="A242">
        <f t="shared" si="7"/>
        <v>241</v>
      </c>
      <c r="B242" s="1">
        <v>42749.464894621728</v>
      </c>
      <c r="C242">
        <v>29</v>
      </c>
      <c r="D242">
        <v>1</v>
      </c>
      <c r="E242" t="s">
        <v>12</v>
      </c>
      <c r="F242" t="s">
        <v>11</v>
      </c>
      <c r="G242">
        <v>1000</v>
      </c>
      <c r="H242">
        <f t="shared" si="6"/>
        <v>609000</v>
      </c>
      <c r="I242">
        <v>1</v>
      </c>
      <c r="J242" t="s">
        <v>277</v>
      </c>
      <c r="K242">
        <v>2</v>
      </c>
      <c r="L242" t="s">
        <v>278</v>
      </c>
      <c r="M242">
        <v>2</v>
      </c>
      <c r="N242" t="s">
        <v>21</v>
      </c>
      <c r="O242" t="s">
        <v>279</v>
      </c>
      <c r="P242" s="1">
        <v>42749.464894621728</v>
      </c>
      <c r="Q242" s="1">
        <v>43247.799954282738</v>
      </c>
      <c r="R242" t="s">
        <v>21</v>
      </c>
      <c r="S242" t="s">
        <v>279</v>
      </c>
      <c r="T242">
        <v>2</v>
      </c>
    </row>
    <row r="243" spans="1:20">
      <c r="A243">
        <f t="shared" si="7"/>
        <v>242</v>
      </c>
      <c r="B243" s="1">
        <v>42749.662595511887</v>
      </c>
      <c r="C243">
        <v>63</v>
      </c>
      <c r="D243">
        <v>4</v>
      </c>
      <c r="E243" t="s">
        <v>13</v>
      </c>
      <c r="F243" t="s">
        <v>10</v>
      </c>
      <c r="G243">
        <v>12000</v>
      </c>
      <c r="H243">
        <f t="shared" si="6"/>
        <v>597000</v>
      </c>
      <c r="I243">
        <v>6</v>
      </c>
      <c r="J243" t="s">
        <v>791</v>
      </c>
      <c r="K243">
        <v>3</v>
      </c>
      <c r="L243" t="s">
        <v>1665</v>
      </c>
      <c r="M243">
        <v>1</v>
      </c>
      <c r="N243" t="s">
        <v>24</v>
      </c>
      <c r="O243" t="s">
        <v>1666</v>
      </c>
      <c r="P243" s="1">
        <v>42749.662595511887</v>
      </c>
      <c r="Q243" s="1">
        <v>42749.662595511887</v>
      </c>
      <c r="R243" t="s">
        <v>24</v>
      </c>
      <c r="S243" t="s">
        <v>1666</v>
      </c>
      <c r="T243">
        <v>1</v>
      </c>
    </row>
    <row r="244" spans="1:20">
      <c r="A244">
        <f t="shared" si="7"/>
        <v>243</v>
      </c>
      <c r="B244" s="1">
        <v>42750.611288772059</v>
      </c>
      <c r="C244">
        <v>79</v>
      </c>
      <c r="D244">
        <v>2</v>
      </c>
      <c r="E244" t="s">
        <v>12</v>
      </c>
      <c r="F244" t="s">
        <v>8</v>
      </c>
      <c r="G244">
        <v>4000</v>
      </c>
      <c r="H244">
        <f t="shared" si="6"/>
        <v>601000</v>
      </c>
      <c r="I244">
        <v>5</v>
      </c>
      <c r="J244" t="s">
        <v>1322</v>
      </c>
      <c r="K244">
        <v>1</v>
      </c>
      <c r="L244" t="s">
        <v>1323</v>
      </c>
      <c r="M244">
        <v>1</v>
      </c>
      <c r="N244" t="s">
        <v>21</v>
      </c>
      <c r="O244" t="s">
        <v>1324</v>
      </c>
      <c r="P244" s="1">
        <v>42750.611288772059</v>
      </c>
      <c r="Q244" s="1" t="e">
        <v>#N/A</v>
      </c>
      <c r="R244" t="s">
        <v>21</v>
      </c>
      <c r="S244" t="s">
        <v>1324</v>
      </c>
      <c r="T244">
        <v>1</v>
      </c>
    </row>
    <row r="245" spans="1:20">
      <c r="A245">
        <f t="shared" si="7"/>
        <v>244</v>
      </c>
      <c r="B245" s="1">
        <v>42751.510001664268</v>
      </c>
      <c r="C245">
        <v>59</v>
      </c>
      <c r="D245">
        <v>3</v>
      </c>
      <c r="E245" t="s">
        <v>12</v>
      </c>
      <c r="F245" t="s">
        <v>9</v>
      </c>
      <c r="G245">
        <v>3000</v>
      </c>
      <c r="H245">
        <f t="shared" si="6"/>
        <v>604000</v>
      </c>
      <c r="I245">
        <v>5</v>
      </c>
      <c r="J245" t="s">
        <v>1143</v>
      </c>
      <c r="K245">
        <v>1</v>
      </c>
      <c r="L245" t="s">
        <v>1264</v>
      </c>
      <c r="M245">
        <v>1</v>
      </c>
      <c r="N245" t="s">
        <v>21</v>
      </c>
      <c r="O245" t="s">
        <v>1265</v>
      </c>
      <c r="P245" s="1">
        <v>42751.510001664268</v>
      </c>
      <c r="Q245" s="1">
        <v>42850.519639424776</v>
      </c>
      <c r="R245" t="s">
        <v>21</v>
      </c>
      <c r="S245" t="s">
        <v>1265</v>
      </c>
      <c r="T245">
        <v>1</v>
      </c>
    </row>
    <row r="246" spans="1:20">
      <c r="A246">
        <f t="shared" si="7"/>
        <v>245</v>
      </c>
      <c r="B246" s="1">
        <v>42751.844537643563</v>
      </c>
      <c r="C246">
        <v>14</v>
      </c>
      <c r="D246">
        <v>2</v>
      </c>
      <c r="E246" t="s">
        <v>12</v>
      </c>
      <c r="F246" t="s">
        <v>11</v>
      </c>
      <c r="G246">
        <v>4000</v>
      </c>
      <c r="H246">
        <f t="shared" si="6"/>
        <v>608000</v>
      </c>
      <c r="I246">
        <v>4</v>
      </c>
      <c r="J246" t="s">
        <v>243</v>
      </c>
      <c r="K246">
        <v>2</v>
      </c>
      <c r="L246" t="s">
        <v>244</v>
      </c>
      <c r="M246">
        <v>2</v>
      </c>
      <c r="N246" t="s">
        <v>21</v>
      </c>
      <c r="O246" t="s">
        <v>245</v>
      </c>
      <c r="P246" s="1">
        <v>42751.844537643563</v>
      </c>
      <c r="Q246" s="1" t="e">
        <v>#N/A</v>
      </c>
      <c r="R246" t="s">
        <v>21</v>
      </c>
      <c r="S246" t="s">
        <v>245</v>
      </c>
      <c r="T246">
        <v>2</v>
      </c>
    </row>
    <row r="247" spans="1:20">
      <c r="A247">
        <f t="shared" si="7"/>
        <v>246</v>
      </c>
      <c r="B247" s="1">
        <v>42752.164261804486</v>
      </c>
      <c r="C247">
        <v>76</v>
      </c>
      <c r="D247">
        <v>2</v>
      </c>
      <c r="E247" t="s">
        <v>12</v>
      </c>
      <c r="F247" t="s">
        <v>11</v>
      </c>
      <c r="G247">
        <v>4000</v>
      </c>
      <c r="H247">
        <f t="shared" si="6"/>
        <v>612000</v>
      </c>
      <c r="I247">
        <v>3</v>
      </c>
      <c r="J247" t="s">
        <v>1170</v>
      </c>
      <c r="K247">
        <v>2</v>
      </c>
      <c r="L247" t="s">
        <v>1171</v>
      </c>
      <c r="M247">
        <v>2</v>
      </c>
      <c r="N247" t="s">
        <v>21</v>
      </c>
      <c r="O247" t="s">
        <v>1172</v>
      </c>
      <c r="P247" s="1">
        <v>42752.164261804486</v>
      </c>
      <c r="Q247" s="1">
        <v>42956.885669345538</v>
      </c>
      <c r="R247" t="s">
        <v>21</v>
      </c>
      <c r="S247" t="s">
        <v>1172</v>
      </c>
      <c r="T247">
        <v>2</v>
      </c>
    </row>
    <row r="248" spans="1:20">
      <c r="A248">
        <f t="shared" si="7"/>
        <v>247</v>
      </c>
      <c r="B248" s="1">
        <v>42752.684867405405</v>
      </c>
      <c r="C248">
        <v>132</v>
      </c>
      <c r="D248">
        <v>1</v>
      </c>
      <c r="E248" t="s">
        <v>12</v>
      </c>
      <c r="F248" t="s">
        <v>11</v>
      </c>
      <c r="G248">
        <v>4000</v>
      </c>
      <c r="H248">
        <f t="shared" si="6"/>
        <v>616000</v>
      </c>
      <c r="I248">
        <v>5</v>
      </c>
      <c r="J248" t="s">
        <v>1618</v>
      </c>
      <c r="K248">
        <v>1</v>
      </c>
      <c r="L248" t="s">
        <v>1619</v>
      </c>
      <c r="M248">
        <v>1</v>
      </c>
      <c r="N248" t="s">
        <v>21</v>
      </c>
      <c r="O248" t="s">
        <v>1620</v>
      </c>
      <c r="P248" s="1">
        <v>42752.684867405405</v>
      </c>
      <c r="Q248" s="1" t="e">
        <v>#N/A</v>
      </c>
      <c r="R248" t="s">
        <v>21</v>
      </c>
      <c r="S248" t="s">
        <v>1620</v>
      </c>
      <c r="T248">
        <v>1</v>
      </c>
    </row>
    <row r="249" spans="1:20">
      <c r="A249">
        <f t="shared" si="7"/>
        <v>248</v>
      </c>
      <c r="B249" s="1">
        <v>42753.347802230281</v>
      </c>
      <c r="C249">
        <v>114</v>
      </c>
      <c r="D249">
        <v>4</v>
      </c>
      <c r="E249" t="s">
        <v>12</v>
      </c>
      <c r="F249" t="s">
        <v>9</v>
      </c>
      <c r="G249">
        <v>3000</v>
      </c>
      <c r="H249">
        <f t="shared" si="6"/>
        <v>619000</v>
      </c>
      <c r="I249">
        <v>4</v>
      </c>
      <c r="J249" t="s">
        <v>1628</v>
      </c>
      <c r="K249">
        <v>1</v>
      </c>
      <c r="L249" t="s">
        <v>1629</v>
      </c>
      <c r="M249">
        <v>1</v>
      </c>
      <c r="N249" t="s">
        <v>21</v>
      </c>
      <c r="O249" t="s">
        <v>1630</v>
      </c>
      <c r="P249" s="1">
        <v>42753.347802230281</v>
      </c>
      <c r="Q249" s="1" t="e">
        <v>#N/A</v>
      </c>
      <c r="R249" t="s">
        <v>21</v>
      </c>
      <c r="S249" t="s">
        <v>1630</v>
      </c>
      <c r="T249">
        <v>1</v>
      </c>
    </row>
    <row r="250" spans="1:20">
      <c r="A250">
        <f t="shared" si="7"/>
        <v>249</v>
      </c>
      <c r="B250" s="1">
        <v>42753.468897414466</v>
      </c>
      <c r="C250">
        <v>7</v>
      </c>
      <c r="D250">
        <v>3</v>
      </c>
      <c r="E250" t="s">
        <v>12</v>
      </c>
      <c r="F250" t="s">
        <v>8</v>
      </c>
      <c r="G250">
        <v>3000</v>
      </c>
      <c r="H250">
        <f t="shared" si="6"/>
        <v>622000</v>
      </c>
      <c r="I250">
        <v>5</v>
      </c>
      <c r="J250" t="s">
        <v>19</v>
      </c>
      <c r="K250">
        <v>2</v>
      </c>
      <c r="L250" t="s">
        <v>20</v>
      </c>
      <c r="M250">
        <v>2</v>
      </c>
      <c r="N250" t="s">
        <v>21</v>
      </c>
      <c r="O250" t="s">
        <v>22</v>
      </c>
      <c r="P250" s="1">
        <v>42753.468897414466</v>
      </c>
      <c r="Q250" s="1">
        <v>43253.102139015224</v>
      </c>
      <c r="R250" t="s">
        <v>21</v>
      </c>
      <c r="S250" t="s">
        <v>22</v>
      </c>
      <c r="T250">
        <v>2</v>
      </c>
    </row>
    <row r="251" spans="1:20">
      <c r="A251">
        <f t="shared" si="7"/>
        <v>250</v>
      </c>
      <c r="B251" s="1">
        <v>42754.227538650091</v>
      </c>
      <c r="C251">
        <v>52</v>
      </c>
      <c r="D251">
        <v>4</v>
      </c>
      <c r="E251" t="s">
        <v>12</v>
      </c>
      <c r="F251" t="s">
        <v>11</v>
      </c>
      <c r="G251">
        <v>3000</v>
      </c>
      <c r="H251">
        <f t="shared" si="6"/>
        <v>625000</v>
      </c>
      <c r="I251">
        <v>2</v>
      </c>
      <c r="J251" t="s">
        <v>1096</v>
      </c>
      <c r="K251">
        <v>1</v>
      </c>
      <c r="L251" t="s">
        <v>1097</v>
      </c>
      <c r="M251">
        <v>1</v>
      </c>
      <c r="N251" t="s">
        <v>21</v>
      </c>
      <c r="O251" t="s">
        <v>1098</v>
      </c>
      <c r="P251" s="1">
        <v>42754.227538650091</v>
      </c>
      <c r="Q251" s="1" t="e">
        <v>#N/A</v>
      </c>
      <c r="R251" t="s">
        <v>21</v>
      </c>
      <c r="S251" t="s">
        <v>1098</v>
      </c>
      <c r="T251">
        <v>1</v>
      </c>
    </row>
    <row r="252" spans="1:20">
      <c r="A252">
        <f t="shared" si="7"/>
        <v>251</v>
      </c>
      <c r="B252" s="1">
        <v>42754.345146186242</v>
      </c>
      <c r="C252">
        <v>109</v>
      </c>
      <c r="D252">
        <v>4</v>
      </c>
      <c r="E252" t="s">
        <v>12</v>
      </c>
      <c r="F252" t="s">
        <v>8</v>
      </c>
      <c r="G252">
        <v>2000</v>
      </c>
      <c r="H252">
        <f t="shared" si="6"/>
        <v>627000</v>
      </c>
      <c r="I252">
        <v>5</v>
      </c>
      <c r="J252" t="s">
        <v>844</v>
      </c>
      <c r="K252">
        <v>1</v>
      </c>
      <c r="L252" t="s">
        <v>845</v>
      </c>
      <c r="M252">
        <v>1</v>
      </c>
      <c r="N252" t="s">
        <v>21</v>
      </c>
      <c r="O252" t="s">
        <v>846</v>
      </c>
      <c r="P252" s="1">
        <v>42754.345146186242</v>
      </c>
      <c r="Q252" s="1" t="e">
        <v>#N/A</v>
      </c>
      <c r="R252" t="s">
        <v>21</v>
      </c>
      <c r="S252" t="s">
        <v>846</v>
      </c>
      <c r="T252">
        <v>1</v>
      </c>
    </row>
    <row r="253" spans="1:20">
      <c r="A253">
        <f t="shared" si="7"/>
        <v>252</v>
      </c>
      <c r="B253" s="1">
        <v>42754.95083490821</v>
      </c>
      <c r="C253">
        <v>8</v>
      </c>
      <c r="D253">
        <v>1</v>
      </c>
      <c r="E253" t="s">
        <v>12</v>
      </c>
      <c r="F253" t="s">
        <v>11</v>
      </c>
      <c r="G253">
        <v>1000</v>
      </c>
      <c r="H253">
        <f t="shared" si="6"/>
        <v>628000</v>
      </c>
      <c r="I253">
        <v>4</v>
      </c>
      <c r="J253" t="s">
        <v>189</v>
      </c>
      <c r="K253">
        <v>1</v>
      </c>
      <c r="L253" t="s">
        <v>190</v>
      </c>
      <c r="M253">
        <v>1</v>
      </c>
      <c r="N253" t="s">
        <v>21</v>
      </c>
      <c r="O253" t="s">
        <v>191</v>
      </c>
      <c r="P253" s="1">
        <v>42754.95083490821</v>
      </c>
      <c r="Q253" s="1" t="e">
        <v>#N/A</v>
      </c>
      <c r="R253" t="s">
        <v>21</v>
      </c>
      <c r="S253" t="s">
        <v>191</v>
      </c>
      <c r="T253">
        <v>1</v>
      </c>
    </row>
    <row r="254" spans="1:20">
      <c r="A254">
        <f t="shared" si="7"/>
        <v>253</v>
      </c>
      <c r="B254" s="1">
        <v>42755.676301946391</v>
      </c>
      <c r="C254">
        <v>72</v>
      </c>
      <c r="D254">
        <v>2</v>
      </c>
      <c r="E254" t="s">
        <v>12</v>
      </c>
      <c r="F254" t="s">
        <v>11</v>
      </c>
      <c r="G254">
        <v>3000</v>
      </c>
      <c r="H254">
        <f t="shared" si="6"/>
        <v>631000</v>
      </c>
      <c r="I254">
        <v>4</v>
      </c>
      <c r="J254" t="s">
        <v>1476</v>
      </c>
      <c r="K254">
        <v>1</v>
      </c>
      <c r="L254" t="s">
        <v>1477</v>
      </c>
      <c r="M254">
        <v>1</v>
      </c>
      <c r="N254" t="s">
        <v>21</v>
      </c>
      <c r="O254" t="s">
        <v>1478</v>
      </c>
      <c r="P254" s="1">
        <v>42755.676301946391</v>
      </c>
      <c r="Q254" s="1" t="e">
        <v>#N/A</v>
      </c>
      <c r="R254" t="s">
        <v>21</v>
      </c>
      <c r="S254" t="s">
        <v>1478</v>
      </c>
      <c r="T254">
        <v>1</v>
      </c>
    </row>
    <row r="255" spans="1:20">
      <c r="A255">
        <f t="shared" si="7"/>
        <v>254</v>
      </c>
      <c r="B255" s="1">
        <v>42756.368469516507</v>
      </c>
      <c r="C255">
        <v>70</v>
      </c>
      <c r="D255">
        <v>4</v>
      </c>
      <c r="E255" t="s">
        <v>13</v>
      </c>
      <c r="F255" t="s">
        <v>9</v>
      </c>
      <c r="G255">
        <v>12000</v>
      </c>
      <c r="H255">
        <f t="shared" si="6"/>
        <v>619000</v>
      </c>
      <c r="I255">
        <v>6</v>
      </c>
      <c r="J255" t="s">
        <v>1335</v>
      </c>
      <c r="K255">
        <v>2</v>
      </c>
      <c r="L255" t="s">
        <v>1648</v>
      </c>
      <c r="M255">
        <v>1</v>
      </c>
      <c r="N255" t="s">
        <v>24</v>
      </c>
      <c r="O255" t="s">
        <v>1649</v>
      </c>
      <c r="P255" s="1">
        <v>42756.368469516507</v>
      </c>
      <c r="Q255" s="1">
        <v>42756.368469516507</v>
      </c>
      <c r="R255" t="s">
        <v>24</v>
      </c>
      <c r="S255" t="s">
        <v>1649</v>
      </c>
      <c r="T255">
        <v>1</v>
      </c>
    </row>
    <row r="256" spans="1:20">
      <c r="A256">
        <f t="shared" si="7"/>
        <v>255</v>
      </c>
      <c r="B256" s="1">
        <v>42756.808378655092</v>
      </c>
      <c r="C256">
        <v>6</v>
      </c>
      <c r="D256">
        <v>4</v>
      </c>
      <c r="E256" t="s">
        <v>12</v>
      </c>
      <c r="F256" t="s">
        <v>9</v>
      </c>
      <c r="G256">
        <v>2000</v>
      </c>
      <c r="H256">
        <f t="shared" si="6"/>
        <v>621000</v>
      </c>
      <c r="I256">
        <v>4</v>
      </c>
      <c r="J256" t="s">
        <v>91</v>
      </c>
      <c r="K256">
        <v>3</v>
      </c>
      <c r="L256" t="s">
        <v>92</v>
      </c>
      <c r="M256">
        <v>3</v>
      </c>
      <c r="N256" t="s">
        <v>21</v>
      </c>
      <c r="O256" t="s">
        <v>93</v>
      </c>
      <c r="P256" s="1">
        <v>42756.808378655092</v>
      </c>
      <c r="Q256" s="1" t="e">
        <v>#N/A</v>
      </c>
      <c r="R256" t="s">
        <v>21</v>
      </c>
      <c r="S256" t="s">
        <v>93</v>
      </c>
      <c r="T256">
        <v>3</v>
      </c>
    </row>
    <row r="257" spans="1:20">
      <c r="A257">
        <f t="shared" si="7"/>
        <v>256</v>
      </c>
      <c r="B257" s="1">
        <v>42757.248887994152</v>
      </c>
      <c r="C257">
        <v>63</v>
      </c>
      <c r="D257">
        <v>2</v>
      </c>
      <c r="E257" t="s">
        <v>12</v>
      </c>
      <c r="F257" t="s">
        <v>8</v>
      </c>
      <c r="G257">
        <v>2000</v>
      </c>
      <c r="H257">
        <f t="shared" si="6"/>
        <v>623000</v>
      </c>
      <c r="I257">
        <v>1</v>
      </c>
      <c r="J257" t="s">
        <v>712</v>
      </c>
      <c r="K257">
        <v>2</v>
      </c>
      <c r="L257" t="s">
        <v>713</v>
      </c>
      <c r="M257">
        <v>2</v>
      </c>
      <c r="N257" t="s">
        <v>21</v>
      </c>
      <c r="O257" t="s">
        <v>714</v>
      </c>
      <c r="P257" s="1">
        <v>42757.248887994152</v>
      </c>
      <c r="Q257" s="1" t="e">
        <v>#N/A</v>
      </c>
      <c r="R257" t="s">
        <v>21</v>
      </c>
      <c r="S257" t="s">
        <v>714</v>
      </c>
      <c r="T257">
        <v>2</v>
      </c>
    </row>
    <row r="258" spans="1:20">
      <c r="A258">
        <f t="shared" si="7"/>
        <v>257</v>
      </c>
      <c r="B258" s="1">
        <v>42757.568168374928</v>
      </c>
      <c r="C258">
        <v>88</v>
      </c>
      <c r="D258">
        <v>4</v>
      </c>
      <c r="E258" t="s">
        <v>13</v>
      </c>
      <c r="F258" t="s">
        <v>11</v>
      </c>
      <c r="G258">
        <v>12000</v>
      </c>
      <c r="H258">
        <f t="shared" si="6"/>
        <v>611000</v>
      </c>
      <c r="I258">
        <v>6</v>
      </c>
      <c r="J258" t="s">
        <v>747</v>
      </c>
      <c r="K258">
        <v>2</v>
      </c>
      <c r="L258" t="s">
        <v>842</v>
      </c>
      <c r="M258">
        <v>1</v>
      </c>
      <c r="N258" t="s">
        <v>24</v>
      </c>
      <c r="O258" t="s">
        <v>843</v>
      </c>
      <c r="P258" s="1">
        <v>42757.568168374928</v>
      </c>
      <c r="Q258" s="1">
        <v>42757.568168374928</v>
      </c>
      <c r="R258" t="s">
        <v>24</v>
      </c>
      <c r="S258" t="s">
        <v>843</v>
      </c>
      <c r="T258">
        <v>1</v>
      </c>
    </row>
    <row r="259" spans="1:20">
      <c r="A259">
        <f t="shared" si="7"/>
        <v>258</v>
      </c>
      <c r="B259" s="1">
        <v>42758.307869783457</v>
      </c>
      <c r="C259">
        <v>22</v>
      </c>
      <c r="D259">
        <v>1</v>
      </c>
      <c r="E259" t="s">
        <v>12</v>
      </c>
      <c r="F259" t="s">
        <v>11</v>
      </c>
      <c r="G259">
        <v>5000</v>
      </c>
      <c r="H259">
        <f t="shared" ref="H259:H322" si="8">IF(E259="Premium",IFERROR(H258+G259,G259),IFERROR(H258-G259,-G259))</f>
        <v>616000</v>
      </c>
      <c r="I259">
        <v>4</v>
      </c>
      <c r="J259" t="s">
        <v>409</v>
      </c>
      <c r="K259">
        <v>3</v>
      </c>
      <c r="L259" t="s">
        <v>410</v>
      </c>
      <c r="M259">
        <v>3</v>
      </c>
      <c r="N259" t="s">
        <v>21</v>
      </c>
      <c r="O259" t="s">
        <v>411</v>
      </c>
      <c r="P259" s="1">
        <v>42758.307869783457</v>
      </c>
      <c r="Q259" s="1" t="e">
        <v>#N/A</v>
      </c>
      <c r="R259" t="s">
        <v>21</v>
      </c>
      <c r="S259" t="s">
        <v>411</v>
      </c>
      <c r="T259">
        <v>3</v>
      </c>
    </row>
    <row r="260" spans="1:20">
      <c r="A260">
        <f t="shared" ref="A260:A323" si="9">A259+1</f>
        <v>259</v>
      </c>
      <c r="B260" s="1">
        <v>42758.882189003198</v>
      </c>
      <c r="C260">
        <v>17</v>
      </c>
      <c r="D260">
        <v>4</v>
      </c>
      <c r="E260" t="s">
        <v>12</v>
      </c>
      <c r="F260" t="s">
        <v>8</v>
      </c>
      <c r="G260">
        <v>1000</v>
      </c>
      <c r="H260">
        <f t="shared" si="8"/>
        <v>617000</v>
      </c>
      <c r="I260">
        <v>3</v>
      </c>
      <c r="J260" t="s">
        <v>206</v>
      </c>
      <c r="K260">
        <v>1</v>
      </c>
      <c r="L260" t="s">
        <v>207</v>
      </c>
      <c r="M260">
        <v>1</v>
      </c>
      <c r="N260" t="s">
        <v>21</v>
      </c>
      <c r="O260" t="s">
        <v>208</v>
      </c>
      <c r="P260" s="1">
        <v>42758.882189003198</v>
      </c>
      <c r="Q260" s="1" t="e">
        <v>#N/A</v>
      </c>
      <c r="R260" t="s">
        <v>21</v>
      </c>
      <c r="S260" t="s">
        <v>208</v>
      </c>
      <c r="T260">
        <v>1</v>
      </c>
    </row>
    <row r="261" spans="1:20">
      <c r="A261">
        <f t="shared" si="9"/>
        <v>260</v>
      </c>
      <c r="B261" s="1">
        <v>42759.429966519689</v>
      </c>
      <c r="C261">
        <v>61</v>
      </c>
      <c r="D261">
        <v>3</v>
      </c>
      <c r="E261" t="s">
        <v>12</v>
      </c>
      <c r="F261" t="s">
        <v>8</v>
      </c>
      <c r="G261">
        <v>1000</v>
      </c>
      <c r="H261">
        <f t="shared" si="8"/>
        <v>618000</v>
      </c>
      <c r="I261">
        <v>2</v>
      </c>
      <c r="J261" t="s">
        <v>1004</v>
      </c>
      <c r="K261">
        <v>1</v>
      </c>
      <c r="L261" t="s">
        <v>1005</v>
      </c>
      <c r="M261">
        <v>1</v>
      </c>
      <c r="N261" t="s">
        <v>21</v>
      </c>
      <c r="O261" t="s">
        <v>1006</v>
      </c>
      <c r="P261" s="1">
        <v>42759.429966519689</v>
      </c>
      <c r="Q261" s="1">
        <v>42905.841508587517</v>
      </c>
      <c r="R261" t="s">
        <v>21</v>
      </c>
      <c r="S261" t="s">
        <v>1006</v>
      </c>
      <c r="T261">
        <v>1</v>
      </c>
    </row>
    <row r="262" spans="1:20">
      <c r="A262">
        <f t="shared" si="9"/>
        <v>261</v>
      </c>
      <c r="B262" s="1">
        <v>42760.312972015403</v>
      </c>
      <c r="C262">
        <v>101</v>
      </c>
      <c r="D262">
        <v>2</v>
      </c>
      <c r="E262" t="s">
        <v>12</v>
      </c>
      <c r="F262" t="s">
        <v>8</v>
      </c>
      <c r="G262">
        <v>5000</v>
      </c>
      <c r="H262">
        <f t="shared" si="8"/>
        <v>623000</v>
      </c>
      <c r="I262">
        <v>4</v>
      </c>
      <c r="J262" t="s">
        <v>1167</v>
      </c>
      <c r="K262">
        <v>1</v>
      </c>
      <c r="L262" t="s">
        <v>1168</v>
      </c>
      <c r="M262">
        <v>1</v>
      </c>
      <c r="N262" t="s">
        <v>21</v>
      </c>
      <c r="O262" t="s">
        <v>1169</v>
      </c>
      <c r="P262" s="1">
        <v>42760.312972015403</v>
      </c>
      <c r="Q262" s="1" t="e">
        <v>#N/A</v>
      </c>
      <c r="R262" t="s">
        <v>21</v>
      </c>
      <c r="S262" t="s">
        <v>1169</v>
      </c>
      <c r="T262">
        <v>1</v>
      </c>
    </row>
    <row r="263" spans="1:20">
      <c r="A263">
        <f t="shared" si="9"/>
        <v>262</v>
      </c>
      <c r="B263" s="1">
        <v>42761.049874342396</v>
      </c>
      <c r="C263">
        <v>4</v>
      </c>
      <c r="D263">
        <v>4</v>
      </c>
      <c r="E263" t="s">
        <v>12</v>
      </c>
      <c r="F263" t="s">
        <v>11</v>
      </c>
      <c r="G263">
        <v>2000</v>
      </c>
      <c r="H263">
        <f t="shared" si="8"/>
        <v>625000</v>
      </c>
      <c r="I263">
        <v>4</v>
      </c>
      <c r="J263" t="s">
        <v>192</v>
      </c>
      <c r="K263">
        <v>2</v>
      </c>
      <c r="L263" t="s">
        <v>193</v>
      </c>
      <c r="M263">
        <v>2</v>
      </c>
      <c r="N263" t="s">
        <v>21</v>
      </c>
      <c r="O263" t="s">
        <v>194</v>
      </c>
      <c r="P263" s="1">
        <v>42761.049874342396</v>
      </c>
      <c r="Q263" s="1" t="e">
        <v>#N/A</v>
      </c>
      <c r="R263" t="s">
        <v>21</v>
      </c>
      <c r="S263" t="s">
        <v>194</v>
      </c>
      <c r="T263">
        <v>2</v>
      </c>
    </row>
    <row r="264" spans="1:20">
      <c r="A264">
        <f t="shared" si="9"/>
        <v>263</v>
      </c>
      <c r="B264" s="1">
        <v>42761.880566333566</v>
      </c>
      <c r="C264">
        <v>1</v>
      </c>
      <c r="D264">
        <v>2</v>
      </c>
      <c r="E264" t="s">
        <v>12</v>
      </c>
      <c r="F264" t="s">
        <v>8</v>
      </c>
      <c r="G264">
        <v>2000</v>
      </c>
      <c r="H264">
        <f t="shared" si="8"/>
        <v>627000</v>
      </c>
      <c r="I264">
        <v>5</v>
      </c>
      <c r="J264" t="s">
        <v>203</v>
      </c>
      <c r="K264">
        <v>1</v>
      </c>
      <c r="L264" t="s">
        <v>204</v>
      </c>
      <c r="M264">
        <v>1</v>
      </c>
      <c r="N264" t="s">
        <v>21</v>
      </c>
      <c r="O264" t="s">
        <v>205</v>
      </c>
      <c r="P264" s="1">
        <v>42761.880566333566</v>
      </c>
      <c r="Q264" s="1" t="e">
        <v>#N/A</v>
      </c>
      <c r="R264" t="s">
        <v>21</v>
      </c>
      <c r="S264" t="s">
        <v>205</v>
      </c>
      <c r="T264">
        <v>1</v>
      </c>
    </row>
    <row r="265" spans="1:20">
      <c r="A265">
        <f t="shared" si="9"/>
        <v>264</v>
      </c>
      <c r="B265" s="1">
        <v>42762.67684744898</v>
      </c>
      <c r="C265">
        <v>35</v>
      </c>
      <c r="D265">
        <v>2</v>
      </c>
      <c r="E265" t="s">
        <v>12</v>
      </c>
      <c r="F265" t="s">
        <v>8</v>
      </c>
      <c r="G265">
        <v>3000</v>
      </c>
      <c r="H265">
        <f t="shared" si="8"/>
        <v>630000</v>
      </c>
      <c r="I265">
        <v>1</v>
      </c>
      <c r="J265" t="s">
        <v>434</v>
      </c>
      <c r="K265">
        <v>1</v>
      </c>
      <c r="L265" t="s">
        <v>435</v>
      </c>
      <c r="M265">
        <v>1</v>
      </c>
      <c r="N265" t="s">
        <v>21</v>
      </c>
      <c r="O265" t="s">
        <v>436</v>
      </c>
      <c r="P265" s="1">
        <v>42762.67684744898</v>
      </c>
      <c r="Q265" s="1" t="e">
        <v>#N/A</v>
      </c>
      <c r="R265" t="s">
        <v>21</v>
      </c>
      <c r="S265" t="s">
        <v>436</v>
      </c>
      <c r="T265">
        <v>1</v>
      </c>
    </row>
    <row r="266" spans="1:20">
      <c r="A266">
        <f t="shared" si="9"/>
        <v>265</v>
      </c>
      <c r="B266" s="1">
        <v>42763.300034252665</v>
      </c>
      <c r="C266">
        <v>1</v>
      </c>
      <c r="D266">
        <v>4</v>
      </c>
      <c r="E266" t="s">
        <v>12</v>
      </c>
      <c r="F266" t="s">
        <v>8</v>
      </c>
      <c r="G266">
        <v>2000</v>
      </c>
      <c r="H266">
        <f t="shared" si="8"/>
        <v>632000</v>
      </c>
      <c r="I266">
        <v>5</v>
      </c>
      <c r="J266" t="s">
        <v>147</v>
      </c>
      <c r="K266">
        <v>1</v>
      </c>
      <c r="L266" t="s">
        <v>160</v>
      </c>
      <c r="M266">
        <v>1</v>
      </c>
      <c r="N266" t="s">
        <v>21</v>
      </c>
      <c r="O266" t="s">
        <v>161</v>
      </c>
      <c r="P266" s="1">
        <v>42763.300034252665</v>
      </c>
      <c r="Q266" s="1" t="e">
        <v>#N/A</v>
      </c>
      <c r="R266" t="s">
        <v>21</v>
      </c>
      <c r="S266" t="s">
        <v>161</v>
      </c>
      <c r="T266">
        <v>1</v>
      </c>
    </row>
    <row r="267" spans="1:20">
      <c r="A267">
        <f t="shared" si="9"/>
        <v>266</v>
      </c>
      <c r="B267" s="1">
        <v>42763.553982332312</v>
      </c>
      <c r="C267">
        <v>116</v>
      </c>
      <c r="D267">
        <v>2</v>
      </c>
      <c r="E267" t="s">
        <v>12</v>
      </c>
      <c r="F267" t="s">
        <v>11</v>
      </c>
      <c r="G267">
        <v>5000</v>
      </c>
      <c r="H267">
        <f t="shared" si="8"/>
        <v>637000</v>
      </c>
      <c r="I267">
        <v>6</v>
      </c>
      <c r="J267" t="s">
        <v>1615</v>
      </c>
      <c r="K267">
        <v>1</v>
      </c>
      <c r="L267" t="s">
        <v>1616</v>
      </c>
      <c r="M267">
        <v>1</v>
      </c>
      <c r="N267" t="s">
        <v>21</v>
      </c>
      <c r="O267" t="s">
        <v>1617</v>
      </c>
      <c r="P267" s="1">
        <v>42763.553982332312</v>
      </c>
      <c r="Q267" s="1" t="e">
        <v>#N/A</v>
      </c>
      <c r="R267" t="s">
        <v>21</v>
      </c>
      <c r="S267" t="s">
        <v>1617</v>
      </c>
      <c r="T267">
        <v>1</v>
      </c>
    </row>
    <row r="268" spans="1:20">
      <c r="A268">
        <f t="shared" si="9"/>
        <v>267</v>
      </c>
      <c r="B268" s="1">
        <v>42764.164640455041</v>
      </c>
      <c r="C268">
        <v>106</v>
      </c>
      <c r="D268">
        <v>1</v>
      </c>
      <c r="E268" t="s">
        <v>12</v>
      </c>
      <c r="F268" t="s">
        <v>11</v>
      </c>
      <c r="G268">
        <v>5000</v>
      </c>
      <c r="H268">
        <f t="shared" si="8"/>
        <v>642000</v>
      </c>
      <c r="I268">
        <v>6</v>
      </c>
      <c r="J268" t="s">
        <v>1341</v>
      </c>
      <c r="K268">
        <v>1</v>
      </c>
      <c r="L268" t="s">
        <v>1342</v>
      </c>
      <c r="M268">
        <v>1</v>
      </c>
      <c r="N268" t="s">
        <v>21</v>
      </c>
      <c r="O268" t="s">
        <v>1343</v>
      </c>
      <c r="P268" s="1">
        <v>42764.164640455041</v>
      </c>
      <c r="Q268" s="1">
        <v>43211.453556879889</v>
      </c>
      <c r="R268" t="s">
        <v>21</v>
      </c>
      <c r="S268" t="s">
        <v>1343</v>
      </c>
      <c r="T268">
        <v>1</v>
      </c>
    </row>
    <row r="269" spans="1:20">
      <c r="A269">
        <f t="shared" si="9"/>
        <v>268</v>
      </c>
      <c r="B269" s="1">
        <v>42764.79308004964</v>
      </c>
      <c r="C269">
        <v>134</v>
      </c>
      <c r="D269">
        <v>2</v>
      </c>
      <c r="E269" t="s">
        <v>12</v>
      </c>
      <c r="F269" t="s">
        <v>11</v>
      </c>
      <c r="G269">
        <v>2000</v>
      </c>
      <c r="H269">
        <f t="shared" si="8"/>
        <v>644000</v>
      </c>
      <c r="I269">
        <v>6</v>
      </c>
      <c r="J269" t="s">
        <v>586</v>
      </c>
      <c r="K269">
        <v>1</v>
      </c>
      <c r="L269" t="s">
        <v>587</v>
      </c>
      <c r="M269">
        <v>1</v>
      </c>
      <c r="N269" t="s">
        <v>21</v>
      </c>
      <c r="O269" t="s">
        <v>588</v>
      </c>
      <c r="P269" s="1">
        <v>42764.79308004964</v>
      </c>
      <c r="Q269" s="1" t="e">
        <v>#N/A</v>
      </c>
      <c r="R269" t="s">
        <v>21</v>
      </c>
      <c r="S269" t="s">
        <v>588</v>
      </c>
      <c r="T269">
        <v>1</v>
      </c>
    </row>
    <row r="270" spans="1:20">
      <c r="A270">
        <f t="shared" si="9"/>
        <v>269</v>
      </c>
      <c r="B270" s="1">
        <v>42765.486759423373</v>
      </c>
      <c r="C270">
        <v>126</v>
      </c>
      <c r="D270">
        <v>4</v>
      </c>
      <c r="E270" t="s">
        <v>12</v>
      </c>
      <c r="F270" t="s">
        <v>9</v>
      </c>
      <c r="G270">
        <v>2000</v>
      </c>
      <c r="H270">
        <f t="shared" si="8"/>
        <v>646000</v>
      </c>
      <c r="I270">
        <v>4</v>
      </c>
      <c r="J270" t="s">
        <v>1026</v>
      </c>
      <c r="K270">
        <v>2</v>
      </c>
      <c r="L270" t="s">
        <v>1027</v>
      </c>
      <c r="M270">
        <v>2</v>
      </c>
      <c r="N270" t="s">
        <v>21</v>
      </c>
      <c r="O270" t="s">
        <v>1028</v>
      </c>
      <c r="P270" s="1">
        <v>42765.486759423373</v>
      </c>
      <c r="Q270" s="1" t="e">
        <v>#N/A</v>
      </c>
      <c r="R270" t="s">
        <v>21</v>
      </c>
      <c r="S270" t="s">
        <v>1028</v>
      </c>
      <c r="T270">
        <v>2</v>
      </c>
    </row>
    <row r="271" spans="1:20">
      <c r="A271">
        <f t="shared" si="9"/>
        <v>270</v>
      </c>
      <c r="B271" s="1">
        <v>42766.227247629737</v>
      </c>
      <c r="C271">
        <v>113</v>
      </c>
      <c r="D271">
        <v>4</v>
      </c>
      <c r="E271" t="s">
        <v>12</v>
      </c>
      <c r="F271" t="s">
        <v>8</v>
      </c>
      <c r="G271">
        <v>5000</v>
      </c>
      <c r="H271">
        <f t="shared" si="8"/>
        <v>651000</v>
      </c>
      <c r="I271">
        <v>4</v>
      </c>
      <c r="J271" t="s">
        <v>1249</v>
      </c>
      <c r="K271">
        <v>1</v>
      </c>
      <c r="L271" t="s">
        <v>1250</v>
      </c>
      <c r="M271">
        <v>1</v>
      </c>
      <c r="N271" t="s">
        <v>21</v>
      </c>
      <c r="O271" t="s">
        <v>1251</v>
      </c>
      <c r="P271" s="1">
        <v>42766.227247629737</v>
      </c>
      <c r="Q271" s="1">
        <v>43149.919282374089</v>
      </c>
      <c r="R271" t="s">
        <v>21</v>
      </c>
      <c r="S271" t="s">
        <v>1251</v>
      </c>
      <c r="T271">
        <v>1</v>
      </c>
    </row>
    <row r="272" spans="1:20">
      <c r="A272">
        <f t="shared" si="9"/>
        <v>271</v>
      </c>
      <c r="B272" s="1">
        <v>42767.101780308309</v>
      </c>
      <c r="C272">
        <v>85</v>
      </c>
      <c r="D272">
        <v>2</v>
      </c>
      <c r="E272" t="s">
        <v>13</v>
      </c>
      <c r="F272" t="s">
        <v>8</v>
      </c>
      <c r="G272">
        <v>16000</v>
      </c>
      <c r="H272">
        <f t="shared" si="8"/>
        <v>635000</v>
      </c>
      <c r="I272">
        <v>6</v>
      </c>
      <c r="J272" t="s">
        <v>937</v>
      </c>
      <c r="K272">
        <v>2</v>
      </c>
      <c r="L272" t="s">
        <v>1637</v>
      </c>
      <c r="M272">
        <v>1</v>
      </c>
      <c r="N272" t="s">
        <v>24</v>
      </c>
      <c r="O272" t="s">
        <v>1638</v>
      </c>
      <c r="P272" s="1">
        <v>42767.101780308309</v>
      </c>
      <c r="Q272" s="1">
        <v>42767.101780308309</v>
      </c>
      <c r="R272" t="s">
        <v>24</v>
      </c>
      <c r="S272" t="s">
        <v>1638</v>
      </c>
      <c r="T272">
        <v>1</v>
      </c>
    </row>
    <row r="273" spans="1:20">
      <c r="A273">
        <f t="shared" si="9"/>
        <v>272</v>
      </c>
      <c r="B273" s="1">
        <v>42768.077230820301</v>
      </c>
      <c r="C273">
        <v>14</v>
      </c>
      <c r="D273">
        <v>3</v>
      </c>
      <c r="E273" t="s">
        <v>12</v>
      </c>
      <c r="F273" t="s">
        <v>9</v>
      </c>
      <c r="G273">
        <v>1000</v>
      </c>
      <c r="H273">
        <f t="shared" si="8"/>
        <v>636000</v>
      </c>
      <c r="I273">
        <v>6</v>
      </c>
      <c r="J273" t="s">
        <v>154</v>
      </c>
      <c r="K273">
        <v>1</v>
      </c>
      <c r="L273" t="s">
        <v>155</v>
      </c>
      <c r="M273">
        <v>1</v>
      </c>
      <c r="N273" t="s">
        <v>21</v>
      </c>
      <c r="O273" t="s">
        <v>156</v>
      </c>
      <c r="P273" s="1">
        <v>42768.077230820301</v>
      </c>
      <c r="Q273" s="1" t="e">
        <v>#N/A</v>
      </c>
      <c r="R273" t="s">
        <v>21</v>
      </c>
      <c r="S273" t="s">
        <v>156</v>
      </c>
      <c r="T273">
        <v>1</v>
      </c>
    </row>
    <row r="274" spans="1:20">
      <c r="A274">
        <f t="shared" si="9"/>
        <v>273</v>
      </c>
      <c r="B274" s="1">
        <v>42768.558758190396</v>
      </c>
      <c r="C274">
        <v>8</v>
      </c>
      <c r="D274">
        <v>3</v>
      </c>
      <c r="E274" t="s">
        <v>12</v>
      </c>
      <c r="F274" t="s">
        <v>9</v>
      </c>
      <c r="G274">
        <v>3000</v>
      </c>
      <c r="H274">
        <f t="shared" si="8"/>
        <v>639000</v>
      </c>
      <c r="I274">
        <v>6</v>
      </c>
      <c r="J274" t="s">
        <v>116</v>
      </c>
      <c r="K274">
        <v>1</v>
      </c>
      <c r="L274" t="s">
        <v>117</v>
      </c>
      <c r="M274">
        <v>1</v>
      </c>
      <c r="N274" t="s">
        <v>21</v>
      </c>
      <c r="O274" t="s">
        <v>118</v>
      </c>
      <c r="P274" s="1">
        <v>42768.558758190396</v>
      </c>
      <c r="Q274" s="1" t="e">
        <v>#N/A</v>
      </c>
      <c r="R274" t="s">
        <v>21</v>
      </c>
      <c r="S274" t="s">
        <v>118</v>
      </c>
      <c r="T274">
        <v>1</v>
      </c>
    </row>
    <row r="275" spans="1:20">
      <c r="A275">
        <f t="shared" si="9"/>
        <v>274</v>
      </c>
      <c r="B275" s="1">
        <v>42768.682299868538</v>
      </c>
      <c r="C275">
        <v>138</v>
      </c>
      <c r="D275">
        <v>2</v>
      </c>
      <c r="E275" t="s">
        <v>13</v>
      </c>
      <c r="F275" t="s">
        <v>11</v>
      </c>
      <c r="G275">
        <v>4000</v>
      </c>
      <c r="H275">
        <f t="shared" si="8"/>
        <v>635000</v>
      </c>
      <c r="I275">
        <v>6</v>
      </c>
      <c r="J275" t="s">
        <v>1099</v>
      </c>
      <c r="K275">
        <v>2</v>
      </c>
      <c r="L275" t="s">
        <v>1671</v>
      </c>
      <c r="M275">
        <v>1</v>
      </c>
      <c r="N275" t="s">
        <v>24</v>
      </c>
      <c r="O275" t="s">
        <v>1672</v>
      </c>
      <c r="P275" s="1">
        <v>42768.682299868538</v>
      </c>
      <c r="Q275" s="1">
        <v>42768.682299868538</v>
      </c>
      <c r="R275" t="s">
        <v>24</v>
      </c>
      <c r="S275" t="s">
        <v>1672</v>
      </c>
      <c r="T275">
        <v>1</v>
      </c>
    </row>
    <row r="276" spans="1:20">
      <c r="A276">
        <f t="shared" si="9"/>
        <v>275</v>
      </c>
      <c r="B276" s="1">
        <v>42769.314269728646</v>
      </c>
      <c r="C276">
        <v>36</v>
      </c>
      <c r="D276">
        <v>4</v>
      </c>
      <c r="E276" t="s">
        <v>12</v>
      </c>
      <c r="F276" t="s">
        <v>11</v>
      </c>
      <c r="G276">
        <v>1000</v>
      </c>
      <c r="H276">
        <f t="shared" si="8"/>
        <v>636000</v>
      </c>
      <c r="I276">
        <v>5</v>
      </c>
      <c r="J276" t="s">
        <v>384</v>
      </c>
      <c r="K276">
        <v>1</v>
      </c>
      <c r="L276" t="s">
        <v>385</v>
      </c>
      <c r="M276">
        <v>1</v>
      </c>
      <c r="N276" t="s">
        <v>21</v>
      </c>
      <c r="O276" t="s">
        <v>386</v>
      </c>
      <c r="P276" s="1">
        <v>42769.314269728646</v>
      </c>
      <c r="Q276" s="1" t="e">
        <v>#N/A</v>
      </c>
      <c r="R276" t="s">
        <v>21</v>
      </c>
      <c r="S276" t="s">
        <v>386</v>
      </c>
      <c r="T276">
        <v>1</v>
      </c>
    </row>
    <row r="277" spans="1:20">
      <c r="A277">
        <f t="shared" si="9"/>
        <v>276</v>
      </c>
      <c r="B277" s="1">
        <v>42769.568069531299</v>
      </c>
      <c r="C277">
        <v>76</v>
      </c>
      <c r="D277">
        <v>1</v>
      </c>
      <c r="E277" t="s">
        <v>12</v>
      </c>
      <c r="F277" t="s">
        <v>11</v>
      </c>
      <c r="G277">
        <v>3000</v>
      </c>
      <c r="H277">
        <f t="shared" si="8"/>
        <v>639000</v>
      </c>
      <c r="I277">
        <v>3</v>
      </c>
      <c r="J277" t="s">
        <v>1160</v>
      </c>
      <c r="K277">
        <v>2</v>
      </c>
      <c r="L277" t="s">
        <v>1161</v>
      </c>
      <c r="M277">
        <v>2</v>
      </c>
      <c r="N277" t="s">
        <v>21</v>
      </c>
      <c r="O277" t="s">
        <v>1162</v>
      </c>
      <c r="P277" s="1">
        <v>42769.568069531299</v>
      </c>
      <c r="Q277" s="1">
        <v>42862.388419187315</v>
      </c>
      <c r="R277" t="s">
        <v>21</v>
      </c>
      <c r="S277" t="s">
        <v>1162</v>
      </c>
      <c r="T277">
        <v>2</v>
      </c>
    </row>
    <row r="278" spans="1:20">
      <c r="A278">
        <f t="shared" si="9"/>
        <v>277</v>
      </c>
      <c r="B278" s="1">
        <v>42770.472804818826</v>
      </c>
      <c r="C278">
        <v>92</v>
      </c>
      <c r="D278">
        <v>4</v>
      </c>
      <c r="E278" t="s">
        <v>12</v>
      </c>
      <c r="F278" t="s">
        <v>11</v>
      </c>
      <c r="G278">
        <v>2000</v>
      </c>
      <c r="H278">
        <f t="shared" si="8"/>
        <v>641000</v>
      </c>
      <c r="I278">
        <v>4</v>
      </c>
      <c r="J278" t="s">
        <v>827</v>
      </c>
      <c r="K278">
        <v>2</v>
      </c>
      <c r="L278" t="s">
        <v>828</v>
      </c>
      <c r="M278">
        <v>2</v>
      </c>
      <c r="N278" t="s">
        <v>21</v>
      </c>
      <c r="O278" t="s">
        <v>829</v>
      </c>
      <c r="P278" s="1">
        <v>42770.472804818826</v>
      </c>
      <c r="Q278" s="1" t="e">
        <v>#N/A</v>
      </c>
      <c r="R278" t="s">
        <v>21</v>
      </c>
      <c r="S278" t="s">
        <v>829</v>
      </c>
      <c r="T278">
        <v>2</v>
      </c>
    </row>
    <row r="279" spans="1:20">
      <c r="A279">
        <f t="shared" si="9"/>
        <v>278</v>
      </c>
      <c r="B279" s="1">
        <v>42770.534263266723</v>
      </c>
      <c r="C279">
        <v>56</v>
      </c>
      <c r="D279">
        <v>4</v>
      </c>
      <c r="E279" t="s">
        <v>12</v>
      </c>
      <c r="F279" t="s">
        <v>11</v>
      </c>
      <c r="G279">
        <v>5000</v>
      </c>
      <c r="H279">
        <f t="shared" si="8"/>
        <v>646000</v>
      </c>
      <c r="I279">
        <v>1</v>
      </c>
      <c r="J279" t="s">
        <v>1569</v>
      </c>
      <c r="K279">
        <v>3</v>
      </c>
      <c r="L279" t="s">
        <v>1639</v>
      </c>
      <c r="M279">
        <v>3</v>
      </c>
      <c r="N279" t="s">
        <v>21</v>
      </c>
      <c r="O279" t="s">
        <v>1640</v>
      </c>
      <c r="P279" s="1">
        <v>42770.534263266723</v>
      </c>
      <c r="Q279" s="1" t="e">
        <v>#N/A</v>
      </c>
      <c r="R279" t="s">
        <v>21</v>
      </c>
      <c r="S279" t="s">
        <v>1640</v>
      </c>
      <c r="T279">
        <v>3</v>
      </c>
    </row>
    <row r="280" spans="1:20">
      <c r="A280">
        <f t="shared" si="9"/>
        <v>279</v>
      </c>
      <c r="B280" s="1">
        <v>42770.801881101914</v>
      </c>
      <c r="C280">
        <v>88</v>
      </c>
      <c r="D280">
        <v>1</v>
      </c>
      <c r="E280" t="s">
        <v>12</v>
      </c>
      <c r="F280" t="s">
        <v>11</v>
      </c>
      <c r="G280">
        <v>3000</v>
      </c>
      <c r="H280">
        <f t="shared" si="8"/>
        <v>649000</v>
      </c>
      <c r="I280">
        <v>5</v>
      </c>
      <c r="J280" t="s">
        <v>1137</v>
      </c>
      <c r="K280">
        <v>1</v>
      </c>
      <c r="L280" t="s">
        <v>1138</v>
      </c>
      <c r="M280">
        <v>1</v>
      </c>
      <c r="N280" t="s">
        <v>21</v>
      </c>
      <c r="O280" t="s">
        <v>1139</v>
      </c>
      <c r="P280" s="1">
        <v>42770.801881101914</v>
      </c>
      <c r="Q280" s="1" t="e">
        <v>#N/A</v>
      </c>
      <c r="R280" t="s">
        <v>21</v>
      </c>
      <c r="S280" t="s">
        <v>1139</v>
      </c>
      <c r="T280">
        <v>1</v>
      </c>
    </row>
    <row r="281" spans="1:20">
      <c r="A281">
        <f t="shared" si="9"/>
        <v>280</v>
      </c>
      <c r="B281" s="1">
        <v>42770.88164983235</v>
      </c>
      <c r="C281">
        <v>8</v>
      </c>
      <c r="D281">
        <v>2</v>
      </c>
      <c r="E281" t="s">
        <v>12</v>
      </c>
      <c r="F281" t="s">
        <v>11</v>
      </c>
      <c r="G281">
        <v>1000</v>
      </c>
      <c r="H281">
        <f t="shared" si="8"/>
        <v>650000</v>
      </c>
      <c r="I281">
        <v>4</v>
      </c>
      <c r="J281" t="s">
        <v>179</v>
      </c>
      <c r="K281">
        <v>2</v>
      </c>
      <c r="L281" t="s">
        <v>198</v>
      </c>
      <c r="M281">
        <v>2</v>
      </c>
      <c r="N281" t="s">
        <v>21</v>
      </c>
      <c r="O281" t="s">
        <v>199</v>
      </c>
      <c r="P281" s="1">
        <v>42770.88164983235</v>
      </c>
      <c r="Q281" s="1" t="e">
        <v>#N/A</v>
      </c>
      <c r="R281" t="s">
        <v>21</v>
      </c>
      <c r="S281" t="s">
        <v>199</v>
      </c>
      <c r="T281">
        <v>2</v>
      </c>
    </row>
    <row r="282" spans="1:20">
      <c r="A282">
        <f t="shared" si="9"/>
        <v>281</v>
      </c>
      <c r="B282" s="1">
        <v>42771.522957639339</v>
      </c>
      <c r="C282">
        <v>104</v>
      </c>
      <c r="D282">
        <v>3</v>
      </c>
      <c r="E282" t="s">
        <v>12</v>
      </c>
      <c r="F282" t="s">
        <v>9</v>
      </c>
      <c r="G282">
        <v>2000</v>
      </c>
      <c r="H282">
        <f t="shared" si="8"/>
        <v>652000</v>
      </c>
      <c r="I282">
        <v>1</v>
      </c>
      <c r="J282" t="s">
        <v>1641</v>
      </c>
      <c r="K282">
        <v>1</v>
      </c>
      <c r="L282" t="s">
        <v>1642</v>
      </c>
      <c r="M282">
        <v>1</v>
      </c>
      <c r="N282" t="s">
        <v>21</v>
      </c>
      <c r="O282" t="s">
        <v>1643</v>
      </c>
      <c r="P282" s="1">
        <v>42771.522957639339</v>
      </c>
      <c r="Q282" s="1" t="e">
        <v>#N/A</v>
      </c>
      <c r="R282" t="s">
        <v>21</v>
      </c>
      <c r="S282" t="s">
        <v>1643</v>
      </c>
      <c r="T282">
        <v>1</v>
      </c>
    </row>
    <row r="283" spans="1:20">
      <c r="A283">
        <f t="shared" si="9"/>
        <v>282</v>
      </c>
      <c r="B283" s="1">
        <v>42772.071813803472</v>
      </c>
      <c r="C283">
        <v>114</v>
      </c>
      <c r="D283">
        <v>3</v>
      </c>
      <c r="E283" t="s">
        <v>12</v>
      </c>
      <c r="F283" t="s">
        <v>11</v>
      </c>
      <c r="G283">
        <v>3000</v>
      </c>
      <c r="H283">
        <f t="shared" si="8"/>
        <v>655000</v>
      </c>
      <c r="I283">
        <v>3</v>
      </c>
      <c r="J283" t="s">
        <v>1124</v>
      </c>
      <c r="K283">
        <v>3</v>
      </c>
      <c r="L283" t="s">
        <v>1125</v>
      </c>
      <c r="M283">
        <v>3</v>
      </c>
      <c r="N283" t="s">
        <v>21</v>
      </c>
      <c r="O283" t="s">
        <v>1126</v>
      </c>
      <c r="P283" s="1">
        <v>42772.071813803472</v>
      </c>
      <c r="Q283" s="1" t="e">
        <v>#N/A</v>
      </c>
      <c r="R283" t="s">
        <v>21</v>
      </c>
      <c r="S283" t="s">
        <v>1126</v>
      </c>
      <c r="T283">
        <v>3</v>
      </c>
    </row>
    <row r="284" spans="1:20">
      <c r="A284">
        <f t="shared" si="9"/>
        <v>283</v>
      </c>
      <c r="B284" s="1">
        <v>42772.547453244057</v>
      </c>
      <c r="C284">
        <v>108</v>
      </c>
      <c r="D284">
        <v>2</v>
      </c>
      <c r="E284" t="s">
        <v>12</v>
      </c>
      <c r="F284" t="s">
        <v>11</v>
      </c>
      <c r="G284">
        <v>4000</v>
      </c>
      <c r="H284">
        <f t="shared" si="8"/>
        <v>659000</v>
      </c>
      <c r="I284">
        <v>2</v>
      </c>
      <c r="J284" t="s">
        <v>826</v>
      </c>
      <c r="K284">
        <v>2</v>
      </c>
      <c r="L284" t="s">
        <v>1609</v>
      </c>
      <c r="M284">
        <v>2</v>
      </c>
      <c r="N284" t="s">
        <v>21</v>
      </c>
      <c r="O284" t="s">
        <v>1610</v>
      </c>
      <c r="P284" s="1">
        <v>42772.547453244057</v>
      </c>
      <c r="Q284" s="1" t="e">
        <v>#N/A</v>
      </c>
      <c r="R284" t="s">
        <v>21</v>
      </c>
      <c r="S284" t="s">
        <v>1610</v>
      </c>
      <c r="T284">
        <v>2</v>
      </c>
    </row>
    <row r="285" spans="1:20">
      <c r="A285">
        <f t="shared" si="9"/>
        <v>284</v>
      </c>
      <c r="B285" s="1">
        <v>42773.455381277257</v>
      </c>
      <c r="C285">
        <v>6</v>
      </c>
      <c r="D285">
        <v>4</v>
      </c>
      <c r="E285" t="s">
        <v>12</v>
      </c>
      <c r="F285" t="s">
        <v>9</v>
      </c>
      <c r="G285">
        <v>2000</v>
      </c>
      <c r="H285">
        <f t="shared" si="8"/>
        <v>661000</v>
      </c>
      <c r="I285">
        <v>4</v>
      </c>
      <c r="J285" t="s">
        <v>91</v>
      </c>
      <c r="K285">
        <v>4</v>
      </c>
      <c r="L285" t="s">
        <v>92</v>
      </c>
      <c r="M285">
        <v>4</v>
      </c>
      <c r="N285" t="s">
        <v>21</v>
      </c>
      <c r="O285" t="s">
        <v>93</v>
      </c>
      <c r="P285" s="1">
        <v>42773.455381277257</v>
      </c>
      <c r="Q285" s="1" t="e">
        <v>#N/A</v>
      </c>
      <c r="R285" t="s">
        <v>21</v>
      </c>
      <c r="S285" t="s">
        <v>93</v>
      </c>
      <c r="T285">
        <v>4</v>
      </c>
    </row>
    <row r="286" spans="1:20">
      <c r="A286">
        <f t="shared" si="9"/>
        <v>285</v>
      </c>
      <c r="B286" s="1">
        <v>42774.284794306346</v>
      </c>
      <c r="C286">
        <v>79</v>
      </c>
      <c r="D286">
        <v>2</v>
      </c>
      <c r="E286" t="s">
        <v>12</v>
      </c>
      <c r="F286" t="s">
        <v>8</v>
      </c>
      <c r="G286">
        <v>4000</v>
      </c>
      <c r="H286">
        <f t="shared" si="8"/>
        <v>665000</v>
      </c>
      <c r="I286">
        <v>4</v>
      </c>
      <c r="J286" t="s">
        <v>1322</v>
      </c>
      <c r="K286">
        <v>2</v>
      </c>
      <c r="L286" t="s">
        <v>1323</v>
      </c>
      <c r="M286">
        <v>2</v>
      </c>
      <c r="N286" t="s">
        <v>21</v>
      </c>
      <c r="O286" t="s">
        <v>1324</v>
      </c>
      <c r="P286" s="1">
        <v>42774.284794306346</v>
      </c>
      <c r="Q286" s="1" t="e">
        <v>#N/A</v>
      </c>
      <c r="R286" t="s">
        <v>21</v>
      </c>
      <c r="S286" t="s">
        <v>1324</v>
      </c>
      <c r="T286">
        <v>2</v>
      </c>
    </row>
    <row r="287" spans="1:20">
      <c r="A287">
        <f t="shared" si="9"/>
        <v>286</v>
      </c>
      <c r="B287" s="1">
        <v>42775.387399075233</v>
      </c>
      <c r="C287">
        <v>5</v>
      </c>
      <c r="D287">
        <v>4</v>
      </c>
      <c r="E287" t="s">
        <v>12</v>
      </c>
      <c r="F287" t="s">
        <v>8</v>
      </c>
      <c r="G287">
        <v>3000</v>
      </c>
      <c r="H287">
        <f t="shared" si="8"/>
        <v>668000</v>
      </c>
      <c r="I287">
        <v>2</v>
      </c>
      <c r="J287" t="s">
        <v>88</v>
      </c>
      <c r="K287">
        <v>1</v>
      </c>
      <c r="L287" t="s">
        <v>89</v>
      </c>
      <c r="M287">
        <v>1</v>
      </c>
      <c r="N287" t="s">
        <v>21</v>
      </c>
      <c r="O287" t="s">
        <v>90</v>
      </c>
      <c r="P287" s="1">
        <v>42775.387399075233</v>
      </c>
      <c r="Q287" s="1">
        <v>42813.689822670669</v>
      </c>
      <c r="R287" t="s">
        <v>21</v>
      </c>
      <c r="S287" t="s">
        <v>90</v>
      </c>
      <c r="T287">
        <v>1</v>
      </c>
    </row>
    <row r="288" spans="1:20">
      <c r="A288">
        <f t="shared" si="9"/>
        <v>287</v>
      </c>
      <c r="B288" s="1">
        <v>42776.275008945566</v>
      </c>
      <c r="C288">
        <v>121</v>
      </c>
      <c r="D288">
        <v>2</v>
      </c>
      <c r="E288" t="s">
        <v>12</v>
      </c>
      <c r="F288" t="s">
        <v>8</v>
      </c>
      <c r="G288">
        <v>1000</v>
      </c>
      <c r="H288">
        <f t="shared" si="8"/>
        <v>669000</v>
      </c>
      <c r="I288">
        <v>3</v>
      </c>
      <c r="J288" t="s">
        <v>728</v>
      </c>
      <c r="K288">
        <v>2</v>
      </c>
      <c r="L288" t="s">
        <v>1607</v>
      </c>
      <c r="M288">
        <v>2</v>
      </c>
      <c r="N288" t="s">
        <v>21</v>
      </c>
      <c r="O288" t="s">
        <v>1608</v>
      </c>
      <c r="P288" s="1">
        <v>42776.275008945566</v>
      </c>
      <c r="Q288" s="1" t="e">
        <v>#N/A</v>
      </c>
      <c r="R288" t="s">
        <v>21</v>
      </c>
      <c r="S288" t="s">
        <v>1608</v>
      </c>
      <c r="T288">
        <v>2</v>
      </c>
    </row>
    <row r="289" spans="1:20">
      <c r="A289">
        <f t="shared" si="9"/>
        <v>288</v>
      </c>
      <c r="B289" s="1">
        <v>42776.38226390109</v>
      </c>
      <c r="C289">
        <v>30</v>
      </c>
      <c r="D289">
        <v>4</v>
      </c>
      <c r="E289" t="s">
        <v>12</v>
      </c>
      <c r="F289" t="s">
        <v>9</v>
      </c>
      <c r="G289">
        <v>4000</v>
      </c>
      <c r="H289">
        <f t="shared" si="8"/>
        <v>673000</v>
      </c>
      <c r="I289">
        <v>3</v>
      </c>
      <c r="J289" t="s">
        <v>465</v>
      </c>
      <c r="K289">
        <v>2</v>
      </c>
      <c r="L289" t="s">
        <v>466</v>
      </c>
      <c r="M289">
        <v>2</v>
      </c>
      <c r="N289" t="s">
        <v>21</v>
      </c>
      <c r="O289" t="s">
        <v>467</v>
      </c>
      <c r="P289" s="1">
        <v>42776.38226390109</v>
      </c>
      <c r="Q289" s="1" t="e">
        <v>#N/A</v>
      </c>
      <c r="R289" t="s">
        <v>21</v>
      </c>
      <c r="S289" t="s">
        <v>467</v>
      </c>
      <c r="T289">
        <v>2</v>
      </c>
    </row>
    <row r="290" spans="1:20">
      <c r="A290">
        <f t="shared" si="9"/>
        <v>289</v>
      </c>
      <c r="B290" s="1">
        <v>42776.517698832096</v>
      </c>
      <c r="C290">
        <v>94</v>
      </c>
      <c r="D290">
        <v>4</v>
      </c>
      <c r="E290" t="s">
        <v>12</v>
      </c>
      <c r="F290" t="s">
        <v>9</v>
      </c>
      <c r="G290">
        <v>2000</v>
      </c>
      <c r="H290">
        <f t="shared" si="8"/>
        <v>675000</v>
      </c>
      <c r="I290">
        <v>6</v>
      </c>
      <c r="J290" t="s">
        <v>1007</v>
      </c>
      <c r="K290">
        <v>1</v>
      </c>
      <c r="L290" t="s">
        <v>1008</v>
      </c>
      <c r="M290">
        <v>1</v>
      </c>
      <c r="N290" t="s">
        <v>21</v>
      </c>
      <c r="O290" t="s">
        <v>1009</v>
      </c>
      <c r="P290" s="1">
        <v>42776.517698832096</v>
      </c>
      <c r="Q290" s="1" t="e">
        <v>#N/A</v>
      </c>
      <c r="R290" t="s">
        <v>21</v>
      </c>
      <c r="S290" t="s">
        <v>1009</v>
      </c>
      <c r="T290">
        <v>1</v>
      </c>
    </row>
    <row r="291" spans="1:20">
      <c r="A291">
        <f t="shared" si="9"/>
        <v>290</v>
      </c>
      <c r="B291" s="1">
        <v>42776.649169174634</v>
      </c>
      <c r="C291">
        <v>91</v>
      </c>
      <c r="D291">
        <v>4</v>
      </c>
      <c r="E291" t="s">
        <v>13</v>
      </c>
      <c r="F291" t="s">
        <v>10</v>
      </c>
      <c r="G291">
        <v>4000</v>
      </c>
      <c r="H291">
        <f t="shared" si="8"/>
        <v>671000</v>
      </c>
      <c r="I291">
        <v>6</v>
      </c>
      <c r="J291" t="s">
        <v>1581</v>
      </c>
      <c r="K291">
        <v>2</v>
      </c>
      <c r="L291" t="s">
        <v>1582</v>
      </c>
      <c r="M291">
        <v>1</v>
      </c>
      <c r="N291" t="s">
        <v>24</v>
      </c>
      <c r="O291" t="s">
        <v>1583</v>
      </c>
      <c r="P291" s="1">
        <v>42776.649169174634</v>
      </c>
      <c r="Q291" s="1">
        <v>42776.649169174634</v>
      </c>
      <c r="R291" t="s">
        <v>24</v>
      </c>
      <c r="S291" t="s">
        <v>1583</v>
      </c>
      <c r="T291">
        <v>1</v>
      </c>
    </row>
    <row r="292" spans="1:20">
      <c r="A292">
        <f t="shared" si="9"/>
        <v>291</v>
      </c>
      <c r="B292" s="1">
        <v>42776.849541577358</v>
      </c>
      <c r="C292">
        <v>34</v>
      </c>
      <c r="D292">
        <v>2</v>
      </c>
      <c r="E292" t="s">
        <v>12</v>
      </c>
      <c r="F292" t="s">
        <v>11</v>
      </c>
      <c r="G292">
        <v>5000</v>
      </c>
      <c r="H292">
        <f t="shared" si="8"/>
        <v>676000</v>
      </c>
      <c r="I292">
        <v>1</v>
      </c>
      <c r="J292" t="s">
        <v>349</v>
      </c>
      <c r="K292">
        <v>2</v>
      </c>
      <c r="L292" t="s">
        <v>350</v>
      </c>
      <c r="M292">
        <v>2</v>
      </c>
      <c r="N292" t="s">
        <v>21</v>
      </c>
      <c r="O292" t="s">
        <v>351</v>
      </c>
      <c r="P292" s="1">
        <v>42776.849541577358</v>
      </c>
      <c r="Q292" s="1">
        <v>42915.185651162989</v>
      </c>
      <c r="R292" t="s">
        <v>21</v>
      </c>
      <c r="S292" t="s">
        <v>351</v>
      </c>
      <c r="T292">
        <v>2</v>
      </c>
    </row>
    <row r="293" spans="1:20">
      <c r="A293">
        <f t="shared" si="9"/>
        <v>292</v>
      </c>
      <c r="B293" s="1">
        <v>42776.899416630891</v>
      </c>
      <c r="C293">
        <v>83</v>
      </c>
      <c r="D293">
        <v>1</v>
      </c>
      <c r="E293" t="s">
        <v>12</v>
      </c>
      <c r="F293" t="s">
        <v>11</v>
      </c>
      <c r="G293">
        <v>3000</v>
      </c>
      <c r="H293">
        <f t="shared" si="8"/>
        <v>679000</v>
      </c>
      <c r="I293">
        <v>3</v>
      </c>
      <c r="J293" t="s">
        <v>766</v>
      </c>
      <c r="K293">
        <v>1</v>
      </c>
      <c r="L293" t="s">
        <v>767</v>
      </c>
      <c r="M293">
        <v>1</v>
      </c>
      <c r="N293" t="s">
        <v>21</v>
      </c>
      <c r="O293" t="s">
        <v>768</v>
      </c>
      <c r="P293" s="1">
        <v>42776.899416630891</v>
      </c>
      <c r="Q293" s="1" t="e">
        <v>#N/A</v>
      </c>
      <c r="R293" t="s">
        <v>21</v>
      </c>
      <c r="S293" t="s">
        <v>768</v>
      </c>
      <c r="T293">
        <v>1</v>
      </c>
    </row>
    <row r="294" spans="1:20">
      <c r="A294">
        <f t="shared" si="9"/>
        <v>293</v>
      </c>
      <c r="B294" s="1">
        <v>42777.588193446798</v>
      </c>
      <c r="C294">
        <v>79</v>
      </c>
      <c r="D294">
        <v>3</v>
      </c>
      <c r="E294" t="s">
        <v>12</v>
      </c>
      <c r="F294" t="s">
        <v>8</v>
      </c>
      <c r="G294">
        <v>1000</v>
      </c>
      <c r="H294">
        <f t="shared" si="8"/>
        <v>680000</v>
      </c>
      <c r="I294">
        <v>1</v>
      </c>
      <c r="J294" t="s">
        <v>1151</v>
      </c>
      <c r="K294">
        <v>1</v>
      </c>
      <c r="L294" t="s">
        <v>1152</v>
      </c>
      <c r="M294">
        <v>1</v>
      </c>
      <c r="N294" t="s">
        <v>21</v>
      </c>
      <c r="O294" t="s">
        <v>1153</v>
      </c>
      <c r="P294" s="1">
        <v>42777.588193446798</v>
      </c>
      <c r="Q294" s="1" t="e">
        <v>#N/A</v>
      </c>
      <c r="R294" t="s">
        <v>21</v>
      </c>
      <c r="S294" t="s">
        <v>1153</v>
      </c>
      <c r="T294">
        <v>1</v>
      </c>
    </row>
    <row r="295" spans="1:20">
      <c r="A295">
        <f t="shared" si="9"/>
        <v>294</v>
      </c>
      <c r="B295" s="1">
        <v>42778.341212004219</v>
      </c>
      <c r="C295">
        <v>78</v>
      </c>
      <c r="D295">
        <v>4</v>
      </c>
      <c r="E295" t="s">
        <v>13</v>
      </c>
      <c r="F295" t="s">
        <v>9</v>
      </c>
      <c r="G295">
        <v>4000</v>
      </c>
      <c r="H295">
        <f t="shared" si="8"/>
        <v>676000</v>
      </c>
      <c r="I295">
        <v>6</v>
      </c>
      <c r="J295" t="s">
        <v>1585</v>
      </c>
      <c r="K295">
        <v>2</v>
      </c>
      <c r="L295" t="s">
        <v>1586</v>
      </c>
      <c r="M295">
        <v>1</v>
      </c>
      <c r="N295" t="s">
        <v>24</v>
      </c>
      <c r="O295" t="s">
        <v>1587</v>
      </c>
      <c r="P295" s="1">
        <v>42778.341212004219</v>
      </c>
      <c r="Q295" s="1">
        <v>42778.341212004219</v>
      </c>
      <c r="R295" t="s">
        <v>24</v>
      </c>
      <c r="S295" t="s">
        <v>1587</v>
      </c>
      <c r="T295">
        <v>1</v>
      </c>
    </row>
    <row r="296" spans="1:20">
      <c r="A296">
        <f t="shared" si="9"/>
        <v>295</v>
      </c>
      <c r="B296" s="1">
        <v>42778.438701731313</v>
      </c>
      <c r="C296">
        <v>95</v>
      </c>
      <c r="D296">
        <v>1</v>
      </c>
      <c r="E296" t="s">
        <v>13</v>
      </c>
      <c r="F296" t="s">
        <v>11</v>
      </c>
      <c r="G296">
        <v>20000</v>
      </c>
      <c r="H296">
        <f t="shared" si="8"/>
        <v>656000</v>
      </c>
      <c r="I296">
        <v>6</v>
      </c>
      <c r="J296" t="s">
        <v>796</v>
      </c>
      <c r="K296">
        <v>2</v>
      </c>
      <c r="L296" t="s">
        <v>1635</v>
      </c>
      <c r="M296">
        <v>1</v>
      </c>
      <c r="N296" t="s">
        <v>24</v>
      </c>
      <c r="O296" t="s">
        <v>1636</v>
      </c>
      <c r="P296" s="1">
        <v>42778.438701731313</v>
      </c>
      <c r="Q296" s="1">
        <v>42778.438701731313</v>
      </c>
      <c r="R296" t="s">
        <v>24</v>
      </c>
      <c r="S296" t="s">
        <v>1636</v>
      </c>
      <c r="T296">
        <v>1</v>
      </c>
    </row>
    <row r="297" spans="1:20">
      <c r="A297">
        <f t="shared" si="9"/>
        <v>296</v>
      </c>
      <c r="B297" s="1">
        <v>42779.079308579596</v>
      </c>
      <c r="C297">
        <v>28</v>
      </c>
      <c r="D297">
        <v>4</v>
      </c>
      <c r="E297" t="s">
        <v>12</v>
      </c>
      <c r="F297" t="s">
        <v>11</v>
      </c>
      <c r="G297">
        <v>4000</v>
      </c>
      <c r="H297">
        <f t="shared" si="8"/>
        <v>660000</v>
      </c>
      <c r="I297">
        <v>1</v>
      </c>
      <c r="J297" t="s">
        <v>307</v>
      </c>
      <c r="K297">
        <v>1</v>
      </c>
      <c r="L297" t="s">
        <v>308</v>
      </c>
      <c r="M297">
        <v>1</v>
      </c>
      <c r="N297" t="s">
        <v>21</v>
      </c>
      <c r="O297" t="s">
        <v>309</v>
      </c>
      <c r="P297" s="1">
        <v>42779.079308579596</v>
      </c>
      <c r="Q297" s="1" t="e">
        <v>#N/A</v>
      </c>
      <c r="R297" t="s">
        <v>21</v>
      </c>
      <c r="S297" t="s">
        <v>309</v>
      </c>
      <c r="T297">
        <v>1</v>
      </c>
    </row>
    <row r="298" spans="1:20">
      <c r="A298">
        <f t="shared" si="9"/>
        <v>297</v>
      </c>
      <c r="B298" s="1">
        <v>42779.209235700364</v>
      </c>
      <c r="C298">
        <v>41</v>
      </c>
      <c r="D298">
        <v>2</v>
      </c>
      <c r="E298" t="s">
        <v>12</v>
      </c>
      <c r="F298" t="s">
        <v>8</v>
      </c>
      <c r="G298">
        <v>4000</v>
      </c>
      <c r="H298">
        <f t="shared" si="8"/>
        <v>664000</v>
      </c>
      <c r="I298">
        <v>5</v>
      </c>
      <c r="J298" t="s">
        <v>468</v>
      </c>
      <c r="K298">
        <v>1</v>
      </c>
      <c r="L298" t="s">
        <v>469</v>
      </c>
      <c r="M298">
        <v>1</v>
      </c>
      <c r="N298" t="s">
        <v>21</v>
      </c>
      <c r="O298" t="s">
        <v>470</v>
      </c>
      <c r="P298" s="1">
        <v>42779.209235700364</v>
      </c>
      <c r="Q298" s="1" t="e">
        <v>#N/A</v>
      </c>
      <c r="R298" t="s">
        <v>21</v>
      </c>
      <c r="S298" t="s">
        <v>470</v>
      </c>
      <c r="T298">
        <v>1</v>
      </c>
    </row>
    <row r="299" spans="1:20">
      <c r="A299">
        <f t="shared" si="9"/>
        <v>298</v>
      </c>
      <c r="B299" s="1">
        <v>42779.862755707421</v>
      </c>
      <c r="C299">
        <v>39</v>
      </c>
      <c r="D299">
        <v>3</v>
      </c>
      <c r="E299" t="s">
        <v>12</v>
      </c>
      <c r="F299" t="s">
        <v>11</v>
      </c>
      <c r="G299">
        <v>5000</v>
      </c>
      <c r="H299">
        <f t="shared" si="8"/>
        <v>669000</v>
      </c>
      <c r="I299">
        <v>3</v>
      </c>
      <c r="J299" t="s">
        <v>340</v>
      </c>
      <c r="K299">
        <v>1</v>
      </c>
      <c r="L299" t="s">
        <v>341</v>
      </c>
      <c r="M299">
        <v>1</v>
      </c>
      <c r="N299" t="s">
        <v>21</v>
      </c>
      <c r="O299" t="s">
        <v>342</v>
      </c>
      <c r="P299" s="1">
        <v>42779.862755707421</v>
      </c>
      <c r="Q299" s="1" t="e">
        <v>#N/A</v>
      </c>
      <c r="R299" t="s">
        <v>21</v>
      </c>
      <c r="S299" t="s">
        <v>342</v>
      </c>
      <c r="T299">
        <v>1</v>
      </c>
    </row>
    <row r="300" spans="1:20">
      <c r="A300">
        <f t="shared" si="9"/>
        <v>299</v>
      </c>
      <c r="B300" s="1">
        <v>42780.248377049538</v>
      </c>
      <c r="C300">
        <v>89</v>
      </c>
      <c r="D300">
        <v>4</v>
      </c>
      <c r="E300" t="s">
        <v>12</v>
      </c>
      <c r="F300" t="s">
        <v>8</v>
      </c>
      <c r="G300">
        <v>2000</v>
      </c>
      <c r="H300">
        <f t="shared" si="8"/>
        <v>671000</v>
      </c>
      <c r="I300">
        <v>1</v>
      </c>
      <c r="J300" t="s">
        <v>1600</v>
      </c>
      <c r="K300">
        <v>3</v>
      </c>
      <c r="L300" t="s">
        <v>1601</v>
      </c>
      <c r="M300">
        <v>3</v>
      </c>
      <c r="N300" t="s">
        <v>21</v>
      </c>
      <c r="O300" t="s">
        <v>1602</v>
      </c>
      <c r="P300" s="1">
        <v>42780.248377049538</v>
      </c>
      <c r="Q300" s="1" t="e">
        <v>#N/A</v>
      </c>
      <c r="R300" t="s">
        <v>21</v>
      </c>
      <c r="S300" t="s">
        <v>1602</v>
      </c>
      <c r="T300">
        <v>3</v>
      </c>
    </row>
    <row r="301" spans="1:20">
      <c r="A301">
        <f t="shared" si="9"/>
        <v>300</v>
      </c>
      <c r="B301" s="1">
        <v>42780.77159819167</v>
      </c>
      <c r="C301">
        <v>121</v>
      </c>
      <c r="D301">
        <v>3</v>
      </c>
      <c r="E301" t="s">
        <v>12</v>
      </c>
      <c r="F301" t="s">
        <v>8</v>
      </c>
      <c r="G301">
        <v>4000</v>
      </c>
      <c r="H301">
        <f t="shared" si="8"/>
        <v>675000</v>
      </c>
      <c r="I301">
        <v>3</v>
      </c>
      <c r="J301" t="s">
        <v>1282</v>
      </c>
      <c r="K301">
        <v>2</v>
      </c>
      <c r="L301" t="s">
        <v>1344</v>
      </c>
      <c r="M301">
        <v>2</v>
      </c>
      <c r="N301" t="s">
        <v>21</v>
      </c>
      <c r="O301" t="s">
        <v>1345</v>
      </c>
      <c r="P301" s="1">
        <v>42780.77159819167</v>
      </c>
      <c r="Q301" s="1" t="e">
        <v>#N/A</v>
      </c>
      <c r="R301" t="s">
        <v>21</v>
      </c>
      <c r="S301" t="s">
        <v>1345</v>
      </c>
      <c r="T301">
        <v>2</v>
      </c>
    </row>
    <row r="302" spans="1:20">
      <c r="A302">
        <f t="shared" si="9"/>
        <v>301</v>
      </c>
      <c r="B302" s="1">
        <v>42780.849538318776</v>
      </c>
      <c r="C302">
        <v>86</v>
      </c>
      <c r="D302">
        <v>4</v>
      </c>
      <c r="E302" t="s">
        <v>12</v>
      </c>
      <c r="F302" t="s">
        <v>9</v>
      </c>
      <c r="G302">
        <v>4000</v>
      </c>
      <c r="H302">
        <f t="shared" si="8"/>
        <v>679000</v>
      </c>
      <c r="I302">
        <v>2</v>
      </c>
      <c r="J302" t="s">
        <v>1082</v>
      </c>
      <c r="K302">
        <v>2</v>
      </c>
      <c r="L302" t="s">
        <v>1083</v>
      </c>
      <c r="M302">
        <v>2</v>
      </c>
      <c r="N302" t="s">
        <v>21</v>
      </c>
      <c r="O302" t="s">
        <v>1084</v>
      </c>
      <c r="P302" s="1">
        <v>42780.849538318776</v>
      </c>
      <c r="Q302" s="1" t="e">
        <v>#N/A</v>
      </c>
      <c r="R302" t="s">
        <v>21</v>
      </c>
      <c r="S302" t="s">
        <v>1084</v>
      </c>
      <c r="T302">
        <v>2</v>
      </c>
    </row>
    <row r="303" spans="1:20">
      <c r="A303">
        <f t="shared" si="9"/>
        <v>302</v>
      </c>
      <c r="B303" s="1">
        <v>42781.000761748466</v>
      </c>
      <c r="C303">
        <v>130</v>
      </c>
      <c r="D303">
        <v>2</v>
      </c>
      <c r="E303" t="s">
        <v>12</v>
      </c>
      <c r="F303" t="s">
        <v>11</v>
      </c>
      <c r="G303">
        <v>4000</v>
      </c>
      <c r="H303">
        <f t="shared" si="8"/>
        <v>683000</v>
      </c>
      <c r="I303">
        <v>3</v>
      </c>
      <c r="J303" t="s">
        <v>1127</v>
      </c>
      <c r="K303">
        <v>2</v>
      </c>
      <c r="L303" t="s">
        <v>1128</v>
      </c>
      <c r="M303">
        <v>2</v>
      </c>
      <c r="N303" t="s">
        <v>21</v>
      </c>
      <c r="O303" t="s">
        <v>1129</v>
      </c>
      <c r="P303" s="1">
        <v>42781.000761748466</v>
      </c>
      <c r="Q303" s="1" t="e">
        <v>#N/A</v>
      </c>
      <c r="R303" t="s">
        <v>21</v>
      </c>
      <c r="S303" t="s">
        <v>1129</v>
      </c>
      <c r="T303">
        <v>2</v>
      </c>
    </row>
    <row r="304" spans="1:20">
      <c r="A304">
        <f t="shared" si="9"/>
        <v>303</v>
      </c>
      <c r="B304" s="1">
        <v>42781.201660964369</v>
      </c>
      <c r="C304">
        <v>48</v>
      </c>
      <c r="D304">
        <v>3</v>
      </c>
      <c r="E304" t="s">
        <v>12</v>
      </c>
      <c r="F304" t="s">
        <v>11</v>
      </c>
      <c r="G304">
        <v>3000</v>
      </c>
      <c r="H304">
        <f t="shared" si="8"/>
        <v>686000</v>
      </c>
      <c r="I304">
        <v>6</v>
      </c>
      <c r="J304" t="s">
        <v>1623</v>
      </c>
      <c r="K304">
        <v>1</v>
      </c>
      <c r="L304" t="s">
        <v>1624</v>
      </c>
      <c r="M304">
        <v>1</v>
      </c>
      <c r="N304" t="s">
        <v>21</v>
      </c>
      <c r="O304" t="s">
        <v>1625</v>
      </c>
      <c r="P304" s="1">
        <v>42781.201660964369</v>
      </c>
      <c r="Q304" s="1" t="e">
        <v>#N/A</v>
      </c>
      <c r="R304" t="s">
        <v>21</v>
      </c>
      <c r="S304" t="s">
        <v>1625</v>
      </c>
      <c r="T304">
        <v>1</v>
      </c>
    </row>
    <row r="305" spans="1:20">
      <c r="A305">
        <f t="shared" si="9"/>
        <v>304</v>
      </c>
      <c r="B305" s="1">
        <v>42781.6923525846</v>
      </c>
      <c r="C305">
        <v>135</v>
      </c>
      <c r="D305">
        <v>3</v>
      </c>
      <c r="E305" t="s">
        <v>12</v>
      </c>
      <c r="F305" t="s">
        <v>11</v>
      </c>
      <c r="G305">
        <v>2000</v>
      </c>
      <c r="H305">
        <f t="shared" si="8"/>
        <v>688000</v>
      </c>
      <c r="I305">
        <v>1</v>
      </c>
      <c r="J305" t="s">
        <v>1085</v>
      </c>
      <c r="K305">
        <v>2</v>
      </c>
      <c r="L305" t="s">
        <v>1122</v>
      </c>
      <c r="M305">
        <v>2</v>
      </c>
      <c r="N305" t="s">
        <v>21</v>
      </c>
      <c r="O305" t="s">
        <v>1123</v>
      </c>
      <c r="P305" s="1">
        <v>42781.6923525846</v>
      </c>
      <c r="Q305" s="1" t="e">
        <v>#N/A</v>
      </c>
      <c r="R305" t="s">
        <v>21</v>
      </c>
      <c r="S305" t="s">
        <v>1123</v>
      </c>
      <c r="T305">
        <v>2</v>
      </c>
    </row>
    <row r="306" spans="1:20">
      <c r="A306">
        <f t="shared" si="9"/>
        <v>305</v>
      </c>
      <c r="B306" s="1">
        <v>42782.363337815259</v>
      </c>
      <c r="C306">
        <v>8</v>
      </c>
      <c r="D306">
        <v>3</v>
      </c>
      <c r="E306" t="s">
        <v>12</v>
      </c>
      <c r="F306" t="s">
        <v>9</v>
      </c>
      <c r="G306">
        <v>3000</v>
      </c>
      <c r="H306">
        <f t="shared" si="8"/>
        <v>691000</v>
      </c>
      <c r="I306">
        <v>3</v>
      </c>
      <c r="J306" t="s">
        <v>116</v>
      </c>
      <c r="K306">
        <v>2</v>
      </c>
      <c r="L306" t="s">
        <v>117</v>
      </c>
      <c r="M306">
        <v>2</v>
      </c>
      <c r="N306" t="s">
        <v>21</v>
      </c>
      <c r="O306" t="s">
        <v>118</v>
      </c>
      <c r="P306" s="1">
        <v>42782.363337815259</v>
      </c>
      <c r="Q306" s="1" t="e">
        <v>#N/A</v>
      </c>
      <c r="R306" t="s">
        <v>21</v>
      </c>
      <c r="S306" t="s">
        <v>118</v>
      </c>
      <c r="T306">
        <v>2</v>
      </c>
    </row>
    <row r="307" spans="1:20">
      <c r="A307">
        <f t="shared" si="9"/>
        <v>306</v>
      </c>
      <c r="B307" s="1">
        <v>42782.731402781283</v>
      </c>
      <c r="C307">
        <v>115</v>
      </c>
      <c r="D307">
        <v>1</v>
      </c>
      <c r="E307" t="s">
        <v>12</v>
      </c>
      <c r="F307" t="s">
        <v>11</v>
      </c>
      <c r="G307">
        <v>2000</v>
      </c>
      <c r="H307">
        <f t="shared" si="8"/>
        <v>693000</v>
      </c>
      <c r="I307">
        <v>2</v>
      </c>
      <c r="J307" t="s">
        <v>1261</v>
      </c>
      <c r="K307">
        <v>1</v>
      </c>
      <c r="L307" t="s">
        <v>1262</v>
      </c>
      <c r="M307">
        <v>1</v>
      </c>
      <c r="N307" t="s">
        <v>21</v>
      </c>
      <c r="O307" t="s">
        <v>1263</v>
      </c>
      <c r="P307" s="1">
        <v>42782.731402781283</v>
      </c>
      <c r="Q307" s="1" t="e">
        <v>#N/A</v>
      </c>
      <c r="R307" t="s">
        <v>21</v>
      </c>
      <c r="S307" t="s">
        <v>1263</v>
      </c>
      <c r="T307">
        <v>1</v>
      </c>
    </row>
    <row r="308" spans="1:20">
      <c r="A308">
        <f t="shared" si="9"/>
        <v>307</v>
      </c>
      <c r="B308" s="1">
        <v>42783.158402392583</v>
      </c>
      <c r="C308">
        <v>123</v>
      </c>
      <c r="D308">
        <v>4</v>
      </c>
      <c r="E308" t="s">
        <v>12</v>
      </c>
      <c r="F308" t="s">
        <v>10</v>
      </c>
      <c r="G308">
        <v>5000</v>
      </c>
      <c r="H308">
        <f t="shared" si="8"/>
        <v>698000</v>
      </c>
      <c r="I308">
        <v>4</v>
      </c>
      <c r="J308" t="s">
        <v>1566</v>
      </c>
      <c r="K308">
        <v>1</v>
      </c>
      <c r="L308" t="s">
        <v>1570</v>
      </c>
      <c r="M308">
        <v>1</v>
      </c>
      <c r="N308" t="s">
        <v>21</v>
      </c>
      <c r="O308" t="s">
        <v>1571</v>
      </c>
      <c r="P308" s="1">
        <v>42783.158402392583</v>
      </c>
      <c r="Q308" s="1" t="e">
        <v>#N/A</v>
      </c>
      <c r="R308" t="s">
        <v>21</v>
      </c>
      <c r="S308" t="s">
        <v>1571</v>
      </c>
      <c r="T308">
        <v>1</v>
      </c>
    </row>
    <row r="309" spans="1:20">
      <c r="A309">
        <f t="shared" si="9"/>
        <v>308</v>
      </c>
      <c r="B309" s="1">
        <v>42784.110116520758</v>
      </c>
      <c r="C309">
        <v>102</v>
      </c>
      <c r="D309">
        <v>4</v>
      </c>
      <c r="E309" t="s">
        <v>12</v>
      </c>
      <c r="F309" t="s">
        <v>9</v>
      </c>
      <c r="G309">
        <v>2000</v>
      </c>
      <c r="H309">
        <f t="shared" si="8"/>
        <v>700000</v>
      </c>
      <c r="I309">
        <v>6</v>
      </c>
      <c r="J309" t="s">
        <v>1286</v>
      </c>
      <c r="K309">
        <v>1</v>
      </c>
      <c r="L309" t="s">
        <v>1287</v>
      </c>
      <c r="M309">
        <v>1</v>
      </c>
      <c r="N309" t="s">
        <v>21</v>
      </c>
      <c r="O309" t="s">
        <v>1288</v>
      </c>
      <c r="P309" s="1">
        <v>42784.110116520758</v>
      </c>
      <c r="Q309" s="1" t="e">
        <v>#N/A</v>
      </c>
      <c r="R309" t="s">
        <v>21</v>
      </c>
      <c r="S309" t="s">
        <v>1288</v>
      </c>
      <c r="T309">
        <v>1</v>
      </c>
    </row>
    <row r="310" spans="1:20">
      <c r="A310">
        <f t="shared" si="9"/>
        <v>309</v>
      </c>
      <c r="B310" s="1">
        <v>42784.966209751205</v>
      </c>
      <c r="C310">
        <v>82</v>
      </c>
      <c r="D310">
        <v>1</v>
      </c>
      <c r="E310" t="s">
        <v>12</v>
      </c>
      <c r="F310" t="s">
        <v>11</v>
      </c>
      <c r="G310">
        <v>5000</v>
      </c>
      <c r="H310">
        <f t="shared" si="8"/>
        <v>705000</v>
      </c>
      <c r="I310">
        <v>5</v>
      </c>
      <c r="J310" t="s">
        <v>952</v>
      </c>
      <c r="K310">
        <v>2</v>
      </c>
      <c r="L310" t="s">
        <v>953</v>
      </c>
      <c r="M310">
        <v>2</v>
      </c>
      <c r="N310" t="s">
        <v>21</v>
      </c>
      <c r="O310" t="s">
        <v>954</v>
      </c>
      <c r="P310" s="1">
        <v>42784.966209751205</v>
      </c>
      <c r="Q310" s="1" t="e">
        <v>#N/A</v>
      </c>
      <c r="R310" t="s">
        <v>21</v>
      </c>
      <c r="S310" t="s">
        <v>954</v>
      </c>
      <c r="T310">
        <v>2</v>
      </c>
    </row>
    <row r="311" spans="1:20">
      <c r="A311">
        <f t="shared" si="9"/>
        <v>310</v>
      </c>
      <c r="B311" s="1">
        <v>42785.169634558712</v>
      </c>
      <c r="C311">
        <v>48</v>
      </c>
      <c r="D311">
        <v>1</v>
      </c>
      <c r="E311" t="s">
        <v>12</v>
      </c>
      <c r="F311" t="s">
        <v>11</v>
      </c>
      <c r="G311">
        <v>1000</v>
      </c>
      <c r="H311">
        <f t="shared" si="8"/>
        <v>706000</v>
      </c>
      <c r="I311">
        <v>3</v>
      </c>
      <c r="J311" t="s">
        <v>694</v>
      </c>
      <c r="K311">
        <v>1</v>
      </c>
      <c r="L311" t="s">
        <v>695</v>
      </c>
      <c r="M311">
        <v>1</v>
      </c>
      <c r="N311" t="s">
        <v>21</v>
      </c>
      <c r="O311" t="s">
        <v>696</v>
      </c>
      <c r="P311" s="1">
        <v>42785.169634558712</v>
      </c>
      <c r="Q311" s="1" t="e">
        <v>#N/A</v>
      </c>
      <c r="R311" t="s">
        <v>21</v>
      </c>
      <c r="S311" t="s">
        <v>696</v>
      </c>
      <c r="T311">
        <v>1</v>
      </c>
    </row>
    <row r="312" spans="1:20">
      <c r="A312">
        <f t="shared" si="9"/>
        <v>311</v>
      </c>
      <c r="B312" s="1">
        <v>42786.02798077053</v>
      </c>
      <c r="C312">
        <v>130</v>
      </c>
      <c r="D312">
        <v>1</v>
      </c>
      <c r="E312" t="s">
        <v>12</v>
      </c>
      <c r="F312" t="s">
        <v>11</v>
      </c>
      <c r="G312">
        <v>3000</v>
      </c>
      <c r="H312">
        <f t="shared" si="8"/>
        <v>709000</v>
      </c>
      <c r="I312">
        <v>3</v>
      </c>
      <c r="J312" t="s">
        <v>1034</v>
      </c>
      <c r="K312">
        <v>2</v>
      </c>
      <c r="L312" t="s">
        <v>1035</v>
      </c>
      <c r="M312">
        <v>2</v>
      </c>
      <c r="N312" t="s">
        <v>21</v>
      </c>
      <c r="O312" t="s">
        <v>1036</v>
      </c>
      <c r="P312" s="1">
        <v>42786.02798077053</v>
      </c>
      <c r="Q312" s="1">
        <v>43205.246656861156</v>
      </c>
      <c r="R312" t="s">
        <v>21</v>
      </c>
      <c r="S312" t="s">
        <v>1036</v>
      </c>
      <c r="T312">
        <v>2</v>
      </c>
    </row>
    <row r="313" spans="1:20">
      <c r="A313">
        <f t="shared" si="9"/>
        <v>312</v>
      </c>
      <c r="B313" s="1">
        <v>42786.49382666056</v>
      </c>
      <c r="C313">
        <v>60</v>
      </c>
      <c r="D313">
        <v>1</v>
      </c>
      <c r="E313" t="s">
        <v>12</v>
      </c>
      <c r="F313" t="s">
        <v>11</v>
      </c>
      <c r="G313">
        <v>1000</v>
      </c>
      <c r="H313">
        <f t="shared" si="8"/>
        <v>710000</v>
      </c>
      <c r="I313">
        <v>4</v>
      </c>
      <c r="J313" t="s">
        <v>1612</v>
      </c>
      <c r="K313">
        <v>3</v>
      </c>
      <c r="L313" t="s">
        <v>1613</v>
      </c>
      <c r="M313">
        <v>3</v>
      </c>
      <c r="N313" t="s">
        <v>21</v>
      </c>
      <c r="O313" t="s">
        <v>1614</v>
      </c>
      <c r="P313" s="1">
        <v>42786.49382666056</v>
      </c>
      <c r="Q313" s="1" t="e">
        <v>#N/A</v>
      </c>
      <c r="R313" t="s">
        <v>21</v>
      </c>
      <c r="S313" t="s">
        <v>1614</v>
      </c>
      <c r="T313">
        <v>3</v>
      </c>
    </row>
    <row r="314" spans="1:20">
      <c r="A314">
        <f t="shared" si="9"/>
        <v>313</v>
      </c>
      <c r="B314" s="1">
        <v>42786.74755780588</v>
      </c>
      <c r="C314">
        <v>55</v>
      </c>
      <c r="D314">
        <v>2</v>
      </c>
      <c r="E314" t="s">
        <v>12</v>
      </c>
      <c r="F314" t="s">
        <v>8</v>
      </c>
      <c r="G314">
        <v>4000</v>
      </c>
      <c r="H314">
        <f t="shared" si="8"/>
        <v>714000</v>
      </c>
      <c r="I314">
        <v>6</v>
      </c>
      <c r="J314" t="s">
        <v>1338</v>
      </c>
      <c r="K314">
        <v>1</v>
      </c>
      <c r="L314" t="s">
        <v>1339</v>
      </c>
      <c r="M314">
        <v>1</v>
      </c>
      <c r="N314" t="s">
        <v>21</v>
      </c>
      <c r="O314" t="s">
        <v>1340</v>
      </c>
      <c r="P314" s="1">
        <v>42786.74755780588</v>
      </c>
      <c r="Q314" s="1">
        <v>43057.368585753306</v>
      </c>
      <c r="R314" t="s">
        <v>21</v>
      </c>
      <c r="S314" t="s">
        <v>1340</v>
      </c>
      <c r="T314">
        <v>1</v>
      </c>
    </row>
    <row r="315" spans="1:20">
      <c r="A315">
        <f t="shared" si="9"/>
        <v>314</v>
      </c>
      <c r="B315" s="1">
        <v>42786.862672679177</v>
      </c>
      <c r="C315">
        <v>57</v>
      </c>
      <c r="D315">
        <v>2</v>
      </c>
      <c r="E315" t="s">
        <v>12</v>
      </c>
      <c r="F315" t="s">
        <v>8</v>
      </c>
      <c r="G315">
        <v>2000</v>
      </c>
      <c r="H315">
        <f t="shared" si="8"/>
        <v>716000</v>
      </c>
      <c r="I315">
        <v>1</v>
      </c>
      <c r="J315" t="s">
        <v>1214</v>
      </c>
      <c r="K315">
        <v>2</v>
      </c>
      <c r="L315" t="s">
        <v>1215</v>
      </c>
      <c r="M315">
        <v>2</v>
      </c>
      <c r="N315" t="s">
        <v>21</v>
      </c>
      <c r="O315" t="s">
        <v>1216</v>
      </c>
      <c r="P315" s="1">
        <v>42786.862672679177</v>
      </c>
      <c r="Q315" s="1" t="e">
        <v>#N/A</v>
      </c>
      <c r="R315" t="s">
        <v>21</v>
      </c>
      <c r="S315" t="s">
        <v>1216</v>
      </c>
      <c r="T315">
        <v>2</v>
      </c>
    </row>
    <row r="316" spans="1:20">
      <c r="A316">
        <f t="shared" si="9"/>
        <v>315</v>
      </c>
      <c r="B316" s="1">
        <v>42787.546564031472</v>
      </c>
      <c r="C316">
        <v>87</v>
      </c>
      <c r="D316">
        <v>1</v>
      </c>
      <c r="E316" t="s">
        <v>12</v>
      </c>
      <c r="F316" t="s">
        <v>11</v>
      </c>
      <c r="G316">
        <v>2000</v>
      </c>
      <c r="H316">
        <f t="shared" si="8"/>
        <v>718000</v>
      </c>
      <c r="I316">
        <v>1</v>
      </c>
      <c r="J316" t="s">
        <v>1119</v>
      </c>
      <c r="K316">
        <v>1</v>
      </c>
      <c r="L316" t="s">
        <v>1120</v>
      </c>
      <c r="M316">
        <v>1</v>
      </c>
      <c r="N316" t="s">
        <v>21</v>
      </c>
      <c r="O316" t="s">
        <v>1121</v>
      </c>
      <c r="P316" s="1">
        <v>42787.546564031472</v>
      </c>
      <c r="Q316" s="1" t="e">
        <v>#N/A</v>
      </c>
      <c r="R316" t="s">
        <v>21</v>
      </c>
      <c r="S316" t="s">
        <v>1121</v>
      </c>
      <c r="T316">
        <v>1</v>
      </c>
    </row>
    <row r="317" spans="1:20">
      <c r="A317">
        <f t="shared" si="9"/>
        <v>316</v>
      </c>
      <c r="B317" s="1">
        <v>42787.91201053781</v>
      </c>
      <c r="C317">
        <v>104</v>
      </c>
      <c r="D317">
        <v>3</v>
      </c>
      <c r="E317" t="s">
        <v>12</v>
      </c>
      <c r="F317" t="s">
        <v>9</v>
      </c>
      <c r="G317">
        <v>2000</v>
      </c>
      <c r="H317">
        <f t="shared" si="8"/>
        <v>720000</v>
      </c>
      <c r="I317">
        <v>5</v>
      </c>
      <c r="J317" t="s">
        <v>1641</v>
      </c>
      <c r="K317">
        <v>2</v>
      </c>
      <c r="L317" t="s">
        <v>1642</v>
      </c>
      <c r="M317">
        <v>2</v>
      </c>
      <c r="N317" t="s">
        <v>21</v>
      </c>
      <c r="O317" t="s">
        <v>1643</v>
      </c>
      <c r="P317" s="1">
        <v>42787.91201053781</v>
      </c>
      <c r="Q317" s="1" t="e">
        <v>#N/A</v>
      </c>
      <c r="R317" t="s">
        <v>21</v>
      </c>
      <c r="S317" t="s">
        <v>1643</v>
      </c>
      <c r="T317">
        <v>2</v>
      </c>
    </row>
    <row r="318" spans="1:20">
      <c r="A318">
        <f t="shared" si="9"/>
        <v>317</v>
      </c>
      <c r="B318" s="1">
        <v>42788.497820000463</v>
      </c>
      <c r="C318">
        <v>4</v>
      </c>
      <c r="D318">
        <v>1</v>
      </c>
      <c r="E318" t="s">
        <v>12</v>
      </c>
      <c r="F318" t="s">
        <v>11</v>
      </c>
      <c r="G318">
        <v>2000</v>
      </c>
      <c r="H318">
        <f t="shared" si="8"/>
        <v>722000</v>
      </c>
      <c r="I318">
        <v>1</v>
      </c>
      <c r="J318" t="s">
        <v>167</v>
      </c>
      <c r="K318">
        <v>1</v>
      </c>
      <c r="L318" t="s">
        <v>168</v>
      </c>
      <c r="M318">
        <v>1</v>
      </c>
      <c r="N318" t="s">
        <v>21</v>
      </c>
      <c r="O318" t="s">
        <v>169</v>
      </c>
      <c r="P318" s="1">
        <v>42788.497820000463</v>
      </c>
      <c r="Q318" s="1" t="e">
        <v>#N/A</v>
      </c>
      <c r="R318" t="s">
        <v>21</v>
      </c>
      <c r="S318" t="s">
        <v>169</v>
      </c>
      <c r="T318">
        <v>1</v>
      </c>
    </row>
    <row r="319" spans="1:20">
      <c r="A319">
        <f t="shared" si="9"/>
        <v>318</v>
      </c>
      <c r="B319" s="1">
        <v>42789.139707107446</v>
      </c>
      <c r="C319">
        <v>28</v>
      </c>
      <c r="D319">
        <v>1</v>
      </c>
      <c r="E319" t="s">
        <v>12</v>
      </c>
      <c r="F319" t="s">
        <v>11</v>
      </c>
      <c r="G319">
        <v>4000</v>
      </c>
      <c r="H319">
        <f t="shared" si="8"/>
        <v>726000</v>
      </c>
      <c r="I319">
        <v>4</v>
      </c>
      <c r="J319" t="s">
        <v>511</v>
      </c>
      <c r="K319">
        <v>1</v>
      </c>
      <c r="L319" t="s">
        <v>512</v>
      </c>
      <c r="M319">
        <v>1</v>
      </c>
      <c r="N319" t="s">
        <v>21</v>
      </c>
      <c r="O319" t="s">
        <v>513</v>
      </c>
      <c r="P319" s="1">
        <v>42789.139707107446</v>
      </c>
      <c r="Q319" s="1" t="e">
        <v>#N/A</v>
      </c>
      <c r="R319" t="s">
        <v>21</v>
      </c>
      <c r="S319" t="s">
        <v>513</v>
      </c>
      <c r="T319">
        <v>1</v>
      </c>
    </row>
    <row r="320" spans="1:20">
      <c r="A320">
        <f t="shared" si="9"/>
        <v>319</v>
      </c>
      <c r="B320" s="1">
        <v>42789.545339811251</v>
      </c>
      <c r="C320">
        <v>25</v>
      </c>
      <c r="D320">
        <v>1</v>
      </c>
      <c r="E320" t="s">
        <v>12</v>
      </c>
      <c r="F320" t="s">
        <v>11</v>
      </c>
      <c r="G320">
        <v>3000</v>
      </c>
      <c r="H320">
        <f t="shared" si="8"/>
        <v>729000</v>
      </c>
      <c r="I320">
        <v>2</v>
      </c>
      <c r="J320" t="s">
        <v>444</v>
      </c>
      <c r="K320">
        <v>1</v>
      </c>
      <c r="L320" t="s">
        <v>445</v>
      </c>
      <c r="M320">
        <v>1</v>
      </c>
      <c r="N320" t="s">
        <v>21</v>
      </c>
      <c r="O320" t="s">
        <v>446</v>
      </c>
      <c r="P320" s="1">
        <v>42789.545339811251</v>
      </c>
      <c r="Q320" s="1" t="e">
        <v>#N/A</v>
      </c>
      <c r="R320" t="s">
        <v>21</v>
      </c>
      <c r="S320" t="s">
        <v>446</v>
      </c>
      <c r="T320">
        <v>1</v>
      </c>
    </row>
    <row r="321" spans="1:20">
      <c r="A321">
        <f t="shared" si="9"/>
        <v>320</v>
      </c>
      <c r="B321" s="1">
        <v>42790.497664463124</v>
      </c>
      <c r="C321">
        <v>64</v>
      </c>
      <c r="D321">
        <v>4</v>
      </c>
      <c r="E321" t="s">
        <v>12</v>
      </c>
      <c r="F321" t="s">
        <v>11</v>
      </c>
      <c r="G321">
        <v>1000</v>
      </c>
      <c r="H321">
        <f t="shared" si="8"/>
        <v>730000</v>
      </c>
      <c r="I321">
        <v>5</v>
      </c>
      <c r="J321" t="s">
        <v>539</v>
      </c>
      <c r="K321">
        <v>1</v>
      </c>
      <c r="L321" t="s">
        <v>540</v>
      </c>
      <c r="M321">
        <v>1</v>
      </c>
      <c r="N321" t="s">
        <v>21</v>
      </c>
      <c r="O321" t="s">
        <v>541</v>
      </c>
      <c r="P321" s="1">
        <v>42790.497664463124</v>
      </c>
      <c r="Q321" s="1" t="e">
        <v>#N/A</v>
      </c>
      <c r="R321" t="s">
        <v>21</v>
      </c>
      <c r="S321" t="s">
        <v>541</v>
      </c>
      <c r="T321">
        <v>1</v>
      </c>
    </row>
    <row r="322" spans="1:20">
      <c r="A322">
        <f t="shared" si="9"/>
        <v>321</v>
      </c>
      <c r="B322" s="1">
        <v>42791.29762209591</v>
      </c>
      <c r="C322">
        <v>87</v>
      </c>
      <c r="D322">
        <v>3</v>
      </c>
      <c r="E322" t="s">
        <v>12</v>
      </c>
      <c r="F322" t="s">
        <v>11</v>
      </c>
      <c r="G322">
        <v>4000</v>
      </c>
      <c r="H322">
        <f t="shared" si="8"/>
        <v>734000</v>
      </c>
      <c r="I322">
        <v>3</v>
      </c>
      <c r="J322" t="s">
        <v>1107</v>
      </c>
      <c r="K322">
        <v>2</v>
      </c>
      <c r="L322" t="s">
        <v>1108</v>
      </c>
      <c r="M322">
        <v>2</v>
      </c>
      <c r="N322" t="s">
        <v>21</v>
      </c>
      <c r="O322" t="s">
        <v>1109</v>
      </c>
      <c r="P322" s="1">
        <v>42791.29762209591</v>
      </c>
      <c r="Q322" s="1" t="e">
        <v>#N/A</v>
      </c>
      <c r="R322" t="s">
        <v>21</v>
      </c>
      <c r="S322" t="s">
        <v>1109</v>
      </c>
      <c r="T322">
        <v>2</v>
      </c>
    </row>
    <row r="323" spans="1:20">
      <c r="A323">
        <f t="shared" si="9"/>
        <v>322</v>
      </c>
      <c r="B323" s="1">
        <v>42791.507307975742</v>
      </c>
      <c r="C323">
        <v>127</v>
      </c>
      <c r="D323">
        <v>3</v>
      </c>
      <c r="E323" t="s">
        <v>12</v>
      </c>
      <c r="F323" t="s">
        <v>8</v>
      </c>
      <c r="G323">
        <v>1000</v>
      </c>
      <c r="H323">
        <f t="shared" ref="H323:H386" si="10">IF(E323="Premium",IFERROR(H322+G323,G323),IFERROR(H322-G323,-G323))</f>
        <v>735000</v>
      </c>
      <c r="I323">
        <v>1</v>
      </c>
      <c r="J323" t="s">
        <v>1572</v>
      </c>
      <c r="K323">
        <v>1</v>
      </c>
      <c r="L323" t="s">
        <v>1573</v>
      </c>
      <c r="M323">
        <v>1</v>
      </c>
      <c r="N323" t="s">
        <v>21</v>
      </c>
      <c r="O323" t="s">
        <v>1574</v>
      </c>
      <c r="P323" s="1">
        <v>42791.507307975742</v>
      </c>
      <c r="Q323" s="1" t="e">
        <v>#N/A</v>
      </c>
      <c r="R323" t="s">
        <v>21</v>
      </c>
      <c r="S323" t="s">
        <v>1574</v>
      </c>
      <c r="T323">
        <v>1</v>
      </c>
    </row>
    <row r="324" spans="1:20">
      <c r="A324">
        <f t="shared" ref="A324:A387" si="11">A323+1</f>
        <v>323</v>
      </c>
      <c r="B324" s="1">
        <v>42792.170464959607</v>
      </c>
      <c r="C324">
        <v>86</v>
      </c>
      <c r="D324">
        <v>4</v>
      </c>
      <c r="E324" t="s">
        <v>12</v>
      </c>
      <c r="F324" t="s">
        <v>9</v>
      </c>
      <c r="G324">
        <v>4000</v>
      </c>
      <c r="H324">
        <f t="shared" si="10"/>
        <v>739000</v>
      </c>
      <c r="I324">
        <v>3</v>
      </c>
      <c r="J324" t="s">
        <v>1082</v>
      </c>
      <c r="K324">
        <v>3</v>
      </c>
      <c r="L324" t="s">
        <v>1083</v>
      </c>
      <c r="M324">
        <v>3</v>
      </c>
      <c r="N324" t="s">
        <v>21</v>
      </c>
      <c r="O324" t="s">
        <v>1084</v>
      </c>
      <c r="P324" s="1">
        <v>42792.170464959607</v>
      </c>
      <c r="Q324" s="1" t="e">
        <v>#N/A</v>
      </c>
      <c r="R324" t="s">
        <v>21</v>
      </c>
      <c r="S324" t="s">
        <v>1084</v>
      </c>
      <c r="T324">
        <v>3</v>
      </c>
    </row>
    <row r="325" spans="1:20">
      <c r="A325">
        <f t="shared" si="11"/>
        <v>324</v>
      </c>
      <c r="B325" s="1">
        <v>42792.751766932903</v>
      </c>
      <c r="C325">
        <v>57</v>
      </c>
      <c r="D325">
        <v>3</v>
      </c>
      <c r="E325" t="s">
        <v>12</v>
      </c>
      <c r="F325" t="s">
        <v>11</v>
      </c>
      <c r="G325">
        <v>3000</v>
      </c>
      <c r="H325">
        <f t="shared" si="10"/>
        <v>742000</v>
      </c>
      <c r="I325">
        <v>2</v>
      </c>
      <c r="J325" t="s">
        <v>1310</v>
      </c>
      <c r="K325">
        <v>1</v>
      </c>
      <c r="L325" t="s">
        <v>1311</v>
      </c>
      <c r="M325">
        <v>1</v>
      </c>
      <c r="N325" t="s">
        <v>21</v>
      </c>
      <c r="O325" t="s">
        <v>1312</v>
      </c>
      <c r="P325" s="1">
        <v>42792.751766932903</v>
      </c>
      <c r="Q325" s="1">
        <v>42970.224110731782</v>
      </c>
      <c r="R325" t="s">
        <v>21</v>
      </c>
      <c r="S325" t="s">
        <v>1312</v>
      </c>
      <c r="T325">
        <v>1</v>
      </c>
    </row>
    <row r="326" spans="1:20">
      <c r="A326">
        <f t="shared" si="11"/>
        <v>325</v>
      </c>
      <c r="B326" s="1">
        <v>42792.971285822852</v>
      </c>
      <c r="C326">
        <v>70</v>
      </c>
      <c r="D326">
        <v>1</v>
      </c>
      <c r="E326" t="s">
        <v>12</v>
      </c>
      <c r="F326" t="s">
        <v>11</v>
      </c>
      <c r="G326">
        <v>2000</v>
      </c>
      <c r="H326">
        <f t="shared" si="10"/>
        <v>744000</v>
      </c>
      <c r="I326">
        <v>4</v>
      </c>
      <c r="J326" t="s">
        <v>977</v>
      </c>
      <c r="K326">
        <v>1</v>
      </c>
      <c r="L326" t="s">
        <v>978</v>
      </c>
      <c r="M326">
        <v>1</v>
      </c>
      <c r="N326" t="s">
        <v>21</v>
      </c>
      <c r="O326" t="s">
        <v>979</v>
      </c>
      <c r="P326" s="1">
        <v>42792.971285822852</v>
      </c>
      <c r="Q326" s="1" t="e">
        <v>#N/A</v>
      </c>
      <c r="R326" t="s">
        <v>21</v>
      </c>
      <c r="S326" t="s">
        <v>979</v>
      </c>
      <c r="T326">
        <v>1</v>
      </c>
    </row>
    <row r="327" spans="1:20">
      <c r="A327">
        <f t="shared" si="11"/>
        <v>326</v>
      </c>
      <c r="B327" s="1">
        <v>42793.578123783976</v>
      </c>
      <c r="C327">
        <v>6</v>
      </c>
      <c r="D327">
        <v>2</v>
      </c>
      <c r="E327" t="s">
        <v>12</v>
      </c>
      <c r="F327" t="s">
        <v>11</v>
      </c>
      <c r="G327">
        <v>5000</v>
      </c>
      <c r="H327">
        <f t="shared" si="10"/>
        <v>749000</v>
      </c>
      <c r="I327">
        <v>1</v>
      </c>
      <c r="J327" t="s">
        <v>212</v>
      </c>
      <c r="K327">
        <v>2</v>
      </c>
      <c r="L327" t="s">
        <v>213</v>
      </c>
      <c r="M327">
        <v>2</v>
      </c>
      <c r="N327" t="s">
        <v>21</v>
      </c>
      <c r="O327" t="s">
        <v>214</v>
      </c>
      <c r="P327" s="1">
        <v>42793.578123783976</v>
      </c>
      <c r="Q327" s="1" t="e">
        <v>#N/A</v>
      </c>
      <c r="R327" t="s">
        <v>21</v>
      </c>
      <c r="S327" t="s">
        <v>214</v>
      </c>
      <c r="T327">
        <v>2</v>
      </c>
    </row>
    <row r="328" spans="1:20">
      <c r="A328">
        <f t="shared" si="11"/>
        <v>327</v>
      </c>
      <c r="B328" s="1">
        <v>42794.425896746907</v>
      </c>
      <c r="C328">
        <v>85</v>
      </c>
      <c r="D328">
        <v>1</v>
      </c>
      <c r="E328" t="s">
        <v>12</v>
      </c>
      <c r="F328" t="s">
        <v>11</v>
      </c>
      <c r="G328">
        <v>1000</v>
      </c>
      <c r="H328">
        <f t="shared" si="10"/>
        <v>750000</v>
      </c>
      <c r="I328">
        <v>2</v>
      </c>
      <c r="J328" t="s">
        <v>1133</v>
      </c>
      <c r="K328">
        <v>1</v>
      </c>
      <c r="L328" t="s">
        <v>1146</v>
      </c>
      <c r="M328">
        <v>1</v>
      </c>
      <c r="N328" t="s">
        <v>21</v>
      </c>
      <c r="O328" t="s">
        <v>1147</v>
      </c>
      <c r="P328" s="1">
        <v>42794.425896746907</v>
      </c>
      <c r="Q328" s="1" t="e">
        <v>#N/A</v>
      </c>
      <c r="R328" t="s">
        <v>21</v>
      </c>
      <c r="S328" t="s">
        <v>1147</v>
      </c>
      <c r="T328">
        <v>1</v>
      </c>
    </row>
    <row r="329" spans="1:20">
      <c r="A329">
        <f t="shared" si="11"/>
        <v>328</v>
      </c>
      <c r="B329" s="1">
        <v>42795.276472253063</v>
      </c>
      <c r="C329">
        <v>122</v>
      </c>
      <c r="D329">
        <v>4</v>
      </c>
      <c r="E329" t="s">
        <v>12</v>
      </c>
      <c r="F329" t="s">
        <v>9</v>
      </c>
      <c r="G329">
        <v>2000</v>
      </c>
      <c r="H329">
        <f t="shared" si="10"/>
        <v>752000</v>
      </c>
      <c r="I329">
        <v>1</v>
      </c>
      <c r="J329" t="s">
        <v>741</v>
      </c>
      <c r="K329">
        <v>2</v>
      </c>
      <c r="L329" t="s">
        <v>742</v>
      </c>
      <c r="M329">
        <v>2</v>
      </c>
      <c r="N329" t="s">
        <v>21</v>
      </c>
      <c r="O329" t="s">
        <v>743</v>
      </c>
      <c r="P329" s="1">
        <v>42795.276472253063</v>
      </c>
      <c r="Q329" s="1" t="e">
        <v>#N/A</v>
      </c>
      <c r="R329" t="s">
        <v>21</v>
      </c>
      <c r="S329" t="s">
        <v>743</v>
      </c>
      <c r="T329">
        <v>2</v>
      </c>
    </row>
    <row r="330" spans="1:20">
      <c r="A330">
        <f t="shared" si="11"/>
        <v>329</v>
      </c>
      <c r="B330" s="1">
        <v>42795.809067685033</v>
      </c>
      <c r="C330">
        <v>67</v>
      </c>
      <c r="D330">
        <v>2</v>
      </c>
      <c r="E330" t="s">
        <v>13</v>
      </c>
      <c r="F330" t="s">
        <v>8</v>
      </c>
      <c r="G330">
        <v>12000</v>
      </c>
      <c r="H330">
        <f t="shared" si="10"/>
        <v>740000</v>
      </c>
      <c r="I330">
        <v>6</v>
      </c>
      <c r="J330" t="s">
        <v>572</v>
      </c>
      <c r="K330">
        <v>2</v>
      </c>
      <c r="L330" t="s">
        <v>573</v>
      </c>
      <c r="M330">
        <v>1</v>
      </c>
      <c r="N330" t="s">
        <v>24</v>
      </c>
      <c r="O330" t="s">
        <v>574</v>
      </c>
      <c r="P330" s="1">
        <v>42795.809067685033</v>
      </c>
      <c r="Q330" s="1">
        <v>42795.809067685033</v>
      </c>
      <c r="R330" t="s">
        <v>24</v>
      </c>
      <c r="S330" t="s">
        <v>574</v>
      </c>
      <c r="T330">
        <v>1</v>
      </c>
    </row>
    <row r="331" spans="1:20">
      <c r="A331">
        <f t="shared" si="11"/>
        <v>330</v>
      </c>
      <c r="B331" s="1">
        <v>42796.628519152429</v>
      </c>
      <c r="C331">
        <v>71</v>
      </c>
      <c r="D331">
        <v>3</v>
      </c>
      <c r="E331" t="s">
        <v>12</v>
      </c>
      <c r="F331" t="s">
        <v>9</v>
      </c>
      <c r="G331">
        <v>2000</v>
      </c>
      <c r="H331">
        <f t="shared" si="10"/>
        <v>742000</v>
      </c>
      <c r="I331">
        <v>3</v>
      </c>
      <c r="J331" t="s">
        <v>1140</v>
      </c>
      <c r="K331">
        <v>1</v>
      </c>
      <c r="L331" t="s">
        <v>1305</v>
      </c>
      <c r="M331">
        <v>1</v>
      </c>
      <c r="N331" t="s">
        <v>21</v>
      </c>
      <c r="O331" t="s">
        <v>1306</v>
      </c>
      <c r="P331" s="1">
        <v>42796.628519152429</v>
      </c>
      <c r="Q331" s="1">
        <v>43216.714166031539</v>
      </c>
      <c r="R331" t="s">
        <v>21</v>
      </c>
      <c r="S331" t="s">
        <v>1306</v>
      </c>
      <c r="T331">
        <v>1</v>
      </c>
    </row>
    <row r="332" spans="1:20">
      <c r="A332">
        <f t="shared" si="11"/>
        <v>331</v>
      </c>
      <c r="B332" s="1">
        <v>42797.090729473246</v>
      </c>
      <c r="C332">
        <v>32</v>
      </c>
      <c r="D332">
        <v>2</v>
      </c>
      <c r="E332" t="s">
        <v>12</v>
      </c>
      <c r="F332" t="s">
        <v>11</v>
      </c>
      <c r="G332">
        <v>2000</v>
      </c>
      <c r="H332">
        <f t="shared" si="10"/>
        <v>744000</v>
      </c>
      <c r="I332">
        <v>5</v>
      </c>
      <c r="J332" t="s">
        <v>281</v>
      </c>
      <c r="K332">
        <v>1</v>
      </c>
      <c r="L332" t="s">
        <v>282</v>
      </c>
      <c r="M332">
        <v>1</v>
      </c>
      <c r="N332" t="s">
        <v>21</v>
      </c>
      <c r="O332" t="s">
        <v>283</v>
      </c>
      <c r="P332" s="1">
        <v>42797.090729473246</v>
      </c>
      <c r="Q332" s="1">
        <v>43014.413281471898</v>
      </c>
      <c r="R332" t="s">
        <v>21</v>
      </c>
      <c r="S332" t="s">
        <v>283</v>
      </c>
      <c r="T332">
        <v>1</v>
      </c>
    </row>
    <row r="333" spans="1:20">
      <c r="A333">
        <f t="shared" si="11"/>
        <v>332</v>
      </c>
      <c r="B333" s="1">
        <v>42797.234947799683</v>
      </c>
      <c r="C333">
        <v>1</v>
      </c>
      <c r="D333">
        <v>4</v>
      </c>
      <c r="E333" t="s">
        <v>12</v>
      </c>
      <c r="F333" t="s">
        <v>8</v>
      </c>
      <c r="G333">
        <v>2000</v>
      </c>
      <c r="H333">
        <f t="shared" si="10"/>
        <v>746000</v>
      </c>
      <c r="I333">
        <v>1</v>
      </c>
      <c r="J333" t="s">
        <v>147</v>
      </c>
      <c r="K333">
        <v>2</v>
      </c>
      <c r="L333" t="s">
        <v>160</v>
      </c>
      <c r="M333">
        <v>2</v>
      </c>
      <c r="N333" t="s">
        <v>21</v>
      </c>
      <c r="O333" t="s">
        <v>161</v>
      </c>
      <c r="P333" s="1">
        <v>42797.234947799683</v>
      </c>
      <c r="Q333" s="1" t="e">
        <v>#N/A</v>
      </c>
      <c r="R333" t="s">
        <v>21</v>
      </c>
      <c r="S333" t="s">
        <v>161</v>
      </c>
      <c r="T333">
        <v>2</v>
      </c>
    </row>
    <row r="334" spans="1:20">
      <c r="A334">
        <f t="shared" si="11"/>
        <v>333</v>
      </c>
      <c r="B334" s="1">
        <v>42797.561164990359</v>
      </c>
      <c r="C334">
        <v>104</v>
      </c>
      <c r="D334">
        <v>1</v>
      </c>
      <c r="E334" t="s">
        <v>12</v>
      </c>
      <c r="F334" t="s">
        <v>11</v>
      </c>
      <c r="G334">
        <v>3000</v>
      </c>
      <c r="H334">
        <f t="shared" si="10"/>
        <v>749000</v>
      </c>
      <c r="I334">
        <v>3</v>
      </c>
      <c r="J334" t="s">
        <v>1366</v>
      </c>
      <c r="K334">
        <v>2</v>
      </c>
      <c r="L334" t="s">
        <v>1388</v>
      </c>
      <c r="M334">
        <v>2</v>
      </c>
      <c r="N334" t="s">
        <v>21</v>
      </c>
      <c r="O334" t="s">
        <v>1389</v>
      </c>
      <c r="P334" s="1">
        <v>42797.561164990359</v>
      </c>
      <c r="Q334" s="1" t="e">
        <v>#N/A</v>
      </c>
      <c r="R334" t="s">
        <v>21</v>
      </c>
      <c r="S334" t="s">
        <v>1389</v>
      </c>
      <c r="T334">
        <v>2</v>
      </c>
    </row>
    <row r="335" spans="1:20">
      <c r="A335">
        <f t="shared" si="11"/>
        <v>334</v>
      </c>
      <c r="B335" s="1">
        <v>42797.667770444714</v>
      </c>
      <c r="C335">
        <v>68</v>
      </c>
      <c r="D335">
        <v>2</v>
      </c>
      <c r="E335" t="s">
        <v>12</v>
      </c>
      <c r="F335" t="s">
        <v>11</v>
      </c>
      <c r="G335">
        <v>3000</v>
      </c>
      <c r="H335">
        <f t="shared" si="10"/>
        <v>752000</v>
      </c>
      <c r="I335">
        <v>1</v>
      </c>
      <c r="J335" t="s">
        <v>1268</v>
      </c>
      <c r="K335">
        <v>1</v>
      </c>
      <c r="L335" t="s">
        <v>1269</v>
      </c>
      <c r="M335">
        <v>1</v>
      </c>
      <c r="N335" t="s">
        <v>21</v>
      </c>
      <c r="O335" t="s">
        <v>1270</v>
      </c>
      <c r="P335" s="1">
        <v>42797.667770444714</v>
      </c>
      <c r="Q335" s="1">
        <v>42805.011228447467</v>
      </c>
      <c r="R335" t="s">
        <v>21</v>
      </c>
      <c r="S335" t="s">
        <v>1270</v>
      </c>
      <c r="T335">
        <v>1</v>
      </c>
    </row>
    <row r="336" spans="1:20">
      <c r="A336">
        <f t="shared" si="11"/>
        <v>335</v>
      </c>
      <c r="B336" s="1">
        <v>42798.341751358603</v>
      </c>
      <c r="C336">
        <v>74</v>
      </c>
      <c r="D336">
        <v>4</v>
      </c>
      <c r="E336" t="s">
        <v>12</v>
      </c>
      <c r="F336" t="s">
        <v>9</v>
      </c>
      <c r="G336">
        <v>4000</v>
      </c>
      <c r="H336">
        <f t="shared" si="10"/>
        <v>756000</v>
      </c>
      <c r="I336">
        <v>4</v>
      </c>
      <c r="J336" t="s">
        <v>675</v>
      </c>
      <c r="K336">
        <v>1</v>
      </c>
      <c r="L336" t="s">
        <v>676</v>
      </c>
      <c r="M336">
        <v>1</v>
      </c>
      <c r="N336" t="s">
        <v>21</v>
      </c>
      <c r="O336" t="s">
        <v>677</v>
      </c>
      <c r="P336" s="1">
        <v>42798.341751358603</v>
      </c>
      <c r="Q336" s="1" t="e">
        <v>#N/A</v>
      </c>
      <c r="R336" t="s">
        <v>21</v>
      </c>
      <c r="S336" t="s">
        <v>677</v>
      </c>
      <c r="T336">
        <v>1</v>
      </c>
    </row>
    <row r="337" spans="1:20">
      <c r="A337">
        <f t="shared" si="11"/>
        <v>336</v>
      </c>
      <c r="B337" s="1">
        <v>42798.989468736778</v>
      </c>
      <c r="C337">
        <v>113</v>
      </c>
      <c r="D337">
        <v>4</v>
      </c>
      <c r="E337" t="s">
        <v>12</v>
      </c>
      <c r="F337" t="s">
        <v>8</v>
      </c>
      <c r="G337">
        <v>5000</v>
      </c>
      <c r="H337">
        <f t="shared" si="10"/>
        <v>761000</v>
      </c>
      <c r="I337">
        <v>3</v>
      </c>
      <c r="J337" t="s">
        <v>1249</v>
      </c>
      <c r="K337">
        <v>2</v>
      </c>
      <c r="L337" t="s">
        <v>1250</v>
      </c>
      <c r="M337">
        <v>2</v>
      </c>
      <c r="N337" t="s">
        <v>21</v>
      </c>
      <c r="O337" t="s">
        <v>1251</v>
      </c>
      <c r="P337" s="1">
        <v>42798.989468736778</v>
      </c>
      <c r="Q337" s="1">
        <v>43149.919282374089</v>
      </c>
      <c r="R337" t="s">
        <v>21</v>
      </c>
      <c r="S337" t="s">
        <v>1251</v>
      </c>
      <c r="T337">
        <v>2</v>
      </c>
    </row>
    <row r="338" spans="1:20">
      <c r="A338">
        <f t="shared" si="11"/>
        <v>337</v>
      </c>
      <c r="B338" s="1">
        <v>42799.480635403474</v>
      </c>
      <c r="C338">
        <v>96</v>
      </c>
      <c r="D338">
        <v>4</v>
      </c>
      <c r="E338" t="s">
        <v>12</v>
      </c>
      <c r="F338" t="s">
        <v>11</v>
      </c>
      <c r="G338">
        <v>4000</v>
      </c>
      <c r="H338">
        <f t="shared" si="10"/>
        <v>765000</v>
      </c>
      <c r="I338">
        <v>3</v>
      </c>
      <c r="J338" t="s">
        <v>1400</v>
      </c>
      <c r="K338">
        <v>1</v>
      </c>
      <c r="L338" t="s">
        <v>1401</v>
      </c>
      <c r="M338">
        <v>1</v>
      </c>
      <c r="N338" t="s">
        <v>21</v>
      </c>
      <c r="O338" t="s">
        <v>1402</v>
      </c>
      <c r="P338" s="1">
        <v>42799.480635403474</v>
      </c>
      <c r="Q338" s="1">
        <v>42886.072944463776</v>
      </c>
      <c r="R338" t="s">
        <v>21</v>
      </c>
      <c r="S338" t="s">
        <v>1402</v>
      </c>
      <c r="T338">
        <v>1</v>
      </c>
    </row>
    <row r="339" spans="1:20">
      <c r="A339">
        <f t="shared" si="11"/>
        <v>338</v>
      </c>
      <c r="B339" s="1">
        <v>42800.19626719677</v>
      </c>
      <c r="C339">
        <v>62</v>
      </c>
      <c r="D339">
        <v>4</v>
      </c>
      <c r="E339" t="s">
        <v>12</v>
      </c>
      <c r="F339" t="s">
        <v>9</v>
      </c>
      <c r="G339">
        <v>5000</v>
      </c>
      <c r="H339">
        <f t="shared" si="10"/>
        <v>770000</v>
      </c>
      <c r="I339">
        <v>2</v>
      </c>
      <c r="J339" t="s">
        <v>820</v>
      </c>
      <c r="K339">
        <v>2</v>
      </c>
      <c r="L339" t="s">
        <v>821</v>
      </c>
      <c r="M339">
        <v>2</v>
      </c>
      <c r="N339" t="s">
        <v>21</v>
      </c>
      <c r="O339" t="s">
        <v>822</v>
      </c>
      <c r="P339" s="1">
        <v>42800.19626719677</v>
      </c>
      <c r="Q339" s="1" t="e">
        <v>#N/A</v>
      </c>
      <c r="R339" t="s">
        <v>21</v>
      </c>
      <c r="S339" t="s">
        <v>822</v>
      </c>
      <c r="T339">
        <v>2</v>
      </c>
    </row>
    <row r="340" spans="1:20">
      <c r="A340">
        <f t="shared" si="11"/>
        <v>339</v>
      </c>
      <c r="B340" s="1">
        <v>42800.299323138766</v>
      </c>
      <c r="C340">
        <v>50</v>
      </c>
      <c r="D340">
        <v>2</v>
      </c>
      <c r="E340" t="s">
        <v>12</v>
      </c>
      <c r="F340" t="s">
        <v>11</v>
      </c>
      <c r="G340">
        <v>2000</v>
      </c>
      <c r="H340">
        <f t="shared" si="10"/>
        <v>772000</v>
      </c>
      <c r="I340">
        <v>6</v>
      </c>
      <c r="J340" t="s">
        <v>1067</v>
      </c>
      <c r="K340">
        <v>1</v>
      </c>
      <c r="L340" t="s">
        <v>1068</v>
      </c>
      <c r="M340">
        <v>1</v>
      </c>
      <c r="N340" t="s">
        <v>21</v>
      </c>
      <c r="O340" t="s">
        <v>1069</v>
      </c>
      <c r="P340" s="1">
        <v>42800.299323138766</v>
      </c>
      <c r="Q340" s="1" t="e">
        <v>#N/A</v>
      </c>
      <c r="R340" t="s">
        <v>21</v>
      </c>
      <c r="S340" t="s">
        <v>1069</v>
      </c>
      <c r="T340">
        <v>1</v>
      </c>
    </row>
    <row r="341" spans="1:20">
      <c r="A341">
        <f t="shared" si="11"/>
        <v>340</v>
      </c>
      <c r="B341" s="1">
        <v>42800.899580792189</v>
      </c>
      <c r="C341">
        <v>63</v>
      </c>
      <c r="D341">
        <v>3</v>
      </c>
      <c r="E341" t="s">
        <v>12</v>
      </c>
      <c r="F341" t="s">
        <v>11</v>
      </c>
      <c r="G341">
        <v>5000</v>
      </c>
      <c r="H341">
        <f t="shared" si="10"/>
        <v>777000</v>
      </c>
      <c r="I341">
        <v>1</v>
      </c>
      <c r="J341" t="s">
        <v>1090</v>
      </c>
      <c r="K341">
        <v>1</v>
      </c>
      <c r="L341" t="s">
        <v>1091</v>
      </c>
      <c r="M341">
        <v>1</v>
      </c>
      <c r="N341" t="s">
        <v>21</v>
      </c>
      <c r="O341" t="s">
        <v>1092</v>
      </c>
      <c r="P341" s="1">
        <v>42800.899580792189</v>
      </c>
      <c r="Q341" s="1">
        <v>42898.577642373166</v>
      </c>
      <c r="R341" t="s">
        <v>21</v>
      </c>
      <c r="S341" t="s">
        <v>1092</v>
      </c>
      <c r="T341">
        <v>1</v>
      </c>
    </row>
    <row r="342" spans="1:20">
      <c r="A342">
        <f t="shared" si="11"/>
        <v>341</v>
      </c>
      <c r="B342" s="1">
        <v>42800.95039010045</v>
      </c>
      <c r="C342">
        <v>81</v>
      </c>
      <c r="D342">
        <v>1</v>
      </c>
      <c r="E342" t="s">
        <v>12</v>
      </c>
      <c r="F342" t="s">
        <v>11</v>
      </c>
      <c r="G342">
        <v>3000</v>
      </c>
      <c r="H342">
        <f t="shared" si="10"/>
        <v>780000</v>
      </c>
      <c r="I342">
        <v>4</v>
      </c>
      <c r="J342" t="s">
        <v>724</v>
      </c>
      <c r="K342">
        <v>1</v>
      </c>
      <c r="L342" t="s">
        <v>725</v>
      </c>
      <c r="M342">
        <v>1</v>
      </c>
      <c r="N342" t="s">
        <v>21</v>
      </c>
      <c r="O342" t="s">
        <v>726</v>
      </c>
      <c r="P342" s="1">
        <v>42800.95039010045</v>
      </c>
      <c r="Q342" s="1" t="e">
        <v>#N/A</v>
      </c>
      <c r="R342" t="s">
        <v>21</v>
      </c>
      <c r="S342" t="s">
        <v>726</v>
      </c>
      <c r="T342">
        <v>1</v>
      </c>
    </row>
    <row r="343" spans="1:20">
      <c r="A343">
        <f t="shared" si="11"/>
        <v>342</v>
      </c>
      <c r="B343" s="1">
        <v>42801.372479889833</v>
      </c>
      <c r="C343">
        <v>4</v>
      </c>
      <c r="D343">
        <v>2</v>
      </c>
      <c r="E343" t="s">
        <v>12</v>
      </c>
      <c r="F343" t="s">
        <v>11</v>
      </c>
      <c r="G343">
        <v>5000</v>
      </c>
      <c r="H343">
        <f t="shared" si="10"/>
        <v>785000</v>
      </c>
      <c r="I343">
        <v>5</v>
      </c>
      <c r="J343" t="s">
        <v>229</v>
      </c>
      <c r="K343">
        <v>1</v>
      </c>
      <c r="L343" t="s">
        <v>230</v>
      </c>
      <c r="M343">
        <v>1</v>
      </c>
      <c r="N343" t="s">
        <v>21</v>
      </c>
      <c r="O343" t="s">
        <v>231</v>
      </c>
      <c r="P343" s="1">
        <v>42801.372479889833</v>
      </c>
      <c r="Q343" s="1" t="e">
        <v>#N/A</v>
      </c>
      <c r="R343" t="s">
        <v>21</v>
      </c>
      <c r="S343" t="s">
        <v>231</v>
      </c>
      <c r="T343">
        <v>1</v>
      </c>
    </row>
    <row r="344" spans="1:20">
      <c r="A344">
        <f t="shared" si="11"/>
        <v>343</v>
      </c>
      <c r="B344" s="1">
        <v>42802.250437677947</v>
      </c>
      <c r="C344">
        <v>70</v>
      </c>
      <c r="D344">
        <v>2</v>
      </c>
      <c r="E344" t="s">
        <v>12</v>
      </c>
      <c r="F344" t="s">
        <v>11</v>
      </c>
      <c r="G344">
        <v>3000</v>
      </c>
      <c r="H344">
        <f t="shared" si="10"/>
        <v>788000</v>
      </c>
      <c r="I344">
        <v>1</v>
      </c>
      <c r="J344" t="s">
        <v>943</v>
      </c>
      <c r="K344">
        <v>1</v>
      </c>
      <c r="L344" t="s">
        <v>944</v>
      </c>
      <c r="M344">
        <v>1</v>
      </c>
      <c r="N344" t="s">
        <v>21</v>
      </c>
      <c r="O344" t="s">
        <v>945</v>
      </c>
      <c r="P344" s="1">
        <v>42802.250437677947</v>
      </c>
      <c r="Q344" s="1" t="e">
        <v>#N/A</v>
      </c>
      <c r="R344" t="s">
        <v>21</v>
      </c>
      <c r="S344" t="s">
        <v>945</v>
      </c>
      <c r="T344">
        <v>1</v>
      </c>
    </row>
    <row r="345" spans="1:20">
      <c r="A345">
        <f t="shared" si="11"/>
        <v>344</v>
      </c>
      <c r="B345" s="1">
        <v>42802.679163389061</v>
      </c>
      <c r="C345">
        <v>67</v>
      </c>
      <c r="D345">
        <v>3</v>
      </c>
      <c r="E345" t="s">
        <v>12</v>
      </c>
      <c r="F345" t="s">
        <v>8</v>
      </c>
      <c r="G345">
        <v>4000</v>
      </c>
      <c r="H345">
        <f t="shared" si="10"/>
        <v>792000</v>
      </c>
      <c r="I345">
        <v>5</v>
      </c>
      <c r="J345" t="s">
        <v>1191</v>
      </c>
      <c r="K345">
        <v>1</v>
      </c>
      <c r="L345" t="s">
        <v>1192</v>
      </c>
      <c r="M345">
        <v>1</v>
      </c>
      <c r="N345" t="s">
        <v>21</v>
      </c>
      <c r="O345" t="s">
        <v>1193</v>
      </c>
      <c r="P345" s="1">
        <v>42802.679163389061</v>
      </c>
      <c r="Q345" s="1" t="e">
        <v>#N/A</v>
      </c>
      <c r="R345" t="s">
        <v>21</v>
      </c>
      <c r="S345" t="s">
        <v>1193</v>
      </c>
      <c r="T345">
        <v>1</v>
      </c>
    </row>
    <row r="346" spans="1:20">
      <c r="A346">
        <f t="shared" si="11"/>
        <v>345</v>
      </c>
      <c r="B346" s="1">
        <v>42803.290990210386</v>
      </c>
      <c r="C346">
        <v>90</v>
      </c>
      <c r="D346">
        <v>4</v>
      </c>
      <c r="E346" t="s">
        <v>12</v>
      </c>
      <c r="F346" t="s">
        <v>9</v>
      </c>
      <c r="G346">
        <v>3000</v>
      </c>
      <c r="H346">
        <f t="shared" si="10"/>
        <v>795000</v>
      </c>
      <c r="I346">
        <v>4</v>
      </c>
      <c r="J346" t="s">
        <v>949</v>
      </c>
      <c r="K346">
        <v>1</v>
      </c>
      <c r="L346" t="s">
        <v>950</v>
      </c>
      <c r="M346">
        <v>1</v>
      </c>
      <c r="N346" t="s">
        <v>21</v>
      </c>
      <c r="O346" t="s">
        <v>951</v>
      </c>
      <c r="P346" s="1">
        <v>42803.290990210386</v>
      </c>
      <c r="Q346" s="1">
        <v>43046.224156303906</v>
      </c>
      <c r="R346" t="s">
        <v>21</v>
      </c>
      <c r="S346" t="s">
        <v>951</v>
      </c>
      <c r="T346">
        <v>1</v>
      </c>
    </row>
    <row r="347" spans="1:20">
      <c r="A347">
        <f t="shared" si="11"/>
        <v>346</v>
      </c>
      <c r="B347" s="1">
        <v>42804.089859552259</v>
      </c>
      <c r="C347">
        <v>54</v>
      </c>
      <c r="D347">
        <v>2</v>
      </c>
      <c r="E347" t="s">
        <v>13</v>
      </c>
      <c r="F347" t="s">
        <v>11</v>
      </c>
      <c r="G347">
        <v>12000</v>
      </c>
      <c r="H347">
        <f t="shared" si="10"/>
        <v>783000</v>
      </c>
      <c r="I347">
        <v>6</v>
      </c>
      <c r="J347" t="s">
        <v>894</v>
      </c>
      <c r="K347">
        <v>2</v>
      </c>
      <c r="L347" t="s">
        <v>1534</v>
      </c>
      <c r="M347">
        <v>1</v>
      </c>
      <c r="N347" t="s">
        <v>24</v>
      </c>
      <c r="O347" t="s">
        <v>1535</v>
      </c>
      <c r="P347" s="1">
        <v>42804.089859552259</v>
      </c>
      <c r="Q347" s="1">
        <v>42804.089859552259</v>
      </c>
      <c r="R347" t="s">
        <v>24</v>
      </c>
      <c r="S347" t="s">
        <v>1535</v>
      </c>
      <c r="T347">
        <v>1</v>
      </c>
    </row>
    <row r="348" spans="1:20">
      <c r="A348">
        <f t="shared" si="11"/>
        <v>347</v>
      </c>
      <c r="B348" s="1">
        <v>42804.924789957164</v>
      </c>
      <c r="C348">
        <v>133</v>
      </c>
      <c r="D348">
        <v>3</v>
      </c>
      <c r="E348" t="s">
        <v>12</v>
      </c>
      <c r="F348" t="s">
        <v>8</v>
      </c>
      <c r="G348">
        <v>4000</v>
      </c>
      <c r="H348">
        <f t="shared" si="10"/>
        <v>787000</v>
      </c>
      <c r="I348">
        <v>1</v>
      </c>
      <c r="J348" t="s">
        <v>1072</v>
      </c>
      <c r="K348">
        <v>1</v>
      </c>
      <c r="L348" t="s">
        <v>1073</v>
      </c>
      <c r="M348">
        <v>1</v>
      </c>
      <c r="N348" t="s">
        <v>21</v>
      </c>
      <c r="O348" t="s">
        <v>1074</v>
      </c>
      <c r="P348" s="1">
        <v>42804.924789957164</v>
      </c>
      <c r="Q348" s="1" t="e">
        <v>#N/A</v>
      </c>
      <c r="R348" t="s">
        <v>21</v>
      </c>
      <c r="S348" t="s">
        <v>1074</v>
      </c>
      <c r="T348">
        <v>1</v>
      </c>
    </row>
    <row r="349" spans="1:20">
      <c r="A349">
        <f t="shared" si="11"/>
        <v>348</v>
      </c>
      <c r="B349" s="1">
        <v>42805.011228447467</v>
      </c>
      <c r="C349">
        <v>68</v>
      </c>
      <c r="D349">
        <v>2</v>
      </c>
      <c r="E349" t="s">
        <v>13</v>
      </c>
      <c r="F349" t="s">
        <v>11</v>
      </c>
      <c r="G349">
        <v>12000</v>
      </c>
      <c r="H349">
        <f t="shared" si="10"/>
        <v>775000</v>
      </c>
      <c r="I349">
        <v>6</v>
      </c>
      <c r="J349" t="s">
        <v>1268</v>
      </c>
      <c r="K349">
        <v>2</v>
      </c>
      <c r="L349" t="s">
        <v>1699</v>
      </c>
      <c r="M349">
        <v>1</v>
      </c>
      <c r="N349" t="s">
        <v>24</v>
      </c>
      <c r="O349" t="s">
        <v>1700</v>
      </c>
      <c r="P349" s="1">
        <v>42805.011228447467</v>
      </c>
      <c r="Q349" s="1">
        <v>42805.011228447467</v>
      </c>
      <c r="R349" t="s">
        <v>24</v>
      </c>
      <c r="S349" t="s">
        <v>1700</v>
      </c>
      <c r="T349">
        <v>1</v>
      </c>
    </row>
    <row r="350" spans="1:20">
      <c r="A350">
        <f t="shared" si="11"/>
        <v>349</v>
      </c>
      <c r="B350" s="1">
        <v>42805.021150080822</v>
      </c>
      <c r="C350">
        <v>53</v>
      </c>
      <c r="D350">
        <v>2</v>
      </c>
      <c r="E350" t="s">
        <v>12</v>
      </c>
      <c r="F350" t="s">
        <v>8</v>
      </c>
      <c r="G350">
        <v>4000</v>
      </c>
      <c r="H350">
        <f t="shared" si="10"/>
        <v>779000</v>
      </c>
      <c r="I350">
        <v>3</v>
      </c>
      <c r="J350" t="s">
        <v>1588</v>
      </c>
      <c r="K350">
        <v>2</v>
      </c>
      <c r="L350" t="s">
        <v>1589</v>
      </c>
      <c r="M350">
        <v>2</v>
      </c>
      <c r="N350" t="s">
        <v>21</v>
      </c>
      <c r="O350" t="s">
        <v>1590</v>
      </c>
      <c r="P350" s="1">
        <v>42805.021150080822</v>
      </c>
      <c r="Q350" s="1">
        <v>42895.29753752501</v>
      </c>
      <c r="R350" t="s">
        <v>21</v>
      </c>
      <c r="S350" t="s">
        <v>1590</v>
      </c>
      <c r="T350">
        <v>2</v>
      </c>
    </row>
    <row r="351" spans="1:20">
      <c r="A351">
        <f t="shared" si="11"/>
        <v>350</v>
      </c>
      <c r="B351" s="1">
        <v>42805.647922965996</v>
      </c>
      <c r="C351">
        <v>29</v>
      </c>
      <c r="D351">
        <v>4</v>
      </c>
      <c r="E351" t="s">
        <v>12</v>
      </c>
      <c r="F351" t="s">
        <v>8</v>
      </c>
      <c r="G351">
        <v>5000</v>
      </c>
      <c r="H351">
        <f t="shared" si="10"/>
        <v>784000</v>
      </c>
      <c r="I351">
        <v>3</v>
      </c>
      <c r="J351" t="s">
        <v>358</v>
      </c>
      <c r="K351">
        <v>2</v>
      </c>
      <c r="L351" t="s">
        <v>359</v>
      </c>
      <c r="M351">
        <v>2</v>
      </c>
      <c r="N351" t="s">
        <v>21</v>
      </c>
      <c r="O351" t="s">
        <v>360</v>
      </c>
      <c r="P351" s="1">
        <v>42805.647922965996</v>
      </c>
      <c r="Q351" s="1" t="e">
        <v>#N/A</v>
      </c>
      <c r="R351" t="s">
        <v>21</v>
      </c>
      <c r="S351" t="s">
        <v>360</v>
      </c>
      <c r="T351">
        <v>2</v>
      </c>
    </row>
    <row r="352" spans="1:20">
      <c r="A352">
        <f t="shared" si="11"/>
        <v>351</v>
      </c>
      <c r="B352" s="1">
        <v>42805.809264545205</v>
      </c>
      <c r="C352">
        <v>14</v>
      </c>
      <c r="D352">
        <v>3</v>
      </c>
      <c r="E352" t="s">
        <v>12</v>
      </c>
      <c r="F352" t="s">
        <v>9</v>
      </c>
      <c r="G352">
        <v>1000</v>
      </c>
      <c r="H352">
        <f t="shared" si="10"/>
        <v>785000</v>
      </c>
      <c r="I352">
        <v>4</v>
      </c>
      <c r="J352" t="s">
        <v>154</v>
      </c>
      <c r="K352">
        <v>2</v>
      </c>
      <c r="L352" t="s">
        <v>155</v>
      </c>
      <c r="M352">
        <v>2</v>
      </c>
      <c r="N352" t="s">
        <v>21</v>
      </c>
      <c r="O352" t="s">
        <v>156</v>
      </c>
      <c r="P352" s="1">
        <v>42805.809264545205</v>
      </c>
      <c r="Q352" s="1" t="e">
        <v>#N/A</v>
      </c>
      <c r="R352" t="s">
        <v>21</v>
      </c>
      <c r="S352" t="s">
        <v>156</v>
      </c>
      <c r="T352">
        <v>2</v>
      </c>
    </row>
    <row r="353" spans="1:20">
      <c r="A353">
        <f t="shared" si="11"/>
        <v>352</v>
      </c>
      <c r="B353" s="1">
        <v>42806.642625286746</v>
      </c>
      <c r="C353">
        <v>39</v>
      </c>
      <c r="D353">
        <v>2</v>
      </c>
      <c r="E353" t="s">
        <v>12</v>
      </c>
      <c r="F353" t="s">
        <v>8</v>
      </c>
      <c r="G353">
        <v>2000</v>
      </c>
      <c r="H353">
        <f t="shared" si="10"/>
        <v>787000</v>
      </c>
      <c r="I353">
        <v>1</v>
      </c>
      <c r="J353" t="s">
        <v>284</v>
      </c>
      <c r="K353">
        <v>2</v>
      </c>
      <c r="L353" t="s">
        <v>285</v>
      </c>
      <c r="M353">
        <v>2</v>
      </c>
      <c r="N353" t="s">
        <v>21</v>
      </c>
      <c r="O353" t="s">
        <v>286</v>
      </c>
      <c r="P353" s="1">
        <v>42806.642625286746</v>
      </c>
      <c r="Q353" s="1" t="e">
        <v>#N/A</v>
      </c>
      <c r="R353" t="s">
        <v>21</v>
      </c>
      <c r="S353" t="s">
        <v>286</v>
      </c>
      <c r="T353">
        <v>2</v>
      </c>
    </row>
    <row r="354" spans="1:20">
      <c r="A354">
        <f t="shared" si="11"/>
        <v>353</v>
      </c>
      <c r="B354" s="1">
        <v>42806.71006513037</v>
      </c>
      <c r="C354">
        <v>16</v>
      </c>
      <c r="D354">
        <v>1</v>
      </c>
      <c r="E354" t="s">
        <v>12</v>
      </c>
      <c r="F354" t="s">
        <v>11</v>
      </c>
      <c r="G354">
        <v>5000</v>
      </c>
      <c r="H354">
        <f t="shared" si="10"/>
        <v>792000</v>
      </c>
      <c r="I354">
        <v>4</v>
      </c>
      <c r="J354" t="s">
        <v>122</v>
      </c>
      <c r="K354">
        <v>1</v>
      </c>
      <c r="L354" t="s">
        <v>248</v>
      </c>
      <c r="M354">
        <v>1</v>
      </c>
      <c r="N354" t="s">
        <v>21</v>
      </c>
      <c r="O354" t="s">
        <v>249</v>
      </c>
      <c r="P354" s="1">
        <v>42806.71006513037</v>
      </c>
      <c r="Q354" s="1" t="e">
        <v>#N/A</v>
      </c>
      <c r="R354" t="s">
        <v>21</v>
      </c>
      <c r="S354" t="s">
        <v>249</v>
      </c>
      <c r="T354">
        <v>1</v>
      </c>
    </row>
    <row r="355" spans="1:20">
      <c r="A355">
        <f t="shared" si="11"/>
        <v>354</v>
      </c>
      <c r="B355" s="1">
        <v>42807.30436157166</v>
      </c>
      <c r="C355">
        <v>35</v>
      </c>
      <c r="D355">
        <v>2</v>
      </c>
      <c r="E355" t="s">
        <v>12</v>
      </c>
      <c r="F355" t="s">
        <v>8</v>
      </c>
      <c r="G355">
        <v>3000</v>
      </c>
      <c r="H355">
        <f t="shared" si="10"/>
        <v>795000</v>
      </c>
      <c r="I355">
        <v>1</v>
      </c>
      <c r="J355" t="s">
        <v>434</v>
      </c>
      <c r="K355">
        <v>2</v>
      </c>
      <c r="L355" t="s">
        <v>435</v>
      </c>
      <c r="M355">
        <v>2</v>
      </c>
      <c r="N355" t="s">
        <v>21</v>
      </c>
      <c r="O355" t="s">
        <v>436</v>
      </c>
      <c r="P355" s="1">
        <v>42807.30436157166</v>
      </c>
      <c r="Q355" s="1" t="e">
        <v>#N/A</v>
      </c>
      <c r="R355" t="s">
        <v>21</v>
      </c>
      <c r="S355" t="s">
        <v>436</v>
      </c>
      <c r="T355">
        <v>2</v>
      </c>
    </row>
    <row r="356" spans="1:20">
      <c r="A356">
        <f t="shared" si="11"/>
        <v>355</v>
      </c>
      <c r="B356" s="1">
        <v>42807.541571024049</v>
      </c>
      <c r="C356">
        <v>22</v>
      </c>
      <c r="D356">
        <v>3</v>
      </c>
      <c r="E356" t="s">
        <v>12</v>
      </c>
      <c r="F356" t="s">
        <v>8</v>
      </c>
      <c r="G356">
        <v>5000</v>
      </c>
      <c r="H356">
        <f t="shared" si="10"/>
        <v>800000</v>
      </c>
      <c r="I356">
        <v>5</v>
      </c>
      <c r="J356" t="s">
        <v>328</v>
      </c>
      <c r="K356">
        <v>1</v>
      </c>
      <c r="L356" t="s">
        <v>487</v>
      </c>
      <c r="M356">
        <v>1</v>
      </c>
      <c r="N356" t="s">
        <v>21</v>
      </c>
      <c r="O356" t="s">
        <v>488</v>
      </c>
      <c r="P356" s="1">
        <v>42807.541571024049</v>
      </c>
      <c r="Q356" s="1" t="e">
        <v>#N/A</v>
      </c>
      <c r="R356" t="s">
        <v>21</v>
      </c>
      <c r="S356" t="s">
        <v>488</v>
      </c>
      <c r="T356">
        <v>1</v>
      </c>
    </row>
    <row r="357" spans="1:20">
      <c r="A357">
        <f t="shared" si="11"/>
        <v>356</v>
      </c>
      <c r="B357" s="1">
        <v>42808.318537281601</v>
      </c>
      <c r="C357">
        <v>7</v>
      </c>
      <c r="D357">
        <v>3</v>
      </c>
      <c r="E357" t="s">
        <v>12</v>
      </c>
      <c r="F357" t="s">
        <v>8</v>
      </c>
      <c r="G357">
        <v>3000</v>
      </c>
      <c r="H357">
        <f t="shared" si="10"/>
        <v>803000</v>
      </c>
      <c r="I357">
        <v>1</v>
      </c>
      <c r="J357" t="s">
        <v>19</v>
      </c>
      <c r="K357">
        <v>3</v>
      </c>
      <c r="L357" t="s">
        <v>20</v>
      </c>
      <c r="M357">
        <v>3</v>
      </c>
      <c r="N357" t="s">
        <v>21</v>
      </c>
      <c r="O357" t="s">
        <v>22</v>
      </c>
      <c r="P357" s="1">
        <v>42808.318537281601</v>
      </c>
      <c r="Q357" s="1">
        <v>43253.102139015224</v>
      </c>
      <c r="R357" t="s">
        <v>21</v>
      </c>
      <c r="S357" t="s">
        <v>22</v>
      </c>
      <c r="T357">
        <v>3</v>
      </c>
    </row>
    <row r="358" spans="1:20">
      <c r="A358">
        <f t="shared" si="11"/>
        <v>357</v>
      </c>
      <c r="B358" s="1">
        <v>42808.695084613275</v>
      </c>
      <c r="C358">
        <v>96</v>
      </c>
      <c r="D358">
        <v>3</v>
      </c>
      <c r="E358" t="s">
        <v>12</v>
      </c>
      <c r="F358" t="s">
        <v>11</v>
      </c>
      <c r="G358">
        <v>5000</v>
      </c>
      <c r="H358">
        <f t="shared" si="10"/>
        <v>808000</v>
      </c>
      <c r="I358">
        <v>4</v>
      </c>
      <c r="J358" t="s">
        <v>854</v>
      </c>
      <c r="K358">
        <v>1</v>
      </c>
      <c r="L358" t="s">
        <v>1487</v>
      </c>
      <c r="M358">
        <v>1</v>
      </c>
      <c r="N358" t="s">
        <v>21</v>
      </c>
      <c r="O358" t="s">
        <v>1488</v>
      </c>
      <c r="P358" s="1">
        <v>42808.695084613275</v>
      </c>
      <c r="Q358" s="1" t="e">
        <v>#N/A</v>
      </c>
      <c r="R358" t="s">
        <v>21</v>
      </c>
      <c r="S358" t="s">
        <v>1488</v>
      </c>
      <c r="T358">
        <v>1</v>
      </c>
    </row>
    <row r="359" spans="1:20">
      <c r="A359">
        <f t="shared" si="11"/>
        <v>358</v>
      </c>
      <c r="B359" s="1">
        <v>42809.673482553088</v>
      </c>
      <c r="C359">
        <v>140</v>
      </c>
      <c r="D359">
        <v>1</v>
      </c>
      <c r="E359" t="s">
        <v>12</v>
      </c>
      <c r="F359" t="s">
        <v>11</v>
      </c>
      <c r="G359">
        <v>1000</v>
      </c>
      <c r="H359">
        <f t="shared" si="10"/>
        <v>809000</v>
      </c>
      <c r="I359">
        <v>1</v>
      </c>
      <c r="J359" t="s">
        <v>934</v>
      </c>
      <c r="K359">
        <v>4</v>
      </c>
      <c r="L359" t="s">
        <v>935</v>
      </c>
      <c r="M359">
        <v>4</v>
      </c>
      <c r="N359" t="s">
        <v>21</v>
      </c>
      <c r="O359" t="s">
        <v>936</v>
      </c>
      <c r="P359" s="1">
        <v>42809.673482553088</v>
      </c>
      <c r="Q359" s="1" t="e">
        <v>#N/A</v>
      </c>
      <c r="R359" t="s">
        <v>21</v>
      </c>
      <c r="S359" t="s">
        <v>936</v>
      </c>
      <c r="T359">
        <v>4</v>
      </c>
    </row>
    <row r="360" spans="1:20">
      <c r="A360">
        <f t="shared" si="11"/>
        <v>359</v>
      </c>
      <c r="B360" s="1">
        <v>42810.354983896388</v>
      </c>
      <c r="C360">
        <v>17</v>
      </c>
      <c r="D360">
        <v>2</v>
      </c>
      <c r="E360" t="s">
        <v>13</v>
      </c>
      <c r="F360" t="s">
        <v>8</v>
      </c>
      <c r="G360">
        <v>20000</v>
      </c>
      <c r="H360">
        <f t="shared" si="10"/>
        <v>789000</v>
      </c>
      <c r="I360">
        <v>6</v>
      </c>
      <c r="J360" t="s">
        <v>237</v>
      </c>
      <c r="K360">
        <v>2</v>
      </c>
      <c r="L360" t="s">
        <v>499</v>
      </c>
      <c r="M360">
        <v>1</v>
      </c>
      <c r="N360" t="s">
        <v>24</v>
      </c>
      <c r="O360" t="s">
        <v>500</v>
      </c>
      <c r="P360" s="1">
        <v>42810.354983896388</v>
      </c>
      <c r="Q360" s="1">
        <v>42810.354983896388</v>
      </c>
      <c r="R360" t="s">
        <v>24</v>
      </c>
      <c r="S360" t="s">
        <v>500</v>
      </c>
      <c r="T360">
        <v>1</v>
      </c>
    </row>
    <row r="361" spans="1:20">
      <c r="A361">
        <f t="shared" si="11"/>
        <v>360</v>
      </c>
      <c r="B361" s="1">
        <v>42810.49293123329</v>
      </c>
      <c r="C361">
        <v>71</v>
      </c>
      <c r="D361">
        <v>4</v>
      </c>
      <c r="E361" t="s">
        <v>12</v>
      </c>
      <c r="F361" t="s">
        <v>10</v>
      </c>
      <c r="G361">
        <v>1000</v>
      </c>
      <c r="H361">
        <f t="shared" si="10"/>
        <v>790000</v>
      </c>
      <c r="I361">
        <v>1</v>
      </c>
      <c r="J361" t="s">
        <v>879</v>
      </c>
      <c r="K361">
        <v>2</v>
      </c>
      <c r="L361" t="s">
        <v>880</v>
      </c>
      <c r="M361">
        <v>2</v>
      </c>
      <c r="N361" t="s">
        <v>21</v>
      </c>
      <c r="O361" t="s">
        <v>881</v>
      </c>
      <c r="P361" s="1">
        <v>42810.49293123329</v>
      </c>
      <c r="Q361" s="1" t="e">
        <v>#N/A</v>
      </c>
      <c r="R361" t="s">
        <v>21</v>
      </c>
      <c r="S361" t="s">
        <v>881</v>
      </c>
      <c r="T361">
        <v>2</v>
      </c>
    </row>
    <row r="362" spans="1:20">
      <c r="A362">
        <f t="shared" si="11"/>
        <v>361</v>
      </c>
      <c r="B362" s="1">
        <v>42811.328782452649</v>
      </c>
      <c r="C362">
        <v>136</v>
      </c>
      <c r="D362">
        <v>3</v>
      </c>
      <c r="E362" t="s">
        <v>12</v>
      </c>
      <c r="F362" t="s">
        <v>8</v>
      </c>
      <c r="G362">
        <v>1000</v>
      </c>
      <c r="H362">
        <f t="shared" si="10"/>
        <v>791000</v>
      </c>
      <c r="I362">
        <v>6</v>
      </c>
      <c r="J362" t="s">
        <v>733</v>
      </c>
      <c r="K362">
        <v>1</v>
      </c>
      <c r="L362" t="s">
        <v>1524</v>
      </c>
      <c r="M362">
        <v>1</v>
      </c>
      <c r="N362" t="s">
        <v>21</v>
      </c>
      <c r="O362" t="s">
        <v>1525</v>
      </c>
      <c r="P362" s="1">
        <v>42811.328782452649</v>
      </c>
      <c r="Q362" s="1" t="e">
        <v>#N/A</v>
      </c>
      <c r="R362" t="s">
        <v>21</v>
      </c>
      <c r="S362" t="s">
        <v>1525</v>
      </c>
      <c r="T362">
        <v>1</v>
      </c>
    </row>
    <row r="363" spans="1:20">
      <c r="A363">
        <f t="shared" si="11"/>
        <v>362</v>
      </c>
      <c r="B363" s="1">
        <v>42812.284335100601</v>
      </c>
      <c r="C363">
        <v>65</v>
      </c>
      <c r="D363">
        <v>2</v>
      </c>
      <c r="E363" t="s">
        <v>12</v>
      </c>
      <c r="F363" t="s">
        <v>8</v>
      </c>
      <c r="G363">
        <v>2000</v>
      </c>
      <c r="H363">
        <f t="shared" si="10"/>
        <v>793000</v>
      </c>
      <c r="I363">
        <v>5</v>
      </c>
      <c r="J363" t="s">
        <v>1116</v>
      </c>
      <c r="K363">
        <v>1</v>
      </c>
      <c r="L363" t="s">
        <v>1117</v>
      </c>
      <c r="M363">
        <v>1</v>
      </c>
      <c r="N363" t="s">
        <v>21</v>
      </c>
      <c r="O363" t="s">
        <v>1118</v>
      </c>
      <c r="P363" s="1">
        <v>42812.284335100601</v>
      </c>
      <c r="Q363" s="1">
        <v>42825.622397812571</v>
      </c>
      <c r="R363" t="s">
        <v>21</v>
      </c>
      <c r="S363" t="s">
        <v>1118</v>
      </c>
      <c r="T363">
        <v>1</v>
      </c>
    </row>
    <row r="364" spans="1:20">
      <c r="A364">
        <f t="shared" si="11"/>
        <v>363</v>
      </c>
      <c r="B364" s="1">
        <v>42812.295069908854</v>
      </c>
      <c r="C364">
        <v>92</v>
      </c>
      <c r="D364">
        <v>3</v>
      </c>
      <c r="E364" t="s">
        <v>12</v>
      </c>
      <c r="F364" t="s">
        <v>9</v>
      </c>
      <c r="G364">
        <v>2000</v>
      </c>
      <c r="H364">
        <f t="shared" si="10"/>
        <v>795000</v>
      </c>
      <c r="I364">
        <v>1</v>
      </c>
      <c r="J364" t="s">
        <v>1081</v>
      </c>
      <c r="K364">
        <v>2</v>
      </c>
      <c r="L364" t="s">
        <v>1295</v>
      </c>
      <c r="M364">
        <v>2</v>
      </c>
      <c r="N364" t="s">
        <v>21</v>
      </c>
      <c r="O364" t="s">
        <v>1296</v>
      </c>
      <c r="P364" s="1">
        <v>42812.295069908854</v>
      </c>
      <c r="Q364" s="1" t="e">
        <v>#N/A</v>
      </c>
      <c r="R364" t="s">
        <v>21</v>
      </c>
      <c r="S364" t="s">
        <v>1296</v>
      </c>
      <c r="T364">
        <v>2</v>
      </c>
    </row>
    <row r="365" spans="1:20">
      <c r="A365">
        <f t="shared" si="11"/>
        <v>364</v>
      </c>
      <c r="B365" s="1">
        <v>42812.38795218453</v>
      </c>
      <c r="C365">
        <v>8</v>
      </c>
      <c r="D365">
        <v>1</v>
      </c>
      <c r="E365" t="s">
        <v>12</v>
      </c>
      <c r="F365" t="s">
        <v>11</v>
      </c>
      <c r="G365">
        <v>1000</v>
      </c>
      <c r="H365">
        <f t="shared" si="10"/>
        <v>796000</v>
      </c>
      <c r="I365">
        <v>2</v>
      </c>
      <c r="J365" t="s">
        <v>189</v>
      </c>
      <c r="K365">
        <v>2</v>
      </c>
      <c r="L365" t="s">
        <v>190</v>
      </c>
      <c r="M365">
        <v>2</v>
      </c>
      <c r="N365" t="s">
        <v>21</v>
      </c>
      <c r="O365" t="s">
        <v>191</v>
      </c>
      <c r="P365" s="1">
        <v>42812.38795218453</v>
      </c>
      <c r="Q365" s="1" t="e">
        <v>#N/A</v>
      </c>
      <c r="R365" t="s">
        <v>21</v>
      </c>
      <c r="S365" t="s">
        <v>191</v>
      </c>
      <c r="T365">
        <v>2</v>
      </c>
    </row>
    <row r="366" spans="1:20">
      <c r="A366">
        <f t="shared" si="11"/>
        <v>365</v>
      </c>
      <c r="B366" s="1">
        <v>42812.961488179899</v>
      </c>
      <c r="C366">
        <v>96</v>
      </c>
      <c r="D366">
        <v>4</v>
      </c>
      <c r="E366" t="s">
        <v>12</v>
      </c>
      <c r="F366" t="s">
        <v>11</v>
      </c>
      <c r="G366">
        <v>4000</v>
      </c>
      <c r="H366">
        <f t="shared" si="10"/>
        <v>800000</v>
      </c>
      <c r="I366">
        <v>1</v>
      </c>
      <c r="J366" t="s">
        <v>1400</v>
      </c>
      <c r="K366">
        <v>2</v>
      </c>
      <c r="L366" t="s">
        <v>1401</v>
      </c>
      <c r="M366">
        <v>2</v>
      </c>
      <c r="N366" t="s">
        <v>21</v>
      </c>
      <c r="O366" t="s">
        <v>1402</v>
      </c>
      <c r="P366" s="1">
        <v>42812.961488179899</v>
      </c>
      <c r="Q366" s="1">
        <v>42886.072944463776</v>
      </c>
      <c r="R366" t="s">
        <v>21</v>
      </c>
      <c r="S366" t="s">
        <v>1402</v>
      </c>
      <c r="T366">
        <v>2</v>
      </c>
    </row>
    <row r="367" spans="1:20">
      <c r="A367">
        <f t="shared" si="11"/>
        <v>366</v>
      </c>
      <c r="B367" s="1">
        <v>42813.689822670669</v>
      </c>
      <c r="C367">
        <v>5</v>
      </c>
      <c r="D367">
        <v>4</v>
      </c>
      <c r="E367" t="s">
        <v>13</v>
      </c>
      <c r="F367" t="s">
        <v>8</v>
      </c>
      <c r="G367">
        <v>12000</v>
      </c>
      <c r="H367">
        <f t="shared" si="10"/>
        <v>788000</v>
      </c>
      <c r="I367">
        <v>6</v>
      </c>
      <c r="J367" t="s">
        <v>88</v>
      </c>
      <c r="K367">
        <v>2</v>
      </c>
      <c r="L367" t="s">
        <v>520</v>
      </c>
      <c r="M367">
        <v>1</v>
      </c>
      <c r="N367" t="s">
        <v>24</v>
      </c>
      <c r="O367" t="s">
        <v>521</v>
      </c>
      <c r="P367" s="1">
        <v>42813.689822670669</v>
      </c>
      <c r="Q367" s="1">
        <v>42813.689822670669</v>
      </c>
      <c r="R367" t="s">
        <v>24</v>
      </c>
      <c r="S367" t="s">
        <v>521</v>
      </c>
      <c r="T367">
        <v>1</v>
      </c>
    </row>
    <row r="368" spans="1:20">
      <c r="A368">
        <f t="shared" si="11"/>
        <v>367</v>
      </c>
      <c r="B368" s="1">
        <v>42813.904598424182</v>
      </c>
      <c r="C368">
        <v>62</v>
      </c>
      <c r="D368">
        <v>3</v>
      </c>
      <c r="E368" t="s">
        <v>12</v>
      </c>
      <c r="F368" t="s">
        <v>9</v>
      </c>
      <c r="G368">
        <v>1000</v>
      </c>
      <c r="H368">
        <f t="shared" si="10"/>
        <v>789000</v>
      </c>
      <c r="I368">
        <v>4</v>
      </c>
      <c r="J368" t="s">
        <v>1546</v>
      </c>
      <c r="K368">
        <v>1</v>
      </c>
      <c r="L368" t="s">
        <v>1547</v>
      </c>
      <c r="M368">
        <v>1</v>
      </c>
      <c r="N368" t="s">
        <v>21</v>
      </c>
      <c r="O368" t="s">
        <v>1548</v>
      </c>
      <c r="P368" s="1">
        <v>42813.904598424182</v>
      </c>
      <c r="Q368" s="1" t="e">
        <v>#N/A</v>
      </c>
      <c r="R368" t="s">
        <v>21</v>
      </c>
      <c r="S368" t="s">
        <v>1548</v>
      </c>
      <c r="T368">
        <v>1</v>
      </c>
    </row>
    <row r="369" spans="1:20">
      <c r="A369">
        <f t="shared" si="11"/>
        <v>368</v>
      </c>
      <c r="B369" s="1">
        <v>42814.715417285297</v>
      </c>
      <c r="C369">
        <v>56</v>
      </c>
      <c r="D369">
        <v>2</v>
      </c>
      <c r="E369" t="s">
        <v>12</v>
      </c>
      <c r="F369" t="s">
        <v>11</v>
      </c>
      <c r="G369">
        <v>5000</v>
      </c>
      <c r="H369">
        <f t="shared" si="10"/>
        <v>794000</v>
      </c>
      <c r="I369">
        <v>2</v>
      </c>
      <c r="J369" t="s">
        <v>756</v>
      </c>
      <c r="K369">
        <v>2</v>
      </c>
      <c r="L369" t="s">
        <v>1542</v>
      </c>
      <c r="M369">
        <v>2</v>
      </c>
      <c r="N369" t="s">
        <v>21</v>
      </c>
      <c r="O369" t="s">
        <v>1543</v>
      </c>
      <c r="P369" s="1">
        <v>42814.715417285297</v>
      </c>
      <c r="Q369" s="1" t="e">
        <v>#N/A</v>
      </c>
      <c r="R369" t="s">
        <v>21</v>
      </c>
      <c r="S369" t="s">
        <v>1543</v>
      </c>
      <c r="T369">
        <v>2</v>
      </c>
    </row>
    <row r="370" spans="1:20">
      <c r="A370">
        <f t="shared" si="11"/>
        <v>369</v>
      </c>
      <c r="B370" s="1">
        <v>42815.146473475543</v>
      </c>
      <c r="C370">
        <v>115</v>
      </c>
      <c r="D370">
        <v>1</v>
      </c>
      <c r="E370" t="s">
        <v>12</v>
      </c>
      <c r="F370" t="s">
        <v>11</v>
      </c>
      <c r="G370">
        <v>2000</v>
      </c>
      <c r="H370">
        <f t="shared" si="10"/>
        <v>796000</v>
      </c>
      <c r="I370">
        <v>3</v>
      </c>
      <c r="J370" t="s">
        <v>1261</v>
      </c>
      <c r="K370">
        <v>2</v>
      </c>
      <c r="L370" t="s">
        <v>1262</v>
      </c>
      <c r="M370">
        <v>2</v>
      </c>
      <c r="N370" t="s">
        <v>21</v>
      </c>
      <c r="O370" t="s">
        <v>1263</v>
      </c>
      <c r="P370" s="1">
        <v>42815.146473475543</v>
      </c>
      <c r="Q370" s="1" t="e">
        <v>#N/A</v>
      </c>
      <c r="R370" t="s">
        <v>21</v>
      </c>
      <c r="S370" t="s">
        <v>1263</v>
      </c>
      <c r="T370">
        <v>2</v>
      </c>
    </row>
    <row r="371" spans="1:20">
      <c r="A371">
        <f t="shared" si="11"/>
        <v>370</v>
      </c>
      <c r="B371" s="1">
        <v>42815.258543661905</v>
      </c>
      <c r="C371">
        <v>128</v>
      </c>
      <c r="D371">
        <v>1</v>
      </c>
      <c r="E371" t="s">
        <v>12</v>
      </c>
      <c r="F371" t="s">
        <v>11</v>
      </c>
      <c r="G371">
        <v>3000</v>
      </c>
      <c r="H371">
        <f t="shared" si="10"/>
        <v>799000</v>
      </c>
      <c r="I371">
        <v>6</v>
      </c>
      <c r="J371" t="s">
        <v>569</v>
      </c>
      <c r="K371">
        <v>1</v>
      </c>
      <c r="L371" t="s">
        <v>570</v>
      </c>
      <c r="M371">
        <v>1</v>
      </c>
      <c r="N371" t="s">
        <v>21</v>
      </c>
      <c r="O371" t="s">
        <v>571</v>
      </c>
      <c r="P371" s="1">
        <v>42815.258543661905</v>
      </c>
      <c r="Q371" s="1" t="e">
        <v>#N/A</v>
      </c>
      <c r="R371" t="s">
        <v>21</v>
      </c>
      <c r="S371" t="s">
        <v>571</v>
      </c>
      <c r="T371">
        <v>1</v>
      </c>
    </row>
    <row r="372" spans="1:20">
      <c r="A372">
        <f t="shared" si="11"/>
        <v>371</v>
      </c>
      <c r="B372" s="1">
        <v>42815.814618004122</v>
      </c>
      <c r="C372">
        <v>1</v>
      </c>
      <c r="D372">
        <v>1</v>
      </c>
      <c r="E372" t="s">
        <v>12</v>
      </c>
      <c r="F372" t="s">
        <v>11</v>
      </c>
      <c r="G372">
        <v>5000</v>
      </c>
      <c r="H372">
        <f t="shared" si="10"/>
        <v>804000</v>
      </c>
      <c r="I372">
        <v>6</v>
      </c>
      <c r="J372" t="s">
        <v>44</v>
      </c>
      <c r="K372">
        <v>1</v>
      </c>
      <c r="L372" t="s">
        <v>45</v>
      </c>
      <c r="M372">
        <v>1</v>
      </c>
      <c r="N372" t="s">
        <v>21</v>
      </c>
      <c r="O372" t="s">
        <v>46</v>
      </c>
      <c r="P372" s="1">
        <v>42815.814618004122</v>
      </c>
      <c r="Q372" s="1">
        <v>43117.76380018425</v>
      </c>
      <c r="R372" t="s">
        <v>21</v>
      </c>
      <c r="S372" t="s">
        <v>46</v>
      </c>
      <c r="T372">
        <v>1</v>
      </c>
    </row>
    <row r="373" spans="1:20">
      <c r="A373">
        <f t="shared" si="11"/>
        <v>372</v>
      </c>
      <c r="B373" s="1">
        <v>42816.090139300046</v>
      </c>
      <c r="C373">
        <v>87</v>
      </c>
      <c r="D373">
        <v>4</v>
      </c>
      <c r="E373" t="s">
        <v>12</v>
      </c>
      <c r="F373" t="s">
        <v>10</v>
      </c>
      <c r="G373">
        <v>2000</v>
      </c>
      <c r="H373">
        <f t="shared" si="10"/>
        <v>806000</v>
      </c>
      <c r="I373">
        <v>4</v>
      </c>
      <c r="J373" t="s">
        <v>1163</v>
      </c>
      <c r="K373">
        <v>3</v>
      </c>
      <c r="L373" t="s">
        <v>1164</v>
      </c>
      <c r="M373">
        <v>3</v>
      </c>
      <c r="N373" t="s">
        <v>21</v>
      </c>
      <c r="O373" t="s">
        <v>1165</v>
      </c>
      <c r="P373" s="1">
        <v>42816.090139300046</v>
      </c>
      <c r="Q373" s="1" t="e">
        <v>#N/A</v>
      </c>
      <c r="R373" t="s">
        <v>21</v>
      </c>
      <c r="S373" t="s">
        <v>1165</v>
      </c>
      <c r="T373">
        <v>3</v>
      </c>
    </row>
    <row r="374" spans="1:20">
      <c r="A374">
        <f t="shared" si="11"/>
        <v>373</v>
      </c>
      <c r="B374" s="1">
        <v>42816.917311204976</v>
      </c>
      <c r="C374">
        <v>67</v>
      </c>
      <c r="D374">
        <v>3</v>
      </c>
      <c r="E374" t="s">
        <v>12</v>
      </c>
      <c r="F374" t="s">
        <v>8</v>
      </c>
      <c r="G374">
        <v>4000</v>
      </c>
      <c r="H374">
        <f t="shared" si="10"/>
        <v>810000</v>
      </c>
      <c r="I374">
        <v>3</v>
      </c>
      <c r="J374" t="s">
        <v>1191</v>
      </c>
      <c r="K374">
        <v>2</v>
      </c>
      <c r="L374" t="s">
        <v>1192</v>
      </c>
      <c r="M374">
        <v>2</v>
      </c>
      <c r="N374" t="s">
        <v>21</v>
      </c>
      <c r="O374" t="s">
        <v>1193</v>
      </c>
      <c r="P374" s="1">
        <v>42816.917311204976</v>
      </c>
      <c r="Q374" s="1" t="e">
        <v>#N/A</v>
      </c>
      <c r="R374" t="s">
        <v>21</v>
      </c>
      <c r="S374" t="s">
        <v>1193</v>
      </c>
      <c r="T374">
        <v>2</v>
      </c>
    </row>
    <row r="375" spans="1:20">
      <c r="A375">
        <f t="shared" si="11"/>
        <v>374</v>
      </c>
      <c r="B375" s="1">
        <v>42817.66530603954</v>
      </c>
      <c r="C375">
        <v>141</v>
      </c>
      <c r="D375">
        <v>4</v>
      </c>
      <c r="E375" t="s">
        <v>12</v>
      </c>
      <c r="F375" t="s">
        <v>8</v>
      </c>
      <c r="G375">
        <v>2000</v>
      </c>
      <c r="H375">
        <f t="shared" si="10"/>
        <v>812000</v>
      </c>
      <c r="I375">
        <v>4</v>
      </c>
      <c r="J375" t="s">
        <v>1313</v>
      </c>
      <c r="K375">
        <v>2</v>
      </c>
      <c r="L375" t="s">
        <v>1314</v>
      </c>
      <c r="M375">
        <v>2</v>
      </c>
      <c r="N375" t="s">
        <v>21</v>
      </c>
      <c r="O375" t="s">
        <v>1315</v>
      </c>
      <c r="P375" s="1">
        <v>42817.66530603954</v>
      </c>
      <c r="Q375" s="1" t="e">
        <v>#N/A</v>
      </c>
      <c r="R375" t="s">
        <v>21</v>
      </c>
      <c r="S375" t="s">
        <v>1315</v>
      </c>
      <c r="T375">
        <v>2</v>
      </c>
    </row>
    <row r="376" spans="1:20">
      <c r="A376">
        <f t="shared" si="11"/>
        <v>375</v>
      </c>
      <c r="B376" s="1">
        <v>42818.049003455002</v>
      </c>
      <c r="C376">
        <v>130</v>
      </c>
      <c r="D376">
        <v>2</v>
      </c>
      <c r="E376" t="s">
        <v>12</v>
      </c>
      <c r="F376" t="s">
        <v>11</v>
      </c>
      <c r="G376">
        <v>4000</v>
      </c>
      <c r="H376">
        <f t="shared" si="10"/>
        <v>816000</v>
      </c>
      <c r="I376">
        <v>2</v>
      </c>
      <c r="J376" t="s">
        <v>1127</v>
      </c>
      <c r="K376">
        <v>3</v>
      </c>
      <c r="L376" t="s">
        <v>1128</v>
      </c>
      <c r="M376">
        <v>3</v>
      </c>
      <c r="N376" t="s">
        <v>21</v>
      </c>
      <c r="O376" t="s">
        <v>1129</v>
      </c>
      <c r="P376" s="1">
        <v>42818.049003455002</v>
      </c>
      <c r="Q376" s="1" t="e">
        <v>#N/A</v>
      </c>
      <c r="R376" t="s">
        <v>21</v>
      </c>
      <c r="S376" t="s">
        <v>1129</v>
      </c>
      <c r="T376">
        <v>3</v>
      </c>
    </row>
    <row r="377" spans="1:20">
      <c r="A377">
        <f t="shared" si="11"/>
        <v>376</v>
      </c>
      <c r="B377" s="1">
        <v>42818.375981108024</v>
      </c>
      <c r="C377">
        <v>70</v>
      </c>
      <c r="D377">
        <v>1</v>
      </c>
      <c r="E377" t="s">
        <v>12</v>
      </c>
      <c r="F377" t="s">
        <v>11</v>
      </c>
      <c r="G377">
        <v>2000</v>
      </c>
      <c r="H377">
        <f t="shared" si="10"/>
        <v>818000</v>
      </c>
      <c r="I377">
        <v>3</v>
      </c>
      <c r="J377" t="s">
        <v>977</v>
      </c>
      <c r="K377">
        <v>2</v>
      </c>
      <c r="L377" t="s">
        <v>978</v>
      </c>
      <c r="M377">
        <v>2</v>
      </c>
      <c r="N377" t="s">
        <v>21</v>
      </c>
      <c r="O377" t="s">
        <v>979</v>
      </c>
      <c r="P377" s="1">
        <v>42818.375981108024</v>
      </c>
      <c r="Q377" s="1" t="e">
        <v>#N/A</v>
      </c>
      <c r="R377" t="s">
        <v>21</v>
      </c>
      <c r="S377" t="s">
        <v>979</v>
      </c>
      <c r="T377">
        <v>2</v>
      </c>
    </row>
    <row r="378" spans="1:20">
      <c r="A378">
        <f t="shared" si="11"/>
        <v>377</v>
      </c>
      <c r="B378" s="1">
        <v>42818.760117729733</v>
      </c>
      <c r="C378">
        <v>72</v>
      </c>
      <c r="D378">
        <v>2</v>
      </c>
      <c r="E378" t="s">
        <v>12</v>
      </c>
      <c r="F378" t="s">
        <v>11</v>
      </c>
      <c r="G378">
        <v>3000</v>
      </c>
      <c r="H378">
        <f t="shared" si="10"/>
        <v>821000</v>
      </c>
      <c r="I378">
        <v>2</v>
      </c>
      <c r="J378" t="s">
        <v>1476</v>
      </c>
      <c r="K378">
        <v>2</v>
      </c>
      <c r="L378" t="s">
        <v>1477</v>
      </c>
      <c r="M378">
        <v>2</v>
      </c>
      <c r="N378" t="s">
        <v>21</v>
      </c>
      <c r="O378" t="s">
        <v>1478</v>
      </c>
      <c r="P378" s="1">
        <v>42818.760117729733</v>
      </c>
      <c r="Q378" s="1" t="e">
        <v>#N/A</v>
      </c>
      <c r="R378" t="s">
        <v>21</v>
      </c>
      <c r="S378" t="s">
        <v>1478</v>
      </c>
      <c r="T378">
        <v>2</v>
      </c>
    </row>
    <row r="379" spans="1:20">
      <c r="A379">
        <f t="shared" si="11"/>
        <v>378</v>
      </c>
      <c r="B379" s="1">
        <v>42818.790945173452</v>
      </c>
      <c r="C379">
        <v>78</v>
      </c>
      <c r="D379">
        <v>2</v>
      </c>
      <c r="E379" t="s">
        <v>12</v>
      </c>
      <c r="F379" t="s">
        <v>11</v>
      </c>
      <c r="G379">
        <v>2000</v>
      </c>
      <c r="H379">
        <f t="shared" si="10"/>
        <v>823000</v>
      </c>
      <c r="I379">
        <v>6</v>
      </c>
      <c r="J379" t="s">
        <v>1013</v>
      </c>
      <c r="K379">
        <v>1</v>
      </c>
      <c r="L379" t="s">
        <v>1693</v>
      </c>
      <c r="M379">
        <v>1</v>
      </c>
      <c r="N379" t="s">
        <v>21</v>
      </c>
      <c r="O379" t="s">
        <v>1694</v>
      </c>
      <c r="P379" s="1">
        <v>42818.790945173452</v>
      </c>
      <c r="Q379" s="1" t="e">
        <v>#N/A</v>
      </c>
      <c r="R379" t="s">
        <v>21</v>
      </c>
      <c r="S379" t="s">
        <v>1694</v>
      </c>
      <c r="T379">
        <v>1</v>
      </c>
    </row>
    <row r="380" spans="1:20">
      <c r="A380">
        <f t="shared" si="11"/>
        <v>379</v>
      </c>
      <c r="B380" s="1">
        <v>42819.201837242828</v>
      </c>
      <c r="C380">
        <v>38</v>
      </c>
      <c r="D380">
        <v>3</v>
      </c>
      <c r="E380" t="s">
        <v>12</v>
      </c>
      <c r="F380" t="s">
        <v>9</v>
      </c>
      <c r="G380">
        <v>4000</v>
      </c>
      <c r="H380">
        <f t="shared" si="10"/>
        <v>827000</v>
      </c>
      <c r="I380">
        <v>3</v>
      </c>
      <c r="J380" t="s">
        <v>287</v>
      </c>
      <c r="K380">
        <v>1</v>
      </c>
      <c r="L380" t="s">
        <v>288</v>
      </c>
      <c r="M380">
        <v>1</v>
      </c>
      <c r="N380" t="s">
        <v>21</v>
      </c>
      <c r="O380" t="s">
        <v>289</v>
      </c>
      <c r="P380" s="1">
        <v>42819.201837242828</v>
      </c>
      <c r="Q380" s="1" t="e">
        <v>#N/A</v>
      </c>
      <c r="R380" t="s">
        <v>21</v>
      </c>
      <c r="S380" t="s">
        <v>289</v>
      </c>
      <c r="T380">
        <v>1</v>
      </c>
    </row>
    <row r="381" spans="1:20">
      <c r="A381">
        <f t="shared" si="11"/>
        <v>380</v>
      </c>
      <c r="B381" s="1">
        <v>42819.774074586086</v>
      </c>
      <c r="C381">
        <v>15</v>
      </c>
      <c r="D381">
        <v>1</v>
      </c>
      <c r="E381" t="s">
        <v>12</v>
      </c>
      <c r="F381" t="s">
        <v>11</v>
      </c>
      <c r="G381">
        <v>4000</v>
      </c>
      <c r="H381">
        <f t="shared" si="10"/>
        <v>831000</v>
      </c>
      <c r="I381">
        <v>1</v>
      </c>
      <c r="J381" t="s">
        <v>32</v>
      </c>
      <c r="K381">
        <v>2</v>
      </c>
      <c r="L381" t="s">
        <v>33</v>
      </c>
      <c r="M381">
        <v>2</v>
      </c>
      <c r="N381" t="s">
        <v>21</v>
      </c>
      <c r="O381" t="s">
        <v>34</v>
      </c>
      <c r="P381" s="1">
        <v>42819.774074586086</v>
      </c>
      <c r="Q381" s="1" t="e">
        <v>#N/A</v>
      </c>
      <c r="R381" t="s">
        <v>21</v>
      </c>
      <c r="S381" t="s">
        <v>34</v>
      </c>
      <c r="T381">
        <v>2</v>
      </c>
    </row>
    <row r="382" spans="1:20">
      <c r="A382">
        <f t="shared" si="11"/>
        <v>381</v>
      </c>
      <c r="B382" s="1">
        <v>42819.952212584933</v>
      </c>
      <c r="C382">
        <v>23</v>
      </c>
      <c r="D382">
        <v>2</v>
      </c>
      <c r="E382" t="s">
        <v>12</v>
      </c>
      <c r="F382" t="s">
        <v>8</v>
      </c>
      <c r="G382">
        <v>3000</v>
      </c>
      <c r="H382">
        <f t="shared" si="10"/>
        <v>834000</v>
      </c>
      <c r="I382">
        <v>5</v>
      </c>
      <c r="J382" t="s">
        <v>335</v>
      </c>
      <c r="K382">
        <v>4</v>
      </c>
      <c r="L382" t="s">
        <v>336</v>
      </c>
      <c r="M382">
        <v>4</v>
      </c>
      <c r="N382" t="s">
        <v>21</v>
      </c>
      <c r="O382" t="s">
        <v>337</v>
      </c>
      <c r="P382" s="1">
        <v>42819.952212584933</v>
      </c>
      <c r="Q382" s="1" t="e">
        <v>#N/A</v>
      </c>
      <c r="R382" t="s">
        <v>21</v>
      </c>
      <c r="S382" t="s">
        <v>337</v>
      </c>
      <c r="T382">
        <v>4</v>
      </c>
    </row>
    <row r="383" spans="1:20">
      <c r="A383">
        <f t="shared" si="11"/>
        <v>382</v>
      </c>
      <c r="B383" s="1">
        <v>42820.387885811062</v>
      </c>
      <c r="C383">
        <v>21</v>
      </c>
      <c r="D383">
        <v>3</v>
      </c>
      <c r="E383" t="s">
        <v>12</v>
      </c>
      <c r="F383" t="s">
        <v>11</v>
      </c>
      <c r="G383">
        <v>5000</v>
      </c>
      <c r="H383">
        <f t="shared" si="10"/>
        <v>839000</v>
      </c>
      <c r="I383">
        <v>1</v>
      </c>
      <c r="J383" t="s">
        <v>304</v>
      </c>
      <c r="K383">
        <v>1</v>
      </c>
      <c r="L383" t="s">
        <v>305</v>
      </c>
      <c r="M383">
        <v>1</v>
      </c>
      <c r="N383" t="s">
        <v>21</v>
      </c>
      <c r="O383" t="s">
        <v>306</v>
      </c>
      <c r="P383" s="1">
        <v>42820.387885811062</v>
      </c>
      <c r="Q383" s="1" t="e">
        <v>#N/A</v>
      </c>
      <c r="R383" t="s">
        <v>21</v>
      </c>
      <c r="S383" t="s">
        <v>306</v>
      </c>
      <c r="T383">
        <v>1</v>
      </c>
    </row>
    <row r="384" spans="1:20">
      <c r="A384">
        <f t="shared" si="11"/>
        <v>383</v>
      </c>
      <c r="B384" s="1">
        <v>42820.399574515381</v>
      </c>
      <c r="C384">
        <v>39</v>
      </c>
      <c r="D384">
        <v>3</v>
      </c>
      <c r="E384" t="s">
        <v>12</v>
      </c>
      <c r="F384" t="s">
        <v>11</v>
      </c>
      <c r="G384">
        <v>5000</v>
      </c>
      <c r="H384">
        <f t="shared" si="10"/>
        <v>844000</v>
      </c>
      <c r="I384">
        <v>5</v>
      </c>
      <c r="J384" t="s">
        <v>340</v>
      </c>
      <c r="K384">
        <v>2</v>
      </c>
      <c r="L384" t="s">
        <v>341</v>
      </c>
      <c r="M384">
        <v>2</v>
      </c>
      <c r="N384" t="s">
        <v>21</v>
      </c>
      <c r="O384" t="s">
        <v>342</v>
      </c>
      <c r="P384" s="1">
        <v>42820.399574515381</v>
      </c>
      <c r="Q384" s="1" t="e">
        <v>#N/A</v>
      </c>
      <c r="R384" t="s">
        <v>21</v>
      </c>
      <c r="S384" t="s">
        <v>342</v>
      </c>
      <c r="T384">
        <v>2</v>
      </c>
    </row>
    <row r="385" spans="1:20">
      <c r="A385">
        <f t="shared" si="11"/>
        <v>384</v>
      </c>
      <c r="B385" s="1">
        <v>42821.080493722242</v>
      </c>
      <c r="C385">
        <v>39</v>
      </c>
      <c r="D385">
        <v>3</v>
      </c>
      <c r="E385" t="s">
        <v>12</v>
      </c>
      <c r="F385" t="s">
        <v>11</v>
      </c>
      <c r="G385">
        <v>5000</v>
      </c>
      <c r="H385">
        <f t="shared" si="10"/>
        <v>849000</v>
      </c>
      <c r="I385">
        <v>2</v>
      </c>
      <c r="J385" t="s">
        <v>340</v>
      </c>
      <c r="K385">
        <v>3</v>
      </c>
      <c r="L385" t="s">
        <v>341</v>
      </c>
      <c r="M385">
        <v>3</v>
      </c>
      <c r="N385" t="s">
        <v>21</v>
      </c>
      <c r="O385" t="s">
        <v>342</v>
      </c>
      <c r="P385" s="1">
        <v>42821.080493722242</v>
      </c>
      <c r="Q385" s="1" t="e">
        <v>#N/A</v>
      </c>
      <c r="R385" t="s">
        <v>21</v>
      </c>
      <c r="S385" t="s">
        <v>342</v>
      </c>
      <c r="T385">
        <v>3</v>
      </c>
    </row>
    <row r="386" spans="1:20">
      <c r="A386">
        <f t="shared" si="11"/>
        <v>385</v>
      </c>
      <c r="B386" s="1">
        <v>42821.449444938669</v>
      </c>
      <c r="C386">
        <v>3</v>
      </c>
      <c r="D386">
        <v>4</v>
      </c>
      <c r="E386" t="s">
        <v>12</v>
      </c>
      <c r="F386" t="s">
        <v>10</v>
      </c>
      <c r="G386">
        <v>4000</v>
      </c>
      <c r="H386">
        <f t="shared" si="10"/>
        <v>853000</v>
      </c>
      <c r="I386">
        <v>5</v>
      </c>
      <c r="J386" t="s">
        <v>186</v>
      </c>
      <c r="K386">
        <v>2</v>
      </c>
      <c r="L386" t="s">
        <v>187</v>
      </c>
      <c r="M386">
        <v>2</v>
      </c>
      <c r="N386" t="s">
        <v>21</v>
      </c>
      <c r="O386" t="s">
        <v>188</v>
      </c>
      <c r="P386" s="1">
        <v>42821.449444938669</v>
      </c>
      <c r="Q386" s="1">
        <v>42963.930565422284</v>
      </c>
      <c r="R386" t="s">
        <v>21</v>
      </c>
      <c r="S386" t="s">
        <v>188</v>
      </c>
      <c r="T386">
        <v>2</v>
      </c>
    </row>
    <row r="387" spans="1:20">
      <c r="A387">
        <f t="shared" si="11"/>
        <v>386</v>
      </c>
      <c r="B387" s="1">
        <v>42821.80482278519</v>
      </c>
      <c r="C387">
        <v>61</v>
      </c>
      <c r="D387">
        <v>1</v>
      </c>
      <c r="E387" t="s">
        <v>12</v>
      </c>
      <c r="F387" t="s">
        <v>11</v>
      </c>
      <c r="G387">
        <v>1000</v>
      </c>
      <c r="H387">
        <f t="shared" ref="H387:H450" si="12">IF(E387="Premium",IFERROR(H386+G387,G387),IFERROR(H386-G387,-G387))</f>
        <v>854000</v>
      </c>
      <c r="I387">
        <v>1</v>
      </c>
      <c r="J387" t="s">
        <v>697</v>
      </c>
      <c r="K387">
        <v>1</v>
      </c>
      <c r="L387" t="s">
        <v>698</v>
      </c>
      <c r="M387">
        <v>1</v>
      </c>
      <c r="N387" t="s">
        <v>21</v>
      </c>
      <c r="O387" t="s">
        <v>699</v>
      </c>
      <c r="P387" s="1">
        <v>42821.80482278519</v>
      </c>
      <c r="Q387" s="1" t="e">
        <v>#N/A</v>
      </c>
      <c r="R387" t="s">
        <v>21</v>
      </c>
      <c r="S387" t="s">
        <v>699</v>
      </c>
      <c r="T387">
        <v>1</v>
      </c>
    </row>
    <row r="388" spans="1:20">
      <c r="A388">
        <f t="shared" ref="A388:A451" si="13">A387+1</f>
        <v>387</v>
      </c>
      <c r="B388" s="1">
        <v>42822.747106822091</v>
      </c>
      <c r="C388">
        <v>74</v>
      </c>
      <c r="D388">
        <v>2</v>
      </c>
      <c r="E388" t="s">
        <v>12</v>
      </c>
      <c r="F388" t="s">
        <v>11</v>
      </c>
      <c r="G388">
        <v>2000</v>
      </c>
      <c r="H388">
        <f t="shared" si="12"/>
        <v>856000</v>
      </c>
      <c r="I388">
        <v>2</v>
      </c>
      <c r="J388" t="s">
        <v>1302</v>
      </c>
      <c r="K388">
        <v>1</v>
      </c>
      <c r="L388" t="s">
        <v>1516</v>
      </c>
      <c r="M388">
        <v>1</v>
      </c>
      <c r="N388" t="s">
        <v>21</v>
      </c>
      <c r="O388" t="s">
        <v>1517</v>
      </c>
      <c r="P388" s="1">
        <v>42822.747106822091</v>
      </c>
      <c r="Q388" s="1">
        <v>43008.051734542234</v>
      </c>
      <c r="R388" t="s">
        <v>21</v>
      </c>
      <c r="S388" t="s">
        <v>1517</v>
      </c>
      <c r="T388">
        <v>1</v>
      </c>
    </row>
    <row r="389" spans="1:20">
      <c r="A389">
        <f t="shared" si="13"/>
        <v>388</v>
      </c>
      <c r="B389" s="1">
        <v>42822.79355758796</v>
      </c>
      <c r="C389">
        <v>122</v>
      </c>
      <c r="D389">
        <v>3</v>
      </c>
      <c r="E389" t="s">
        <v>13</v>
      </c>
      <c r="F389" t="s">
        <v>9</v>
      </c>
      <c r="G389">
        <v>16000</v>
      </c>
      <c r="H389">
        <f t="shared" si="12"/>
        <v>840000</v>
      </c>
      <c r="I389">
        <v>6</v>
      </c>
      <c r="J389" t="s">
        <v>910</v>
      </c>
      <c r="K389">
        <v>2</v>
      </c>
      <c r="L389" t="s">
        <v>1266</v>
      </c>
      <c r="M389">
        <v>1</v>
      </c>
      <c r="N389" t="s">
        <v>24</v>
      </c>
      <c r="O389" t="s">
        <v>1267</v>
      </c>
      <c r="P389" s="1">
        <v>42822.79355758796</v>
      </c>
      <c r="Q389" s="1">
        <v>42822.79355758796</v>
      </c>
      <c r="R389" t="s">
        <v>24</v>
      </c>
      <c r="S389" t="s">
        <v>1267</v>
      </c>
      <c r="T389">
        <v>1</v>
      </c>
    </row>
    <row r="390" spans="1:20">
      <c r="A390">
        <f t="shared" si="13"/>
        <v>389</v>
      </c>
      <c r="B390" s="1">
        <v>42823.317379392356</v>
      </c>
      <c r="C390">
        <v>77</v>
      </c>
      <c r="D390">
        <v>2</v>
      </c>
      <c r="E390" t="s">
        <v>12</v>
      </c>
      <c r="F390" t="s">
        <v>8</v>
      </c>
      <c r="G390">
        <v>1000</v>
      </c>
      <c r="H390">
        <f t="shared" si="12"/>
        <v>841000</v>
      </c>
      <c r="I390">
        <v>4</v>
      </c>
      <c r="J390" t="s">
        <v>563</v>
      </c>
      <c r="K390">
        <v>1</v>
      </c>
      <c r="L390" t="s">
        <v>564</v>
      </c>
      <c r="M390">
        <v>1</v>
      </c>
      <c r="N390" t="s">
        <v>21</v>
      </c>
      <c r="O390" t="s">
        <v>565</v>
      </c>
      <c r="P390" s="1">
        <v>42823.317379392356</v>
      </c>
      <c r="Q390" s="1">
        <v>43249.571922374576</v>
      </c>
      <c r="R390" t="s">
        <v>21</v>
      </c>
      <c r="S390" t="s">
        <v>565</v>
      </c>
      <c r="T390">
        <v>1</v>
      </c>
    </row>
    <row r="391" spans="1:20">
      <c r="A391">
        <f t="shared" si="13"/>
        <v>390</v>
      </c>
      <c r="B391" s="1">
        <v>42824.302723931054</v>
      </c>
      <c r="C391">
        <v>32</v>
      </c>
      <c r="D391">
        <v>3</v>
      </c>
      <c r="E391" t="s">
        <v>12</v>
      </c>
      <c r="F391" t="s">
        <v>9</v>
      </c>
      <c r="G391">
        <v>1000</v>
      </c>
      <c r="H391">
        <f t="shared" si="12"/>
        <v>842000</v>
      </c>
      <c r="I391">
        <v>6</v>
      </c>
      <c r="J391" t="s">
        <v>390</v>
      </c>
      <c r="K391">
        <v>1</v>
      </c>
      <c r="L391" t="s">
        <v>391</v>
      </c>
      <c r="M391">
        <v>1</v>
      </c>
      <c r="N391" t="s">
        <v>21</v>
      </c>
      <c r="O391" t="s">
        <v>392</v>
      </c>
      <c r="P391" s="1">
        <v>42824.302723931054</v>
      </c>
      <c r="Q391" s="1" t="e">
        <v>#N/A</v>
      </c>
      <c r="R391" t="s">
        <v>21</v>
      </c>
      <c r="S391" t="s">
        <v>392</v>
      </c>
      <c r="T391">
        <v>1</v>
      </c>
    </row>
    <row r="392" spans="1:20">
      <c r="A392">
        <f t="shared" si="13"/>
        <v>391</v>
      </c>
      <c r="B392" s="1">
        <v>42825.05647388583</v>
      </c>
      <c r="C392">
        <v>102</v>
      </c>
      <c r="D392">
        <v>2</v>
      </c>
      <c r="E392" t="s">
        <v>12</v>
      </c>
      <c r="F392" t="s">
        <v>11</v>
      </c>
      <c r="G392">
        <v>5000</v>
      </c>
      <c r="H392">
        <f t="shared" si="12"/>
        <v>847000</v>
      </c>
      <c r="I392">
        <v>5</v>
      </c>
      <c r="J392" t="s">
        <v>760</v>
      </c>
      <c r="K392">
        <v>1</v>
      </c>
      <c r="L392" t="s">
        <v>1197</v>
      </c>
      <c r="M392">
        <v>1</v>
      </c>
      <c r="N392" t="s">
        <v>21</v>
      </c>
      <c r="O392" t="s">
        <v>1198</v>
      </c>
      <c r="P392" s="1">
        <v>42825.05647388583</v>
      </c>
      <c r="Q392" s="1">
        <v>43142.096420198213</v>
      </c>
      <c r="R392" t="s">
        <v>21</v>
      </c>
      <c r="S392" t="s">
        <v>1198</v>
      </c>
      <c r="T392">
        <v>1</v>
      </c>
    </row>
    <row r="393" spans="1:20">
      <c r="A393">
        <f t="shared" si="13"/>
        <v>392</v>
      </c>
      <c r="B393" s="1">
        <v>42825.622397812571</v>
      </c>
      <c r="C393">
        <v>65</v>
      </c>
      <c r="D393">
        <v>2</v>
      </c>
      <c r="E393" t="s">
        <v>13</v>
      </c>
      <c r="F393" t="s">
        <v>8</v>
      </c>
      <c r="G393">
        <v>8000</v>
      </c>
      <c r="H393">
        <f t="shared" si="12"/>
        <v>839000</v>
      </c>
      <c r="I393">
        <v>6</v>
      </c>
      <c r="J393" t="s">
        <v>1116</v>
      </c>
      <c r="K393">
        <v>2</v>
      </c>
      <c r="L393" t="s">
        <v>1703</v>
      </c>
      <c r="M393">
        <v>1</v>
      </c>
      <c r="N393" t="s">
        <v>24</v>
      </c>
      <c r="O393" t="s">
        <v>1704</v>
      </c>
      <c r="P393" s="1">
        <v>42825.622397812571</v>
      </c>
      <c r="Q393" s="1">
        <v>42825.622397812571</v>
      </c>
      <c r="R393" t="s">
        <v>24</v>
      </c>
      <c r="S393" t="s">
        <v>1704</v>
      </c>
      <c r="T393">
        <v>1</v>
      </c>
    </row>
    <row r="394" spans="1:20">
      <c r="A394">
        <f t="shared" si="13"/>
        <v>393</v>
      </c>
      <c r="B394" s="1">
        <v>42826.43617886681</v>
      </c>
      <c r="C394">
        <v>47</v>
      </c>
      <c r="D394">
        <v>3</v>
      </c>
      <c r="E394" t="s">
        <v>12</v>
      </c>
      <c r="F394" t="s">
        <v>9</v>
      </c>
      <c r="G394">
        <v>2000</v>
      </c>
      <c r="H394">
        <f t="shared" si="12"/>
        <v>841000</v>
      </c>
      <c r="I394">
        <v>1</v>
      </c>
      <c r="J394" t="s">
        <v>858</v>
      </c>
      <c r="K394">
        <v>1</v>
      </c>
      <c r="L394" t="s">
        <v>859</v>
      </c>
      <c r="M394">
        <v>1</v>
      </c>
      <c r="N394" t="s">
        <v>21</v>
      </c>
      <c r="O394" t="s">
        <v>860</v>
      </c>
      <c r="P394" s="1">
        <v>42826.43617886681</v>
      </c>
      <c r="Q394" s="1" t="e">
        <v>#N/A</v>
      </c>
      <c r="R394" t="s">
        <v>21</v>
      </c>
      <c r="S394" t="s">
        <v>860</v>
      </c>
      <c r="T394">
        <v>1</v>
      </c>
    </row>
    <row r="395" spans="1:20">
      <c r="A395">
        <f t="shared" si="13"/>
        <v>394</v>
      </c>
      <c r="B395" s="1">
        <v>42826.983597265884</v>
      </c>
      <c r="C395">
        <v>96</v>
      </c>
      <c r="D395">
        <v>4</v>
      </c>
      <c r="E395" t="s">
        <v>12</v>
      </c>
      <c r="F395" t="s">
        <v>11</v>
      </c>
      <c r="G395">
        <v>4000</v>
      </c>
      <c r="H395">
        <f t="shared" si="12"/>
        <v>845000</v>
      </c>
      <c r="I395">
        <v>1</v>
      </c>
      <c r="J395" t="s">
        <v>1400</v>
      </c>
      <c r="K395">
        <v>3</v>
      </c>
      <c r="L395" t="s">
        <v>1401</v>
      </c>
      <c r="M395">
        <v>3</v>
      </c>
      <c r="N395" t="s">
        <v>21</v>
      </c>
      <c r="O395" t="s">
        <v>1402</v>
      </c>
      <c r="P395" s="1">
        <v>42826.983597265884</v>
      </c>
      <c r="Q395" s="1">
        <v>42886.072944463776</v>
      </c>
      <c r="R395" t="s">
        <v>21</v>
      </c>
      <c r="S395" t="s">
        <v>1402</v>
      </c>
      <c r="T395">
        <v>3</v>
      </c>
    </row>
    <row r="396" spans="1:20">
      <c r="A396">
        <f t="shared" si="13"/>
        <v>395</v>
      </c>
      <c r="B396" s="1">
        <v>42827.597399376224</v>
      </c>
      <c r="C396">
        <v>92</v>
      </c>
      <c r="D396">
        <v>1</v>
      </c>
      <c r="E396" t="s">
        <v>12</v>
      </c>
      <c r="F396" t="s">
        <v>11</v>
      </c>
      <c r="G396">
        <v>3000</v>
      </c>
      <c r="H396">
        <f t="shared" si="12"/>
        <v>848000</v>
      </c>
      <c r="I396">
        <v>3</v>
      </c>
      <c r="J396" t="s">
        <v>1237</v>
      </c>
      <c r="K396">
        <v>1</v>
      </c>
      <c r="L396" t="s">
        <v>1238</v>
      </c>
      <c r="M396">
        <v>1</v>
      </c>
      <c r="N396" t="s">
        <v>21</v>
      </c>
      <c r="O396" t="s">
        <v>1239</v>
      </c>
      <c r="P396" s="1">
        <v>42827.597399376224</v>
      </c>
      <c r="Q396" s="1">
        <v>43027.645187516981</v>
      </c>
      <c r="R396" t="s">
        <v>21</v>
      </c>
      <c r="S396" t="s">
        <v>1239</v>
      </c>
      <c r="T396">
        <v>1</v>
      </c>
    </row>
    <row r="397" spans="1:20">
      <c r="A397">
        <f t="shared" si="13"/>
        <v>396</v>
      </c>
      <c r="B397" s="1">
        <v>42828.360223100855</v>
      </c>
      <c r="C397">
        <v>138</v>
      </c>
      <c r="D397">
        <v>3</v>
      </c>
      <c r="E397" t="s">
        <v>12</v>
      </c>
      <c r="F397" t="s">
        <v>11</v>
      </c>
      <c r="G397">
        <v>2000</v>
      </c>
      <c r="H397">
        <f t="shared" si="12"/>
        <v>850000</v>
      </c>
      <c r="I397">
        <v>4</v>
      </c>
      <c r="J397" t="s">
        <v>576</v>
      </c>
      <c r="K397">
        <v>1</v>
      </c>
      <c r="L397" t="s">
        <v>577</v>
      </c>
      <c r="M397">
        <v>1</v>
      </c>
      <c r="N397" t="s">
        <v>21</v>
      </c>
      <c r="O397" t="s">
        <v>578</v>
      </c>
      <c r="P397" s="1">
        <v>42828.360223100855</v>
      </c>
      <c r="Q397" s="1" t="e">
        <v>#N/A</v>
      </c>
      <c r="R397" t="s">
        <v>21</v>
      </c>
      <c r="S397" t="s">
        <v>578</v>
      </c>
      <c r="T397">
        <v>1</v>
      </c>
    </row>
    <row r="398" spans="1:20">
      <c r="A398">
        <f t="shared" si="13"/>
        <v>397</v>
      </c>
      <c r="B398" s="1">
        <v>42828.450403656621</v>
      </c>
      <c r="C398">
        <v>123</v>
      </c>
      <c r="D398">
        <v>3</v>
      </c>
      <c r="E398" t="s">
        <v>12</v>
      </c>
      <c r="F398" t="s">
        <v>11</v>
      </c>
      <c r="G398">
        <v>4000</v>
      </c>
      <c r="H398">
        <f t="shared" si="12"/>
        <v>854000</v>
      </c>
      <c r="I398">
        <v>6</v>
      </c>
      <c r="J398" t="s">
        <v>1413</v>
      </c>
      <c r="K398">
        <v>1</v>
      </c>
      <c r="L398" t="s">
        <v>1414</v>
      </c>
      <c r="M398">
        <v>1</v>
      </c>
      <c r="N398" t="s">
        <v>21</v>
      </c>
      <c r="O398" t="s">
        <v>1415</v>
      </c>
      <c r="P398" s="1">
        <v>42828.450403656621</v>
      </c>
      <c r="Q398" s="1" t="e">
        <v>#N/A</v>
      </c>
      <c r="R398" t="s">
        <v>21</v>
      </c>
      <c r="S398" t="s">
        <v>1415</v>
      </c>
      <c r="T398">
        <v>1</v>
      </c>
    </row>
    <row r="399" spans="1:20">
      <c r="A399">
        <f t="shared" si="13"/>
        <v>398</v>
      </c>
      <c r="B399" s="1">
        <v>42828.565271884676</v>
      </c>
      <c r="C399">
        <v>16</v>
      </c>
      <c r="D399">
        <v>3</v>
      </c>
      <c r="E399" t="s">
        <v>12</v>
      </c>
      <c r="F399" t="s">
        <v>8</v>
      </c>
      <c r="G399">
        <v>2000</v>
      </c>
      <c r="H399">
        <f t="shared" si="12"/>
        <v>856000</v>
      </c>
      <c r="I399">
        <v>3</v>
      </c>
      <c r="J399" t="s">
        <v>85</v>
      </c>
      <c r="K399">
        <v>2</v>
      </c>
      <c r="L399" t="s">
        <v>86</v>
      </c>
      <c r="M399">
        <v>2</v>
      </c>
      <c r="N399" t="s">
        <v>21</v>
      </c>
      <c r="O399" t="s">
        <v>87</v>
      </c>
      <c r="P399" s="1">
        <v>42828.565271884676</v>
      </c>
      <c r="Q399" s="1" t="e">
        <v>#N/A</v>
      </c>
      <c r="R399" t="s">
        <v>21</v>
      </c>
      <c r="S399" t="s">
        <v>87</v>
      </c>
      <c r="T399">
        <v>2</v>
      </c>
    </row>
    <row r="400" spans="1:20">
      <c r="A400">
        <f t="shared" si="13"/>
        <v>399</v>
      </c>
      <c r="B400" s="1">
        <v>42828.668569283131</v>
      </c>
      <c r="C400">
        <v>81</v>
      </c>
      <c r="D400">
        <v>1</v>
      </c>
      <c r="E400" t="s">
        <v>12</v>
      </c>
      <c r="F400" t="s">
        <v>11</v>
      </c>
      <c r="G400">
        <v>3000</v>
      </c>
      <c r="H400">
        <f t="shared" si="12"/>
        <v>859000</v>
      </c>
      <c r="I400">
        <v>2</v>
      </c>
      <c r="J400" t="s">
        <v>724</v>
      </c>
      <c r="K400">
        <v>2</v>
      </c>
      <c r="L400" t="s">
        <v>725</v>
      </c>
      <c r="M400">
        <v>2</v>
      </c>
      <c r="N400" t="s">
        <v>21</v>
      </c>
      <c r="O400" t="s">
        <v>726</v>
      </c>
      <c r="P400" s="1">
        <v>42828.668569283131</v>
      </c>
      <c r="Q400" s="1" t="e">
        <v>#N/A</v>
      </c>
      <c r="R400" t="s">
        <v>21</v>
      </c>
      <c r="S400" t="s">
        <v>726</v>
      </c>
      <c r="T400">
        <v>2</v>
      </c>
    </row>
    <row r="401" spans="1:20">
      <c r="A401">
        <f t="shared" si="13"/>
        <v>400</v>
      </c>
      <c r="B401" s="1">
        <v>42828.740031224901</v>
      </c>
      <c r="C401">
        <v>71</v>
      </c>
      <c r="D401">
        <v>4</v>
      </c>
      <c r="E401" t="s">
        <v>12</v>
      </c>
      <c r="F401" t="s">
        <v>10</v>
      </c>
      <c r="G401">
        <v>1000</v>
      </c>
      <c r="H401">
        <f t="shared" si="12"/>
        <v>860000</v>
      </c>
      <c r="I401">
        <v>3</v>
      </c>
      <c r="J401" t="s">
        <v>879</v>
      </c>
      <c r="K401">
        <v>3</v>
      </c>
      <c r="L401" t="s">
        <v>880</v>
      </c>
      <c r="M401">
        <v>3</v>
      </c>
      <c r="N401" t="s">
        <v>21</v>
      </c>
      <c r="O401" t="s">
        <v>881</v>
      </c>
      <c r="P401" s="1">
        <v>42828.740031224901</v>
      </c>
      <c r="Q401" s="1" t="e">
        <v>#N/A</v>
      </c>
      <c r="R401" t="s">
        <v>21</v>
      </c>
      <c r="S401" t="s">
        <v>881</v>
      </c>
      <c r="T401">
        <v>3</v>
      </c>
    </row>
    <row r="402" spans="1:20">
      <c r="A402">
        <f t="shared" si="13"/>
        <v>401</v>
      </c>
      <c r="B402" s="1">
        <v>42829.739046547213</v>
      </c>
      <c r="C402">
        <v>123</v>
      </c>
      <c r="D402">
        <v>1</v>
      </c>
      <c r="E402" t="s">
        <v>12</v>
      </c>
      <c r="F402" t="s">
        <v>11</v>
      </c>
      <c r="G402">
        <v>4000</v>
      </c>
      <c r="H402">
        <f t="shared" si="12"/>
        <v>864000</v>
      </c>
      <c r="I402">
        <v>2</v>
      </c>
      <c r="J402" t="s">
        <v>994</v>
      </c>
      <c r="K402">
        <v>1</v>
      </c>
      <c r="L402" t="s">
        <v>1271</v>
      </c>
      <c r="M402">
        <v>1</v>
      </c>
      <c r="N402" t="s">
        <v>21</v>
      </c>
      <c r="O402" t="s">
        <v>1272</v>
      </c>
      <c r="P402" s="1">
        <v>42829.739046547213</v>
      </c>
      <c r="Q402" s="1" t="e">
        <v>#N/A</v>
      </c>
      <c r="R402" t="s">
        <v>21</v>
      </c>
      <c r="S402" t="s">
        <v>1272</v>
      </c>
      <c r="T402">
        <v>1</v>
      </c>
    </row>
    <row r="403" spans="1:20">
      <c r="A403">
        <f t="shared" si="13"/>
        <v>402</v>
      </c>
      <c r="B403" s="1">
        <v>42830.081367410887</v>
      </c>
      <c r="C403">
        <v>13</v>
      </c>
      <c r="D403">
        <v>4</v>
      </c>
      <c r="E403" t="s">
        <v>12</v>
      </c>
      <c r="F403" t="s">
        <v>8</v>
      </c>
      <c r="G403">
        <v>1000</v>
      </c>
      <c r="H403">
        <f t="shared" si="12"/>
        <v>865000</v>
      </c>
      <c r="I403">
        <v>6</v>
      </c>
      <c r="J403" t="s">
        <v>180</v>
      </c>
      <c r="K403">
        <v>1</v>
      </c>
      <c r="L403" t="s">
        <v>235</v>
      </c>
      <c r="M403">
        <v>1</v>
      </c>
      <c r="N403" t="s">
        <v>21</v>
      </c>
      <c r="O403" t="s">
        <v>236</v>
      </c>
      <c r="P403" s="1">
        <v>42830.081367410887</v>
      </c>
      <c r="Q403" s="1">
        <v>42993.812656840535</v>
      </c>
      <c r="R403" t="s">
        <v>21</v>
      </c>
      <c r="S403" t="s">
        <v>236</v>
      </c>
      <c r="T403">
        <v>1</v>
      </c>
    </row>
    <row r="404" spans="1:20">
      <c r="A404">
        <f t="shared" si="13"/>
        <v>403</v>
      </c>
      <c r="B404" s="1">
        <v>42830.285130936427</v>
      </c>
      <c r="C404">
        <v>138</v>
      </c>
      <c r="D404">
        <v>4</v>
      </c>
      <c r="E404" t="s">
        <v>12</v>
      </c>
      <c r="F404" t="s">
        <v>9</v>
      </c>
      <c r="G404">
        <v>5000</v>
      </c>
      <c r="H404">
        <f t="shared" si="12"/>
        <v>870000</v>
      </c>
      <c r="I404">
        <v>1</v>
      </c>
      <c r="J404" t="s">
        <v>1176</v>
      </c>
      <c r="K404">
        <v>2</v>
      </c>
      <c r="L404" t="s">
        <v>1177</v>
      </c>
      <c r="M404">
        <v>2</v>
      </c>
      <c r="N404" t="s">
        <v>21</v>
      </c>
      <c r="O404" t="s">
        <v>1178</v>
      </c>
      <c r="P404" s="1">
        <v>42830.285130936427</v>
      </c>
      <c r="Q404" s="1" t="e">
        <v>#N/A</v>
      </c>
      <c r="R404" t="s">
        <v>21</v>
      </c>
      <c r="S404" t="s">
        <v>1178</v>
      </c>
      <c r="T404">
        <v>2</v>
      </c>
    </row>
    <row r="405" spans="1:20">
      <c r="A405">
        <f t="shared" si="13"/>
        <v>404</v>
      </c>
      <c r="B405" s="1">
        <v>42830.576586740797</v>
      </c>
      <c r="C405">
        <v>22</v>
      </c>
      <c r="D405">
        <v>4</v>
      </c>
      <c r="E405" t="s">
        <v>13</v>
      </c>
      <c r="F405" t="s">
        <v>9</v>
      </c>
      <c r="G405">
        <v>12000</v>
      </c>
      <c r="H405">
        <f t="shared" si="12"/>
        <v>858000</v>
      </c>
      <c r="I405">
        <v>6</v>
      </c>
      <c r="J405" t="s">
        <v>313</v>
      </c>
      <c r="K405">
        <v>2</v>
      </c>
      <c r="L405" t="s">
        <v>524</v>
      </c>
      <c r="M405">
        <v>1</v>
      </c>
      <c r="N405" t="s">
        <v>24</v>
      </c>
      <c r="O405" t="s">
        <v>525</v>
      </c>
      <c r="P405" s="1">
        <v>42830.576586740797</v>
      </c>
      <c r="Q405" s="1">
        <v>42830.576586740797</v>
      </c>
      <c r="R405" t="s">
        <v>24</v>
      </c>
      <c r="S405" t="s">
        <v>525</v>
      </c>
      <c r="T405">
        <v>1</v>
      </c>
    </row>
    <row r="406" spans="1:20">
      <c r="A406">
        <f t="shared" si="13"/>
        <v>405</v>
      </c>
      <c r="B406" s="1">
        <v>42831.959247740044</v>
      </c>
      <c r="C406">
        <v>66</v>
      </c>
      <c r="D406">
        <v>3</v>
      </c>
      <c r="E406" t="s">
        <v>12</v>
      </c>
      <c r="F406" t="s">
        <v>11</v>
      </c>
      <c r="G406">
        <v>4000</v>
      </c>
      <c r="H406">
        <f t="shared" si="12"/>
        <v>862000</v>
      </c>
      <c r="I406">
        <v>2</v>
      </c>
      <c r="J406" t="s">
        <v>744</v>
      </c>
      <c r="K406">
        <v>1</v>
      </c>
      <c r="L406" t="s">
        <v>1102</v>
      </c>
      <c r="M406">
        <v>1</v>
      </c>
      <c r="N406" t="s">
        <v>21</v>
      </c>
      <c r="O406" t="s">
        <v>1103</v>
      </c>
      <c r="P406" s="1">
        <v>42831.959247740044</v>
      </c>
      <c r="Q406" s="1">
        <v>43052.812393290013</v>
      </c>
      <c r="R406" t="s">
        <v>21</v>
      </c>
      <c r="S406" t="s">
        <v>1103</v>
      </c>
      <c r="T406">
        <v>1</v>
      </c>
    </row>
    <row r="407" spans="1:20">
      <c r="A407">
        <f t="shared" si="13"/>
        <v>406</v>
      </c>
      <c r="B407" s="1">
        <v>42832.213989123069</v>
      </c>
      <c r="C407">
        <v>32</v>
      </c>
      <c r="D407">
        <v>4</v>
      </c>
      <c r="E407" t="s">
        <v>13</v>
      </c>
      <c r="F407" t="s">
        <v>11</v>
      </c>
      <c r="G407">
        <v>20000</v>
      </c>
      <c r="H407">
        <f t="shared" si="12"/>
        <v>842000</v>
      </c>
      <c r="I407">
        <v>6</v>
      </c>
      <c r="J407" t="s">
        <v>453</v>
      </c>
      <c r="K407">
        <v>3</v>
      </c>
      <c r="L407" t="s">
        <v>501</v>
      </c>
      <c r="M407">
        <v>1</v>
      </c>
      <c r="N407" t="s">
        <v>24</v>
      </c>
      <c r="O407" t="s">
        <v>502</v>
      </c>
      <c r="P407" s="1">
        <v>42832.213989123069</v>
      </c>
      <c r="Q407" s="1">
        <v>42832.213989123069</v>
      </c>
      <c r="R407" t="s">
        <v>24</v>
      </c>
      <c r="S407" t="s">
        <v>502</v>
      </c>
      <c r="T407">
        <v>1</v>
      </c>
    </row>
    <row r="408" spans="1:20">
      <c r="A408">
        <f t="shared" si="13"/>
        <v>407</v>
      </c>
      <c r="B408" s="1">
        <v>42832.430560299093</v>
      </c>
      <c r="C408">
        <v>18</v>
      </c>
      <c r="D408">
        <v>4</v>
      </c>
      <c r="E408" t="s">
        <v>12</v>
      </c>
      <c r="F408" t="s">
        <v>9</v>
      </c>
      <c r="G408">
        <v>3000</v>
      </c>
      <c r="H408">
        <f t="shared" si="12"/>
        <v>845000</v>
      </c>
      <c r="I408">
        <v>4</v>
      </c>
      <c r="J408" t="s">
        <v>131</v>
      </c>
      <c r="K408">
        <v>1</v>
      </c>
      <c r="L408" t="s">
        <v>132</v>
      </c>
      <c r="M408">
        <v>1</v>
      </c>
      <c r="N408" t="s">
        <v>21</v>
      </c>
      <c r="O408" t="s">
        <v>133</v>
      </c>
      <c r="P408" s="1">
        <v>42832.430560299093</v>
      </c>
      <c r="Q408" s="1" t="e">
        <v>#N/A</v>
      </c>
      <c r="R408" t="s">
        <v>21</v>
      </c>
      <c r="S408" t="s">
        <v>133</v>
      </c>
      <c r="T408">
        <v>1</v>
      </c>
    </row>
    <row r="409" spans="1:20">
      <c r="A409">
        <f t="shared" si="13"/>
        <v>408</v>
      </c>
      <c r="B409" s="1">
        <v>42833.044316014188</v>
      </c>
      <c r="C409">
        <v>75</v>
      </c>
      <c r="D409">
        <v>1</v>
      </c>
      <c r="E409" t="s">
        <v>12</v>
      </c>
      <c r="F409" t="s">
        <v>11</v>
      </c>
      <c r="G409">
        <v>5000</v>
      </c>
      <c r="H409">
        <f t="shared" si="12"/>
        <v>850000</v>
      </c>
      <c r="I409">
        <v>1</v>
      </c>
      <c r="J409" t="s">
        <v>583</v>
      </c>
      <c r="K409">
        <v>2</v>
      </c>
      <c r="L409" t="s">
        <v>584</v>
      </c>
      <c r="M409">
        <v>2</v>
      </c>
      <c r="N409" t="s">
        <v>21</v>
      </c>
      <c r="O409" t="s">
        <v>585</v>
      </c>
      <c r="P409" s="1">
        <v>42833.044316014188</v>
      </c>
      <c r="Q409" s="1" t="e">
        <v>#N/A</v>
      </c>
      <c r="R409" t="s">
        <v>21</v>
      </c>
      <c r="S409" t="s">
        <v>585</v>
      </c>
      <c r="T409">
        <v>2</v>
      </c>
    </row>
    <row r="410" spans="1:20">
      <c r="A410">
        <f t="shared" si="13"/>
        <v>409</v>
      </c>
      <c r="B410" s="1">
        <v>42833.259844513239</v>
      </c>
      <c r="C410">
        <v>92</v>
      </c>
      <c r="D410">
        <v>1</v>
      </c>
      <c r="E410" t="s">
        <v>12</v>
      </c>
      <c r="F410" t="s">
        <v>11</v>
      </c>
      <c r="G410">
        <v>3000</v>
      </c>
      <c r="H410">
        <f t="shared" si="12"/>
        <v>853000</v>
      </c>
      <c r="I410">
        <v>2</v>
      </c>
      <c r="J410" t="s">
        <v>1237</v>
      </c>
      <c r="K410">
        <v>2</v>
      </c>
      <c r="L410" t="s">
        <v>1238</v>
      </c>
      <c r="M410">
        <v>2</v>
      </c>
      <c r="N410" t="s">
        <v>21</v>
      </c>
      <c r="O410" t="s">
        <v>1239</v>
      </c>
      <c r="P410" s="1">
        <v>42833.259844513239</v>
      </c>
      <c r="Q410" s="1">
        <v>43027.645187516981</v>
      </c>
      <c r="R410" t="s">
        <v>21</v>
      </c>
      <c r="S410" t="s">
        <v>1239</v>
      </c>
      <c r="T410">
        <v>2</v>
      </c>
    </row>
    <row r="411" spans="1:20">
      <c r="A411">
        <f t="shared" si="13"/>
        <v>410</v>
      </c>
      <c r="B411" s="1">
        <v>42833.935696323053</v>
      </c>
      <c r="C411">
        <v>66</v>
      </c>
      <c r="D411">
        <v>1</v>
      </c>
      <c r="E411" t="s">
        <v>12</v>
      </c>
      <c r="F411" t="s">
        <v>11</v>
      </c>
      <c r="G411">
        <v>2000</v>
      </c>
      <c r="H411">
        <f t="shared" si="12"/>
        <v>855000</v>
      </c>
      <c r="I411">
        <v>1</v>
      </c>
      <c r="J411" t="s">
        <v>1355</v>
      </c>
      <c r="K411">
        <v>1</v>
      </c>
      <c r="L411" t="s">
        <v>1356</v>
      </c>
      <c r="M411">
        <v>1</v>
      </c>
      <c r="N411" t="s">
        <v>21</v>
      </c>
      <c r="O411" t="s">
        <v>1357</v>
      </c>
      <c r="P411" s="1">
        <v>42833.935696323053</v>
      </c>
      <c r="Q411" s="1" t="e">
        <v>#N/A</v>
      </c>
      <c r="R411" t="s">
        <v>21</v>
      </c>
      <c r="S411" t="s">
        <v>1357</v>
      </c>
      <c r="T411">
        <v>1</v>
      </c>
    </row>
    <row r="412" spans="1:20">
      <c r="A412">
        <f t="shared" si="13"/>
        <v>411</v>
      </c>
      <c r="B412" s="1">
        <v>42834.259804788249</v>
      </c>
      <c r="C412">
        <v>16</v>
      </c>
      <c r="D412">
        <v>3</v>
      </c>
      <c r="E412" t="s">
        <v>12</v>
      </c>
      <c r="F412" t="s">
        <v>8</v>
      </c>
      <c r="G412">
        <v>2000</v>
      </c>
      <c r="H412">
        <f t="shared" si="12"/>
        <v>857000</v>
      </c>
      <c r="I412">
        <v>2</v>
      </c>
      <c r="J412" t="s">
        <v>85</v>
      </c>
      <c r="K412">
        <v>3</v>
      </c>
      <c r="L412" t="s">
        <v>86</v>
      </c>
      <c r="M412">
        <v>3</v>
      </c>
      <c r="N412" t="s">
        <v>21</v>
      </c>
      <c r="O412" t="s">
        <v>87</v>
      </c>
      <c r="P412" s="1">
        <v>42834.259804788249</v>
      </c>
      <c r="Q412" s="1" t="e">
        <v>#N/A</v>
      </c>
      <c r="R412" t="s">
        <v>21</v>
      </c>
      <c r="S412" t="s">
        <v>87</v>
      </c>
      <c r="T412">
        <v>3</v>
      </c>
    </row>
    <row r="413" spans="1:20">
      <c r="A413">
        <f t="shared" si="13"/>
        <v>412</v>
      </c>
      <c r="B413" s="1">
        <v>42834.466853550883</v>
      </c>
      <c r="C413">
        <v>58</v>
      </c>
      <c r="D413">
        <v>4</v>
      </c>
      <c r="E413" t="s">
        <v>12</v>
      </c>
      <c r="F413" t="s">
        <v>9</v>
      </c>
      <c r="G413">
        <v>4000</v>
      </c>
      <c r="H413">
        <f t="shared" si="12"/>
        <v>861000</v>
      </c>
      <c r="I413">
        <v>3</v>
      </c>
      <c r="J413" t="s">
        <v>1467</v>
      </c>
      <c r="K413">
        <v>1</v>
      </c>
      <c r="L413" t="s">
        <v>1468</v>
      </c>
      <c r="M413">
        <v>1</v>
      </c>
      <c r="N413" t="s">
        <v>21</v>
      </c>
      <c r="O413" t="s">
        <v>1469</v>
      </c>
      <c r="P413" s="1">
        <v>42834.466853550883</v>
      </c>
      <c r="Q413" s="1">
        <v>43102.777667108778</v>
      </c>
      <c r="R413" t="s">
        <v>21</v>
      </c>
      <c r="S413" t="s">
        <v>1469</v>
      </c>
      <c r="T413">
        <v>1</v>
      </c>
    </row>
    <row r="414" spans="1:20">
      <c r="A414">
        <f t="shared" si="13"/>
        <v>413</v>
      </c>
      <c r="B414" s="1">
        <v>42834.762579013906</v>
      </c>
      <c r="C414">
        <v>51</v>
      </c>
      <c r="D414">
        <v>1</v>
      </c>
      <c r="E414" t="s">
        <v>12</v>
      </c>
      <c r="F414" t="s">
        <v>11</v>
      </c>
      <c r="G414">
        <v>5000</v>
      </c>
      <c r="H414">
        <f t="shared" si="12"/>
        <v>866000</v>
      </c>
      <c r="I414">
        <v>1</v>
      </c>
      <c r="J414" t="s">
        <v>1055</v>
      </c>
      <c r="K414">
        <v>1</v>
      </c>
      <c r="L414" t="s">
        <v>1056</v>
      </c>
      <c r="M414">
        <v>1</v>
      </c>
      <c r="N414" t="s">
        <v>21</v>
      </c>
      <c r="O414" t="s">
        <v>1057</v>
      </c>
      <c r="P414" s="1">
        <v>42834.762579013906</v>
      </c>
      <c r="Q414" s="1">
        <v>43176.566040871585</v>
      </c>
      <c r="R414" t="s">
        <v>21</v>
      </c>
      <c r="S414" t="s">
        <v>1057</v>
      </c>
      <c r="T414">
        <v>1</v>
      </c>
    </row>
    <row r="415" spans="1:20">
      <c r="A415">
        <f t="shared" si="13"/>
        <v>414</v>
      </c>
      <c r="B415" s="1">
        <v>42835.605091625679</v>
      </c>
      <c r="C415">
        <v>53</v>
      </c>
      <c r="D415">
        <v>1</v>
      </c>
      <c r="E415" t="s">
        <v>12</v>
      </c>
      <c r="F415" t="s">
        <v>11</v>
      </c>
      <c r="G415">
        <v>5000</v>
      </c>
      <c r="H415">
        <f t="shared" si="12"/>
        <v>871000</v>
      </c>
      <c r="I415">
        <v>5</v>
      </c>
      <c r="J415" t="s">
        <v>548</v>
      </c>
      <c r="K415">
        <v>1</v>
      </c>
      <c r="L415" t="s">
        <v>1499</v>
      </c>
      <c r="M415">
        <v>1</v>
      </c>
      <c r="N415" t="s">
        <v>21</v>
      </c>
      <c r="O415" t="s">
        <v>1500</v>
      </c>
      <c r="P415" s="1">
        <v>42835.605091625679</v>
      </c>
      <c r="Q415" s="1">
        <v>43013.022302662015</v>
      </c>
      <c r="R415" t="s">
        <v>21</v>
      </c>
      <c r="S415" t="s">
        <v>1500</v>
      </c>
      <c r="T415">
        <v>1</v>
      </c>
    </row>
    <row r="416" spans="1:20">
      <c r="A416">
        <f t="shared" si="13"/>
        <v>415</v>
      </c>
      <c r="B416" s="1">
        <v>42835.678632375697</v>
      </c>
      <c r="C416">
        <v>76</v>
      </c>
      <c r="D416">
        <v>1</v>
      </c>
      <c r="E416" t="s">
        <v>12</v>
      </c>
      <c r="F416" t="s">
        <v>11</v>
      </c>
      <c r="G416">
        <v>3000</v>
      </c>
      <c r="H416">
        <f t="shared" si="12"/>
        <v>874000</v>
      </c>
      <c r="I416">
        <v>3</v>
      </c>
      <c r="J416" t="s">
        <v>1160</v>
      </c>
      <c r="K416">
        <v>3</v>
      </c>
      <c r="L416" t="s">
        <v>1161</v>
      </c>
      <c r="M416">
        <v>3</v>
      </c>
      <c r="N416" t="s">
        <v>21</v>
      </c>
      <c r="O416" t="s">
        <v>1162</v>
      </c>
      <c r="P416" s="1">
        <v>42835.678632375697</v>
      </c>
      <c r="Q416" s="1">
        <v>42862.388419187315</v>
      </c>
      <c r="R416" t="s">
        <v>21</v>
      </c>
      <c r="S416" t="s">
        <v>1162</v>
      </c>
      <c r="T416">
        <v>3</v>
      </c>
    </row>
    <row r="417" spans="1:20">
      <c r="A417">
        <f t="shared" si="13"/>
        <v>416</v>
      </c>
      <c r="B417" s="1">
        <v>42835.82964128234</v>
      </c>
      <c r="C417">
        <v>33</v>
      </c>
      <c r="D417">
        <v>1</v>
      </c>
      <c r="E417" t="s">
        <v>12</v>
      </c>
      <c r="F417" t="s">
        <v>11</v>
      </c>
      <c r="G417">
        <v>3000</v>
      </c>
      <c r="H417">
        <f t="shared" si="12"/>
        <v>877000</v>
      </c>
      <c r="I417">
        <v>5</v>
      </c>
      <c r="J417" t="s">
        <v>471</v>
      </c>
      <c r="K417">
        <v>1</v>
      </c>
      <c r="L417" t="s">
        <v>472</v>
      </c>
      <c r="M417">
        <v>1</v>
      </c>
      <c r="N417" t="s">
        <v>21</v>
      </c>
      <c r="O417" t="s">
        <v>473</v>
      </c>
      <c r="P417" s="1">
        <v>42835.82964128234</v>
      </c>
      <c r="Q417" s="1" t="e">
        <v>#N/A</v>
      </c>
      <c r="R417" t="s">
        <v>21</v>
      </c>
      <c r="S417" t="s">
        <v>473</v>
      </c>
      <c r="T417">
        <v>1</v>
      </c>
    </row>
    <row r="418" spans="1:20">
      <c r="A418">
        <f t="shared" si="13"/>
        <v>417</v>
      </c>
      <c r="B418" s="1">
        <v>42836.792635425445</v>
      </c>
      <c r="C418">
        <v>53</v>
      </c>
      <c r="D418">
        <v>3</v>
      </c>
      <c r="E418" t="s">
        <v>12</v>
      </c>
      <c r="F418" t="s">
        <v>9</v>
      </c>
      <c r="G418">
        <v>5000</v>
      </c>
      <c r="H418">
        <f t="shared" si="12"/>
        <v>882000</v>
      </c>
      <c r="I418">
        <v>1</v>
      </c>
      <c r="J418" t="s">
        <v>1157</v>
      </c>
      <c r="K418">
        <v>1</v>
      </c>
      <c r="L418" t="s">
        <v>1158</v>
      </c>
      <c r="M418">
        <v>1</v>
      </c>
      <c r="N418" t="s">
        <v>21</v>
      </c>
      <c r="O418" t="s">
        <v>1159</v>
      </c>
      <c r="P418" s="1">
        <v>42836.792635425445</v>
      </c>
      <c r="Q418" s="1">
        <v>42940.203452095266</v>
      </c>
      <c r="R418" t="s">
        <v>21</v>
      </c>
      <c r="S418" t="s">
        <v>1159</v>
      </c>
      <c r="T418">
        <v>1</v>
      </c>
    </row>
    <row r="419" spans="1:20">
      <c r="A419">
        <f t="shared" si="13"/>
        <v>418</v>
      </c>
      <c r="B419" s="1">
        <v>42837.680561906709</v>
      </c>
      <c r="C419">
        <v>39</v>
      </c>
      <c r="D419">
        <v>1</v>
      </c>
      <c r="E419" t="s">
        <v>12</v>
      </c>
      <c r="F419" t="s">
        <v>11</v>
      </c>
      <c r="G419">
        <v>1000</v>
      </c>
      <c r="H419">
        <f t="shared" si="12"/>
        <v>883000</v>
      </c>
      <c r="I419">
        <v>6</v>
      </c>
      <c r="J419" t="s">
        <v>299</v>
      </c>
      <c r="K419">
        <v>1</v>
      </c>
      <c r="L419" t="s">
        <v>300</v>
      </c>
      <c r="M419">
        <v>1</v>
      </c>
      <c r="N419" t="s">
        <v>21</v>
      </c>
      <c r="O419" t="s">
        <v>301</v>
      </c>
      <c r="P419" s="1">
        <v>42837.680561906709</v>
      </c>
      <c r="Q419" s="1">
        <v>43207.523533055872</v>
      </c>
      <c r="R419" t="s">
        <v>21</v>
      </c>
      <c r="S419" t="s">
        <v>301</v>
      </c>
      <c r="T419">
        <v>1</v>
      </c>
    </row>
    <row r="420" spans="1:20">
      <c r="A420">
        <f t="shared" si="13"/>
        <v>419</v>
      </c>
      <c r="B420" s="1">
        <v>42837.800006884223</v>
      </c>
      <c r="C420">
        <v>77</v>
      </c>
      <c r="D420">
        <v>1</v>
      </c>
      <c r="E420" t="s">
        <v>12</v>
      </c>
      <c r="F420" t="s">
        <v>11</v>
      </c>
      <c r="G420">
        <v>5000</v>
      </c>
      <c r="H420">
        <f t="shared" si="12"/>
        <v>888000</v>
      </c>
      <c r="I420">
        <v>6</v>
      </c>
      <c r="J420" t="s">
        <v>1397</v>
      </c>
      <c r="K420">
        <v>1</v>
      </c>
      <c r="L420" t="s">
        <v>1522</v>
      </c>
      <c r="M420">
        <v>1</v>
      </c>
      <c r="N420" t="s">
        <v>21</v>
      </c>
      <c r="O420" t="s">
        <v>1523</v>
      </c>
      <c r="P420" s="1">
        <v>42837.800006884223</v>
      </c>
      <c r="Q420" s="1">
        <v>43105.96990850092</v>
      </c>
      <c r="R420" t="s">
        <v>21</v>
      </c>
      <c r="S420" t="s">
        <v>1523</v>
      </c>
      <c r="T420">
        <v>1</v>
      </c>
    </row>
    <row r="421" spans="1:20">
      <c r="A421">
        <f t="shared" si="13"/>
        <v>420</v>
      </c>
      <c r="B421" s="1">
        <v>42838.618231254579</v>
      </c>
      <c r="C421">
        <v>132</v>
      </c>
      <c r="D421">
        <v>2</v>
      </c>
      <c r="E421" t="s">
        <v>12</v>
      </c>
      <c r="F421" t="s">
        <v>11</v>
      </c>
      <c r="G421">
        <v>4000</v>
      </c>
      <c r="H421">
        <f t="shared" si="12"/>
        <v>892000</v>
      </c>
      <c r="I421">
        <v>3</v>
      </c>
      <c r="J421" t="s">
        <v>669</v>
      </c>
      <c r="K421">
        <v>3</v>
      </c>
      <c r="L421" t="s">
        <v>670</v>
      </c>
      <c r="M421">
        <v>3</v>
      </c>
      <c r="N421" t="s">
        <v>21</v>
      </c>
      <c r="O421" t="s">
        <v>671</v>
      </c>
      <c r="P421" s="1">
        <v>42838.618231254579</v>
      </c>
      <c r="Q421" s="1" t="e">
        <v>#N/A</v>
      </c>
      <c r="R421" t="s">
        <v>21</v>
      </c>
      <c r="S421" t="s">
        <v>671</v>
      </c>
      <c r="T421">
        <v>3</v>
      </c>
    </row>
    <row r="422" spans="1:20">
      <c r="A422">
        <f t="shared" si="13"/>
        <v>421</v>
      </c>
      <c r="B422" s="1">
        <v>42839.51674571076</v>
      </c>
      <c r="C422">
        <v>62</v>
      </c>
      <c r="D422">
        <v>2</v>
      </c>
      <c r="E422" t="s">
        <v>12</v>
      </c>
      <c r="F422" t="s">
        <v>11</v>
      </c>
      <c r="G422">
        <v>3000</v>
      </c>
      <c r="H422">
        <f t="shared" si="12"/>
        <v>895000</v>
      </c>
      <c r="I422">
        <v>1</v>
      </c>
      <c r="J422" t="s">
        <v>1447</v>
      </c>
      <c r="K422">
        <v>1</v>
      </c>
      <c r="L422" t="s">
        <v>1448</v>
      </c>
      <c r="M422">
        <v>1</v>
      </c>
      <c r="N422" t="s">
        <v>21</v>
      </c>
      <c r="O422" t="s">
        <v>1449</v>
      </c>
      <c r="P422" s="1">
        <v>42839.51674571076</v>
      </c>
      <c r="Q422" s="1">
        <v>42991.828927862814</v>
      </c>
      <c r="R422" t="s">
        <v>21</v>
      </c>
      <c r="S422" t="s">
        <v>1449</v>
      </c>
      <c r="T422">
        <v>1</v>
      </c>
    </row>
    <row r="423" spans="1:20">
      <c r="A423">
        <f t="shared" si="13"/>
        <v>422</v>
      </c>
      <c r="B423" s="1">
        <v>42840.236072028041</v>
      </c>
      <c r="C423">
        <v>17</v>
      </c>
      <c r="D423">
        <v>4</v>
      </c>
      <c r="E423" t="s">
        <v>12</v>
      </c>
      <c r="F423" t="s">
        <v>8</v>
      </c>
      <c r="G423">
        <v>1000</v>
      </c>
      <c r="H423">
        <f t="shared" si="12"/>
        <v>896000</v>
      </c>
      <c r="I423">
        <v>3</v>
      </c>
      <c r="J423" t="s">
        <v>206</v>
      </c>
      <c r="K423">
        <v>2</v>
      </c>
      <c r="L423" t="s">
        <v>207</v>
      </c>
      <c r="M423">
        <v>2</v>
      </c>
      <c r="N423" t="s">
        <v>21</v>
      </c>
      <c r="O423" t="s">
        <v>208</v>
      </c>
      <c r="P423" s="1">
        <v>42840.236072028041</v>
      </c>
      <c r="Q423" s="1" t="e">
        <v>#N/A</v>
      </c>
      <c r="R423" t="s">
        <v>21</v>
      </c>
      <c r="S423" t="s">
        <v>208</v>
      </c>
      <c r="T423">
        <v>2</v>
      </c>
    </row>
    <row r="424" spans="1:20">
      <c r="A424">
        <f t="shared" si="13"/>
        <v>423</v>
      </c>
      <c r="B424" s="1">
        <v>42840.679278627089</v>
      </c>
      <c r="C424">
        <v>131</v>
      </c>
      <c r="D424">
        <v>2</v>
      </c>
      <c r="E424" t="s">
        <v>13</v>
      </c>
      <c r="F424" t="s">
        <v>8</v>
      </c>
      <c r="G424">
        <v>12000</v>
      </c>
      <c r="H424">
        <f t="shared" si="12"/>
        <v>884000</v>
      </c>
      <c r="I424">
        <v>6</v>
      </c>
      <c r="J424" t="s">
        <v>855</v>
      </c>
      <c r="K424">
        <v>2</v>
      </c>
      <c r="L424" t="s">
        <v>1733</v>
      </c>
      <c r="M424">
        <v>1</v>
      </c>
      <c r="N424" t="s">
        <v>24</v>
      </c>
      <c r="O424" t="s">
        <v>1734</v>
      </c>
      <c r="P424" s="1">
        <v>42840.679278627089</v>
      </c>
      <c r="Q424" s="1">
        <v>42840.679278627089</v>
      </c>
      <c r="R424" t="s">
        <v>24</v>
      </c>
      <c r="S424" t="s">
        <v>1734</v>
      </c>
      <c r="T424">
        <v>1</v>
      </c>
    </row>
    <row r="425" spans="1:20">
      <c r="A425">
        <f t="shared" si="13"/>
        <v>424</v>
      </c>
      <c r="B425" s="1">
        <v>42840.779631972437</v>
      </c>
      <c r="C425">
        <v>80</v>
      </c>
      <c r="D425">
        <v>3</v>
      </c>
      <c r="E425" t="s">
        <v>12</v>
      </c>
      <c r="F425" t="s">
        <v>9</v>
      </c>
      <c r="G425">
        <v>3000</v>
      </c>
      <c r="H425">
        <f t="shared" si="12"/>
        <v>887000</v>
      </c>
      <c r="I425">
        <v>2</v>
      </c>
      <c r="J425" t="s">
        <v>1518</v>
      </c>
      <c r="K425">
        <v>1</v>
      </c>
      <c r="L425" t="s">
        <v>1519</v>
      </c>
      <c r="M425">
        <v>1</v>
      </c>
      <c r="N425" t="s">
        <v>21</v>
      </c>
      <c r="O425" t="s">
        <v>1520</v>
      </c>
      <c r="P425" s="1">
        <v>42840.779631972437</v>
      </c>
      <c r="Q425" s="1" t="e">
        <v>#N/A</v>
      </c>
      <c r="R425" t="s">
        <v>21</v>
      </c>
      <c r="S425" t="s">
        <v>1520</v>
      </c>
      <c r="T425">
        <v>1</v>
      </c>
    </row>
    <row r="426" spans="1:20">
      <c r="A426">
        <f t="shared" si="13"/>
        <v>425</v>
      </c>
      <c r="B426" s="1">
        <v>42841.19727101583</v>
      </c>
      <c r="C426">
        <v>46</v>
      </c>
      <c r="D426">
        <v>3</v>
      </c>
      <c r="E426" t="s">
        <v>12</v>
      </c>
      <c r="F426" t="s">
        <v>8</v>
      </c>
      <c r="G426">
        <v>1000</v>
      </c>
      <c r="H426">
        <f t="shared" si="12"/>
        <v>888000</v>
      </c>
      <c r="I426">
        <v>5</v>
      </c>
      <c r="J426" t="s">
        <v>682</v>
      </c>
      <c r="K426">
        <v>2</v>
      </c>
      <c r="L426" t="s">
        <v>683</v>
      </c>
      <c r="M426">
        <v>2</v>
      </c>
      <c r="N426" t="s">
        <v>21</v>
      </c>
      <c r="O426" t="s">
        <v>684</v>
      </c>
      <c r="P426" s="1">
        <v>42841.19727101583</v>
      </c>
      <c r="Q426" s="1" t="e">
        <v>#N/A</v>
      </c>
      <c r="R426" t="s">
        <v>21</v>
      </c>
      <c r="S426" t="s">
        <v>684</v>
      </c>
      <c r="T426">
        <v>2</v>
      </c>
    </row>
    <row r="427" spans="1:20">
      <c r="A427">
        <f t="shared" si="13"/>
        <v>426</v>
      </c>
      <c r="B427" s="1">
        <v>42841.754627010392</v>
      </c>
      <c r="C427">
        <v>88</v>
      </c>
      <c r="D427">
        <v>2</v>
      </c>
      <c r="E427" t="s">
        <v>12</v>
      </c>
      <c r="F427" t="s">
        <v>11</v>
      </c>
      <c r="G427">
        <v>4000</v>
      </c>
      <c r="H427">
        <f t="shared" si="12"/>
        <v>892000</v>
      </c>
      <c r="I427">
        <v>5</v>
      </c>
      <c r="J427" t="s">
        <v>633</v>
      </c>
      <c r="K427">
        <v>1</v>
      </c>
      <c r="L427" t="s">
        <v>634</v>
      </c>
      <c r="M427">
        <v>1</v>
      </c>
      <c r="N427" t="s">
        <v>21</v>
      </c>
      <c r="O427" t="s">
        <v>635</v>
      </c>
      <c r="P427" s="1">
        <v>42841.754627010392</v>
      </c>
      <c r="Q427" s="1" t="e">
        <v>#N/A</v>
      </c>
      <c r="R427" t="s">
        <v>21</v>
      </c>
      <c r="S427" t="s">
        <v>635</v>
      </c>
      <c r="T427">
        <v>1</v>
      </c>
    </row>
    <row r="428" spans="1:20">
      <c r="A428">
        <f t="shared" si="13"/>
        <v>427</v>
      </c>
      <c r="B428" s="1">
        <v>42842.708731834791</v>
      </c>
      <c r="C428">
        <v>54</v>
      </c>
      <c r="D428">
        <v>4</v>
      </c>
      <c r="E428" t="s">
        <v>12</v>
      </c>
      <c r="F428" t="s">
        <v>9</v>
      </c>
      <c r="G428">
        <v>5000</v>
      </c>
      <c r="H428">
        <f t="shared" si="12"/>
        <v>897000</v>
      </c>
      <c r="I428">
        <v>3</v>
      </c>
      <c r="J428" t="s">
        <v>542</v>
      </c>
      <c r="K428">
        <v>2</v>
      </c>
      <c r="L428" t="s">
        <v>543</v>
      </c>
      <c r="M428">
        <v>2</v>
      </c>
      <c r="N428" t="s">
        <v>21</v>
      </c>
      <c r="O428" t="s">
        <v>544</v>
      </c>
      <c r="P428" s="1">
        <v>42842.708731834791</v>
      </c>
      <c r="Q428" s="1" t="e">
        <v>#N/A</v>
      </c>
      <c r="R428" t="s">
        <v>21</v>
      </c>
      <c r="S428" t="s">
        <v>544</v>
      </c>
      <c r="T428">
        <v>2</v>
      </c>
    </row>
    <row r="429" spans="1:20">
      <c r="A429">
        <f t="shared" si="13"/>
        <v>428</v>
      </c>
      <c r="B429" s="1">
        <v>42843.19138402836</v>
      </c>
      <c r="C429">
        <v>30</v>
      </c>
      <c r="D429">
        <v>1</v>
      </c>
      <c r="E429" t="s">
        <v>12</v>
      </c>
      <c r="F429" t="s">
        <v>11</v>
      </c>
      <c r="G429">
        <v>1000</v>
      </c>
      <c r="H429">
        <f t="shared" si="12"/>
        <v>898000</v>
      </c>
      <c r="I429">
        <v>4</v>
      </c>
      <c r="J429" t="s">
        <v>274</v>
      </c>
      <c r="K429">
        <v>3</v>
      </c>
      <c r="L429" t="s">
        <v>275</v>
      </c>
      <c r="M429">
        <v>3</v>
      </c>
      <c r="N429" t="s">
        <v>21</v>
      </c>
      <c r="O429" t="s">
        <v>276</v>
      </c>
      <c r="P429" s="1">
        <v>42843.19138402836</v>
      </c>
      <c r="Q429" s="1" t="e">
        <v>#N/A</v>
      </c>
      <c r="R429" t="s">
        <v>21</v>
      </c>
      <c r="S429" t="s">
        <v>276</v>
      </c>
      <c r="T429">
        <v>3</v>
      </c>
    </row>
    <row r="430" spans="1:20">
      <c r="A430">
        <f t="shared" si="13"/>
        <v>429</v>
      </c>
      <c r="B430" s="1">
        <v>42843.980070588761</v>
      </c>
      <c r="C430">
        <v>115</v>
      </c>
      <c r="D430">
        <v>3</v>
      </c>
      <c r="E430" t="s">
        <v>12</v>
      </c>
      <c r="F430" t="s">
        <v>8</v>
      </c>
      <c r="G430">
        <v>4000</v>
      </c>
      <c r="H430">
        <f t="shared" si="12"/>
        <v>902000</v>
      </c>
      <c r="I430">
        <v>1</v>
      </c>
      <c r="J430" t="s">
        <v>1015</v>
      </c>
      <c r="K430">
        <v>1</v>
      </c>
      <c r="L430" t="s">
        <v>1016</v>
      </c>
      <c r="M430">
        <v>1</v>
      </c>
      <c r="N430" t="s">
        <v>21</v>
      </c>
      <c r="O430" t="s">
        <v>1017</v>
      </c>
      <c r="P430" s="1">
        <v>42843.980070588761</v>
      </c>
      <c r="Q430" s="1" t="e">
        <v>#N/A</v>
      </c>
      <c r="R430" t="s">
        <v>21</v>
      </c>
      <c r="S430" t="s">
        <v>1017</v>
      </c>
      <c r="T430">
        <v>1</v>
      </c>
    </row>
    <row r="431" spans="1:20">
      <c r="A431">
        <f t="shared" si="13"/>
        <v>430</v>
      </c>
      <c r="B431" s="1">
        <v>42844.112254692205</v>
      </c>
      <c r="C431">
        <v>94</v>
      </c>
      <c r="D431">
        <v>4</v>
      </c>
      <c r="E431" t="s">
        <v>12</v>
      </c>
      <c r="F431" t="s">
        <v>9</v>
      </c>
      <c r="G431">
        <v>2000</v>
      </c>
      <c r="H431">
        <f t="shared" si="12"/>
        <v>904000</v>
      </c>
      <c r="I431">
        <v>4</v>
      </c>
      <c r="J431" t="s">
        <v>1007</v>
      </c>
      <c r="K431">
        <v>2</v>
      </c>
      <c r="L431" t="s">
        <v>1008</v>
      </c>
      <c r="M431">
        <v>2</v>
      </c>
      <c r="N431" t="s">
        <v>21</v>
      </c>
      <c r="O431" t="s">
        <v>1009</v>
      </c>
      <c r="P431" s="1">
        <v>42844.112254692205</v>
      </c>
      <c r="Q431" s="1" t="e">
        <v>#N/A</v>
      </c>
      <c r="R431" t="s">
        <v>21</v>
      </c>
      <c r="S431" t="s">
        <v>1009</v>
      </c>
      <c r="T431">
        <v>2</v>
      </c>
    </row>
    <row r="432" spans="1:20">
      <c r="A432">
        <f t="shared" si="13"/>
        <v>431</v>
      </c>
      <c r="B432" s="1">
        <v>42844.681306772982</v>
      </c>
      <c r="C432">
        <v>137</v>
      </c>
      <c r="D432">
        <v>4</v>
      </c>
      <c r="E432" t="s">
        <v>13</v>
      </c>
      <c r="F432" t="s">
        <v>8</v>
      </c>
      <c r="G432">
        <v>20000</v>
      </c>
      <c r="H432">
        <f t="shared" si="12"/>
        <v>884000</v>
      </c>
      <c r="I432">
        <v>6</v>
      </c>
      <c r="J432" t="s">
        <v>847</v>
      </c>
      <c r="K432">
        <v>2</v>
      </c>
      <c r="L432" t="s">
        <v>1043</v>
      </c>
      <c r="M432">
        <v>1</v>
      </c>
      <c r="N432" t="s">
        <v>24</v>
      </c>
      <c r="O432" t="s">
        <v>1044</v>
      </c>
      <c r="P432" s="1">
        <v>42844.681306772982</v>
      </c>
      <c r="Q432" s="1">
        <v>42844.681306772982</v>
      </c>
      <c r="R432" t="s">
        <v>24</v>
      </c>
      <c r="S432" t="s">
        <v>1044</v>
      </c>
      <c r="T432">
        <v>1</v>
      </c>
    </row>
    <row r="433" spans="1:20">
      <c r="A433">
        <f t="shared" si="13"/>
        <v>432</v>
      </c>
      <c r="B433" s="1">
        <v>42845.240563513355</v>
      </c>
      <c r="C433">
        <v>100</v>
      </c>
      <c r="D433">
        <v>3</v>
      </c>
      <c r="E433" t="s">
        <v>13</v>
      </c>
      <c r="F433" t="s">
        <v>8</v>
      </c>
      <c r="G433">
        <v>20000</v>
      </c>
      <c r="H433">
        <f t="shared" si="12"/>
        <v>864000</v>
      </c>
      <c r="I433">
        <v>6</v>
      </c>
      <c r="J433" t="s">
        <v>1491</v>
      </c>
      <c r="K433">
        <v>2</v>
      </c>
      <c r="L433" t="s">
        <v>1735</v>
      </c>
      <c r="M433">
        <v>1</v>
      </c>
      <c r="N433" t="s">
        <v>24</v>
      </c>
      <c r="O433" t="s">
        <v>1736</v>
      </c>
      <c r="P433" s="1">
        <v>42845.240563513355</v>
      </c>
      <c r="Q433" s="1">
        <v>42845.240563513355</v>
      </c>
      <c r="R433" t="s">
        <v>24</v>
      </c>
      <c r="S433" t="s">
        <v>1736</v>
      </c>
      <c r="T433">
        <v>1</v>
      </c>
    </row>
    <row r="434" spans="1:20">
      <c r="A434">
        <f t="shared" si="13"/>
        <v>433</v>
      </c>
      <c r="B434" s="1">
        <v>42846.1316126077</v>
      </c>
      <c r="C434">
        <v>117</v>
      </c>
      <c r="D434">
        <v>2</v>
      </c>
      <c r="E434" t="s">
        <v>12</v>
      </c>
      <c r="F434" t="s">
        <v>8</v>
      </c>
      <c r="G434">
        <v>5000</v>
      </c>
      <c r="H434">
        <f t="shared" si="12"/>
        <v>869000</v>
      </c>
      <c r="I434">
        <v>5</v>
      </c>
      <c r="J434" t="s">
        <v>666</v>
      </c>
      <c r="K434">
        <v>1</v>
      </c>
      <c r="L434" t="s">
        <v>667</v>
      </c>
      <c r="M434">
        <v>1</v>
      </c>
      <c r="N434" t="s">
        <v>21</v>
      </c>
      <c r="O434" t="s">
        <v>668</v>
      </c>
      <c r="P434" s="1">
        <v>42846.1316126077</v>
      </c>
      <c r="Q434" s="1" t="e">
        <v>#N/A</v>
      </c>
      <c r="R434" t="s">
        <v>21</v>
      </c>
      <c r="S434" t="s">
        <v>668</v>
      </c>
      <c r="T434">
        <v>1</v>
      </c>
    </row>
    <row r="435" spans="1:20">
      <c r="A435">
        <f t="shared" si="13"/>
        <v>434</v>
      </c>
      <c r="B435" s="1">
        <v>42846.882158857457</v>
      </c>
      <c r="C435">
        <v>83</v>
      </c>
      <c r="D435">
        <v>4</v>
      </c>
      <c r="E435" t="s">
        <v>12</v>
      </c>
      <c r="F435" t="s">
        <v>10</v>
      </c>
      <c r="G435">
        <v>5000</v>
      </c>
      <c r="H435">
        <f t="shared" si="12"/>
        <v>874000</v>
      </c>
      <c r="I435">
        <v>5</v>
      </c>
      <c r="J435" t="s">
        <v>1273</v>
      </c>
      <c r="K435">
        <v>1</v>
      </c>
      <c r="L435" t="s">
        <v>1274</v>
      </c>
      <c r="M435">
        <v>1</v>
      </c>
      <c r="N435" t="s">
        <v>21</v>
      </c>
      <c r="O435" t="s">
        <v>1275</v>
      </c>
      <c r="P435" s="1">
        <v>42846.882158857457</v>
      </c>
      <c r="Q435" s="1">
        <v>42922.581958308219</v>
      </c>
      <c r="R435" t="s">
        <v>21</v>
      </c>
      <c r="S435" t="s">
        <v>1275</v>
      </c>
      <c r="T435">
        <v>1</v>
      </c>
    </row>
    <row r="436" spans="1:20">
      <c r="A436">
        <f t="shared" si="13"/>
        <v>435</v>
      </c>
      <c r="B436" s="1">
        <v>42847.159386265477</v>
      </c>
      <c r="C436">
        <v>25</v>
      </c>
      <c r="D436">
        <v>2</v>
      </c>
      <c r="E436" t="s">
        <v>12</v>
      </c>
      <c r="F436" t="s">
        <v>8</v>
      </c>
      <c r="G436">
        <v>4000</v>
      </c>
      <c r="H436">
        <f t="shared" si="12"/>
        <v>878000</v>
      </c>
      <c r="I436">
        <v>2</v>
      </c>
      <c r="J436" t="s">
        <v>477</v>
      </c>
      <c r="K436">
        <v>1</v>
      </c>
      <c r="L436" t="s">
        <v>478</v>
      </c>
      <c r="M436">
        <v>1</v>
      </c>
      <c r="N436" t="s">
        <v>21</v>
      </c>
      <c r="O436" t="s">
        <v>479</v>
      </c>
      <c r="P436" s="1">
        <v>42847.159386265477</v>
      </c>
      <c r="Q436" s="1" t="e">
        <v>#N/A</v>
      </c>
      <c r="R436" t="s">
        <v>21</v>
      </c>
      <c r="S436" t="s">
        <v>479</v>
      </c>
      <c r="T436">
        <v>1</v>
      </c>
    </row>
    <row r="437" spans="1:20">
      <c r="A437">
        <f t="shared" si="13"/>
        <v>436</v>
      </c>
      <c r="B437" s="1">
        <v>42847.997451082185</v>
      </c>
      <c r="C437">
        <v>75</v>
      </c>
      <c r="D437">
        <v>4</v>
      </c>
      <c r="E437" t="s">
        <v>12</v>
      </c>
      <c r="F437" t="s">
        <v>10</v>
      </c>
      <c r="G437">
        <v>4000</v>
      </c>
      <c r="H437">
        <f t="shared" si="12"/>
        <v>882000</v>
      </c>
      <c r="I437">
        <v>2</v>
      </c>
      <c r="J437" t="s">
        <v>1531</v>
      </c>
      <c r="K437">
        <v>1</v>
      </c>
      <c r="L437" t="s">
        <v>1532</v>
      </c>
      <c r="M437">
        <v>1</v>
      </c>
      <c r="N437" t="s">
        <v>21</v>
      </c>
      <c r="O437" t="s">
        <v>1533</v>
      </c>
      <c r="P437" s="1">
        <v>42847.997451082185</v>
      </c>
      <c r="Q437" s="1" t="e">
        <v>#N/A</v>
      </c>
      <c r="R437" t="s">
        <v>21</v>
      </c>
      <c r="S437" t="s">
        <v>1533</v>
      </c>
      <c r="T437">
        <v>1</v>
      </c>
    </row>
    <row r="438" spans="1:20">
      <c r="A438">
        <f t="shared" si="13"/>
        <v>437</v>
      </c>
      <c r="B438" s="1">
        <v>42848.720977241363</v>
      </c>
      <c r="C438">
        <v>78</v>
      </c>
      <c r="D438">
        <v>2</v>
      </c>
      <c r="E438" t="s">
        <v>12</v>
      </c>
      <c r="F438" t="s">
        <v>11</v>
      </c>
      <c r="G438">
        <v>2000</v>
      </c>
      <c r="H438">
        <f t="shared" si="12"/>
        <v>884000</v>
      </c>
      <c r="I438">
        <v>5</v>
      </c>
      <c r="J438" t="s">
        <v>1013</v>
      </c>
      <c r="K438">
        <v>2</v>
      </c>
      <c r="L438" t="s">
        <v>1693</v>
      </c>
      <c r="M438">
        <v>2</v>
      </c>
      <c r="N438" t="s">
        <v>21</v>
      </c>
      <c r="O438" t="s">
        <v>1694</v>
      </c>
      <c r="P438" s="1">
        <v>42848.720977241363</v>
      </c>
      <c r="Q438" s="1" t="e">
        <v>#N/A</v>
      </c>
      <c r="R438" t="s">
        <v>21</v>
      </c>
      <c r="S438" t="s">
        <v>1694</v>
      </c>
      <c r="T438">
        <v>2</v>
      </c>
    </row>
    <row r="439" spans="1:20">
      <c r="A439">
        <f t="shared" si="13"/>
        <v>438</v>
      </c>
      <c r="B439" s="1">
        <v>42848.77289500209</v>
      </c>
      <c r="C439">
        <v>136</v>
      </c>
      <c r="D439">
        <v>4</v>
      </c>
      <c r="E439" t="s">
        <v>12</v>
      </c>
      <c r="F439" t="s">
        <v>11</v>
      </c>
      <c r="G439">
        <v>1000</v>
      </c>
      <c r="H439">
        <f t="shared" si="12"/>
        <v>885000</v>
      </c>
      <c r="I439">
        <v>4</v>
      </c>
      <c r="J439" t="s">
        <v>916</v>
      </c>
      <c r="K439">
        <v>5</v>
      </c>
      <c r="L439" t="s">
        <v>917</v>
      </c>
      <c r="M439">
        <v>5</v>
      </c>
      <c r="N439" t="s">
        <v>21</v>
      </c>
      <c r="O439" t="s">
        <v>918</v>
      </c>
      <c r="P439" s="1">
        <v>42848.77289500209</v>
      </c>
      <c r="Q439" s="1" t="e">
        <v>#N/A</v>
      </c>
      <c r="R439" t="s">
        <v>21</v>
      </c>
      <c r="S439" t="s">
        <v>918</v>
      </c>
      <c r="T439">
        <v>5</v>
      </c>
    </row>
    <row r="440" spans="1:20">
      <c r="A440">
        <f t="shared" si="13"/>
        <v>439</v>
      </c>
      <c r="B440" s="1">
        <v>42849.429728197509</v>
      </c>
      <c r="C440">
        <v>39</v>
      </c>
      <c r="D440">
        <v>4</v>
      </c>
      <c r="E440" t="s">
        <v>12</v>
      </c>
      <c r="F440" t="s">
        <v>10</v>
      </c>
      <c r="G440">
        <v>1000</v>
      </c>
      <c r="H440">
        <f t="shared" si="12"/>
        <v>886000</v>
      </c>
      <c r="I440">
        <v>4</v>
      </c>
      <c r="J440" t="s">
        <v>265</v>
      </c>
      <c r="K440">
        <v>1</v>
      </c>
      <c r="L440" t="s">
        <v>266</v>
      </c>
      <c r="M440">
        <v>1</v>
      </c>
      <c r="N440" t="s">
        <v>21</v>
      </c>
      <c r="O440" t="s">
        <v>267</v>
      </c>
      <c r="P440" s="1">
        <v>42849.429728197509</v>
      </c>
      <c r="Q440" s="1" t="e">
        <v>#N/A</v>
      </c>
      <c r="R440" t="s">
        <v>21</v>
      </c>
      <c r="S440" t="s">
        <v>267</v>
      </c>
      <c r="T440">
        <v>1</v>
      </c>
    </row>
    <row r="441" spans="1:20">
      <c r="A441">
        <f t="shared" si="13"/>
        <v>440</v>
      </c>
      <c r="B441" s="1">
        <v>42849.756385617482</v>
      </c>
      <c r="C441">
        <v>14</v>
      </c>
      <c r="D441">
        <v>1</v>
      </c>
      <c r="E441" t="s">
        <v>12</v>
      </c>
      <c r="F441" t="s">
        <v>11</v>
      </c>
      <c r="G441">
        <v>5000</v>
      </c>
      <c r="H441">
        <f t="shared" si="12"/>
        <v>891000</v>
      </c>
      <c r="I441">
        <v>5</v>
      </c>
      <c r="J441" t="s">
        <v>151</v>
      </c>
      <c r="K441">
        <v>1</v>
      </c>
      <c r="L441" t="s">
        <v>152</v>
      </c>
      <c r="M441">
        <v>1</v>
      </c>
      <c r="N441" t="s">
        <v>21</v>
      </c>
      <c r="O441" t="s">
        <v>153</v>
      </c>
      <c r="P441" s="1">
        <v>42849.756385617482</v>
      </c>
      <c r="Q441" s="1" t="e">
        <v>#N/A</v>
      </c>
      <c r="R441" t="s">
        <v>21</v>
      </c>
      <c r="S441" t="s">
        <v>153</v>
      </c>
      <c r="T441">
        <v>1</v>
      </c>
    </row>
    <row r="442" spans="1:20">
      <c r="A442">
        <f t="shared" si="13"/>
        <v>441</v>
      </c>
      <c r="B442" s="1">
        <v>42850.519639424776</v>
      </c>
      <c r="C442">
        <v>59</v>
      </c>
      <c r="D442">
        <v>3</v>
      </c>
      <c r="E442" t="s">
        <v>13</v>
      </c>
      <c r="F442" t="s">
        <v>9</v>
      </c>
      <c r="G442">
        <v>12000</v>
      </c>
      <c r="H442">
        <f t="shared" si="12"/>
        <v>879000</v>
      </c>
      <c r="I442">
        <v>6</v>
      </c>
      <c r="J442" t="s">
        <v>1143</v>
      </c>
      <c r="K442">
        <v>2</v>
      </c>
      <c r="L442" t="s">
        <v>1144</v>
      </c>
      <c r="M442">
        <v>1</v>
      </c>
      <c r="N442" t="s">
        <v>24</v>
      </c>
      <c r="O442" t="s">
        <v>1145</v>
      </c>
      <c r="P442" s="1">
        <v>42850.519639424776</v>
      </c>
      <c r="Q442" s="1">
        <v>42850.519639424776</v>
      </c>
      <c r="R442" t="s">
        <v>24</v>
      </c>
      <c r="S442" t="s">
        <v>1145</v>
      </c>
      <c r="T442">
        <v>1</v>
      </c>
    </row>
    <row r="443" spans="1:20">
      <c r="A443">
        <f t="shared" si="13"/>
        <v>442</v>
      </c>
      <c r="B443" s="1">
        <v>42850.883643548419</v>
      </c>
      <c r="C443">
        <v>130</v>
      </c>
      <c r="D443">
        <v>1</v>
      </c>
      <c r="E443" t="s">
        <v>12</v>
      </c>
      <c r="F443" t="s">
        <v>11</v>
      </c>
      <c r="G443">
        <v>3000</v>
      </c>
      <c r="H443">
        <f t="shared" si="12"/>
        <v>882000</v>
      </c>
      <c r="I443">
        <v>4</v>
      </c>
      <c r="J443" t="s">
        <v>1034</v>
      </c>
      <c r="K443">
        <v>3</v>
      </c>
      <c r="L443" t="s">
        <v>1035</v>
      </c>
      <c r="M443">
        <v>3</v>
      </c>
      <c r="N443" t="s">
        <v>21</v>
      </c>
      <c r="O443" t="s">
        <v>1036</v>
      </c>
      <c r="P443" s="1">
        <v>42850.883643548419</v>
      </c>
      <c r="Q443" s="1">
        <v>43205.246656861156</v>
      </c>
      <c r="R443" t="s">
        <v>21</v>
      </c>
      <c r="S443" t="s">
        <v>1036</v>
      </c>
      <c r="T443">
        <v>3</v>
      </c>
    </row>
    <row r="444" spans="1:20">
      <c r="A444">
        <f t="shared" si="13"/>
        <v>443</v>
      </c>
      <c r="B444" s="1">
        <v>42851.747479579077</v>
      </c>
      <c r="C444">
        <v>7</v>
      </c>
      <c r="D444">
        <v>2</v>
      </c>
      <c r="E444" t="s">
        <v>12</v>
      </c>
      <c r="F444" t="s">
        <v>8</v>
      </c>
      <c r="G444">
        <v>1000</v>
      </c>
      <c r="H444">
        <f t="shared" si="12"/>
        <v>883000</v>
      </c>
      <c r="I444">
        <v>4</v>
      </c>
      <c r="J444" t="s">
        <v>128</v>
      </c>
      <c r="K444">
        <v>1</v>
      </c>
      <c r="L444" t="s">
        <v>246</v>
      </c>
      <c r="M444">
        <v>1</v>
      </c>
      <c r="N444" t="s">
        <v>21</v>
      </c>
      <c r="O444" t="s">
        <v>247</v>
      </c>
      <c r="P444" s="1">
        <v>42851.747479579077</v>
      </c>
      <c r="Q444" s="1">
        <v>43061.699382954772</v>
      </c>
      <c r="R444" t="s">
        <v>21</v>
      </c>
      <c r="S444" t="s">
        <v>247</v>
      </c>
      <c r="T444">
        <v>1</v>
      </c>
    </row>
    <row r="445" spans="1:20">
      <c r="A445">
        <f t="shared" si="13"/>
        <v>444</v>
      </c>
      <c r="B445" s="1">
        <v>42852.436304863506</v>
      </c>
      <c r="C445">
        <v>82</v>
      </c>
      <c r="D445">
        <v>2</v>
      </c>
      <c r="E445" t="s">
        <v>12</v>
      </c>
      <c r="F445" t="s">
        <v>11</v>
      </c>
      <c r="G445">
        <v>4000</v>
      </c>
      <c r="H445">
        <f t="shared" si="12"/>
        <v>887000</v>
      </c>
      <c r="I445">
        <v>1</v>
      </c>
      <c r="J445" t="s">
        <v>709</v>
      </c>
      <c r="K445">
        <v>1</v>
      </c>
      <c r="L445" t="s">
        <v>710</v>
      </c>
      <c r="M445">
        <v>1</v>
      </c>
      <c r="N445" t="s">
        <v>21</v>
      </c>
      <c r="O445" t="s">
        <v>711</v>
      </c>
      <c r="P445" s="1">
        <v>42852.436304863506</v>
      </c>
      <c r="Q445" s="1">
        <v>43110.782346091961</v>
      </c>
      <c r="R445" t="s">
        <v>21</v>
      </c>
      <c r="S445" t="s">
        <v>711</v>
      </c>
      <c r="T445">
        <v>1</v>
      </c>
    </row>
    <row r="446" spans="1:20">
      <c r="A446">
        <f t="shared" si="13"/>
        <v>445</v>
      </c>
      <c r="B446" s="1">
        <v>42852.503133615275</v>
      </c>
      <c r="C446">
        <v>5</v>
      </c>
      <c r="D446">
        <v>1</v>
      </c>
      <c r="E446" t="s">
        <v>12</v>
      </c>
      <c r="F446" t="s">
        <v>11</v>
      </c>
      <c r="G446">
        <v>5000</v>
      </c>
      <c r="H446">
        <f t="shared" si="12"/>
        <v>892000</v>
      </c>
      <c r="I446">
        <v>3</v>
      </c>
      <c r="J446" t="s">
        <v>97</v>
      </c>
      <c r="K446">
        <v>1</v>
      </c>
      <c r="L446" t="s">
        <v>98</v>
      </c>
      <c r="M446">
        <v>1</v>
      </c>
      <c r="N446" t="s">
        <v>21</v>
      </c>
      <c r="O446" t="s">
        <v>99</v>
      </c>
      <c r="P446" s="1">
        <v>42852.503133615275</v>
      </c>
      <c r="Q446" s="1">
        <v>43030.094379028356</v>
      </c>
      <c r="R446" t="s">
        <v>21</v>
      </c>
      <c r="S446" t="s">
        <v>99</v>
      </c>
      <c r="T446">
        <v>1</v>
      </c>
    </row>
    <row r="447" spans="1:20">
      <c r="A447">
        <f t="shared" si="13"/>
        <v>446</v>
      </c>
      <c r="B447" s="1">
        <v>42853.12046731099</v>
      </c>
      <c r="C447">
        <v>19</v>
      </c>
      <c r="D447">
        <v>1</v>
      </c>
      <c r="E447" t="s">
        <v>12</v>
      </c>
      <c r="F447" t="s">
        <v>11</v>
      </c>
      <c r="G447">
        <v>4000</v>
      </c>
      <c r="H447">
        <f t="shared" si="12"/>
        <v>896000</v>
      </c>
      <c r="I447">
        <v>1</v>
      </c>
      <c r="J447" t="s">
        <v>29</v>
      </c>
      <c r="K447">
        <v>1</v>
      </c>
      <c r="L447" t="s">
        <v>107</v>
      </c>
      <c r="M447">
        <v>1</v>
      </c>
      <c r="N447" t="s">
        <v>21</v>
      </c>
      <c r="O447" t="s">
        <v>108</v>
      </c>
      <c r="P447" s="1">
        <v>42853.12046731099</v>
      </c>
      <c r="Q447" s="1">
        <v>43125.186986779401</v>
      </c>
      <c r="R447" t="s">
        <v>21</v>
      </c>
      <c r="S447" t="s">
        <v>108</v>
      </c>
      <c r="T447">
        <v>1</v>
      </c>
    </row>
    <row r="448" spans="1:20">
      <c r="A448">
        <f t="shared" si="13"/>
        <v>447</v>
      </c>
      <c r="B448" s="1">
        <v>42853.751588834901</v>
      </c>
      <c r="C448">
        <v>95</v>
      </c>
      <c r="D448">
        <v>3</v>
      </c>
      <c r="E448" t="s">
        <v>12</v>
      </c>
      <c r="F448" t="s">
        <v>9</v>
      </c>
      <c r="G448">
        <v>5000</v>
      </c>
      <c r="H448">
        <f t="shared" si="12"/>
        <v>901000</v>
      </c>
      <c r="I448">
        <v>4</v>
      </c>
      <c r="J448" t="s">
        <v>1482</v>
      </c>
      <c r="K448">
        <v>2</v>
      </c>
      <c r="L448" t="s">
        <v>1483</v>
      </c>
      <c r="M448">
        <v>2</v>
      </c>
      <c r="N448" t="s">
        <v>21</v>
      </c>
      <c r="O448" t="s">
        <v>1484</v>
      </c>
      <c r="P448" s="1">
        <v>42853.751588834901</v>
      </c>
      <c r="Q448" s="1" t="e">
        <v>#N/A</v>
      </c>
      <c r="R448" t="s">
        <v>21</v>
      </c>
      <c r="S448" t="s">
        <v>1484</v>
      </c>
      <c r="T448">
        <v>2</v>
      </c>
    </row>
    <row r="449" spans="1:20">
      <c r="A449">
        <f t="shared" si="13"/>
        <v>448</v>
      </c>
      <c r="B449" s="1">
        <v>42854.559371519455</v>
      </c>
      <c r="C449">
        <v>72</v>
      </c>
      <c r="D449">
        <v>1</v>
      </c>
      <c r="E449" t="s">
        <v>12</v>
      </c>
      <c r="F449" t="s">
        <v>11</v>
      </c>
      <c r="G449">
        <v>5000</v>
      </c>
      <c r="H449">
        <f t="shared" si="12"/>
        <v>906000</v>
      </c>
      <c r="I449">
        <v>1</v>
      </c>
      <c r="J449" t="s">
        <v>958</v>
      </c>
      <c r="K449">
        <v>1</v>
      </c>
      <c r="L449" t="s">
        <v>959</v>
      </c>
      <c r="M449">
        <v>1</v>
      </c>
      <c r="N449" t="s">
        <v>21</v>
      </c>
      <c r="O449" t="s">
        <v>960</v>
      </c>
      <c r="P449" s="1">
        <v>42854.559371519455</v>
      </c>
      <c r="Q449" s="1" t="e">
        <v>#N/A</v>
      </c>
      <c r="R449" t="s">
        <v>21</v>
      </c>
      <c r="S449" t="s">
        <v>960</v>
      </c>
      <c r="T449">
        <v>1</v>
      </c>
    </row>
    <row r="450" spans="1:20">
      <c r="A450">
        <f t="shared" si="13"/>
        <v>449</v>
      </c>
      <c r="B450" s="1">
        <v>42854.600337234166</v>
      </c>
      <c r="C450">
        <v>79</v>
      </c>
      <c r="D450">
        <v>1</v>
      </c>
      <c r="E450" t="s">
        <v>12</v>
      </c>
      <c r="F450" t="s">
        <v>11</v>
      </c>
      <c r="G450">
        <v>3000</v>
      </c>
      <c r="H450">
        <f t="shared" si="12"/>
        <v>909000</v>
      </c>
      <c r="I450">
        <v>3</v>
      </c>
      <c r="J450" t="s">
        <v>806</v>
      </c>
      <c r="K450">
        <v>2</v>
      </c>
      <c r="L450" t="s">
        <v>807</v>
      </c>
      <c r="M450">
        <v>2</v>
      </c>
      <c r="N450" t="s">
        <v>21</v>
      </c>
      <c r="O450" t="s">
        <v>808</v>
      </c>
      <c r="P450" s="1">
        <v>42854.600337234166</v>
      </c>
      <c r="Q450" s="1" t="e">
        <v>#N/A</v>
      </c>
      <c r="R450" t="s">
        <v>21</v>
      </c>
      <c r="S450" t="s">
        <v>808</v>
      </c>
      <c r="T450">
        <v>2</v>
      </c>
    </row>
    <row r="451" spans="1:20">
      <c r="A451">
        <f t="shared" si="13"/>
        <v>450</v>
      </c>
      <c r="B451" s="1">
        <v>42855.486676706991</v>
      </c>
      <c r="C451">
        <v>9</v>
      </c>
      <c r="D451">
        <v>1</v>
      </c>
      <c r="E451" t="s">
        <v>12</v>
      </c>
      <c r="F451" t="s">
        <v>11</v>
      </c>
      <c r="G451">
        <v>3000</v>
      </c>
      <c r="H451">
        <f t="shared" ref="H451:H514" si="14">IF(E451="Premium",IFERROR(H450+G451,G451),IFERROR(H450-G451,-G451))</f>
        <v>912000</v>
      </c>
      <c r="I451">
        <v>5</v>
      </c>
      <c r="J451" t="s">
        <v>38</v>
      </c>
      <c r="K451">
        <v>1</v>
      </c>
      <c r="L451" t="s">
        <v>39</v>
      </c>
      <c r="M451">
        <v>1</v>
      </c>
      <c r="N451" t="s">
        <v>21</v>
      </c>
      <c r="O451" t="s">
        <v>40</v>
      </c>
      <c r="P451" s="1">
        <v>42855.486676706991</v>
      </c>
      <c r="Q451" s="1">
        <v>42980.268651516817</v>
      </c>
      <c r="R451" t="s">
        <v>21</v>
      </c>
      <c r="S451" t="s">
        <v>40</v>
      </c>
      <c r="T451">
        <v>1</v>
      </c>
    </row>
    <row r="452" spans="1:20">
      <c r="A452">
        <f t="shared" ref="A452:A515" si="15">A451+1</f>
        <v>451</v>
      </c>
      <c r="B452" s="1">
        <v>42856.474813170185</v>
      </c>
      <c r="C452">
        <v>66</v>
      </c>
      <c r="D452">
        <v>2</v>
      </c>
      <c r="E452" t="s">
        <v>12</v>
      </c>
      <c r="F452" t="s">
        <v>11</v>
      </c>
      <c r="G452">
        <v>4000</v>
      </c>
      <c r="H452">
        <f t="shared" si="14"/>
        <v>916000</v>
      </c>
      <c r="I452">
        <v>5</v>
      </c>
      <c r="J452" t="s">
        <v>1526</v>
      </c>
      <c r="K452">
        <v>1</v>
      </c>
      <c r="L452" t="s">
        <v>1527</v>
      </c>
      <c r="M452">
        <v>1</v>
      </c>
      <c r="N452" t="s">
        <v>21</v>
      </c>
      <c r="O452" t="s">
        <v>1528</v>
      </c>
      <c r="P452" s="1">
        <v>42856.474813170185</v>
      </c>
      <c r="Q452" s="1" t="e">
        <v>#N/A</v>
      </c>
      <c r="R452" t="s">
        <v>21</v>
      </c>
      <c r="S452" t="s">
        <v>1528</v>
      </c>
      <c r="T452">
        <v>1</v>
      </c>
    </row>
    <row r="453" spans="1:20">
      <c r="A453">
        <f t="shared" si="15"/>
        <v>452</v>
      </c>
      <c r="B453" s="1">
        <v>42857.459646210584</v>
      </c>
      <c r="C453">
        <v>131</v>
      </c>
      <c r="D453">
        <v>3</v>
      </c>
      <c r="E453" t="s">
        <v>12</v>
      </c>
      <c r="F453" t="s">
        <v>9</v>
      </c>
      <c r="G453">
        <v>4000</v>
      </c>
      <c r="H453">
        <f t="shared" si="14"/>
        <v>920000</v>
      </c>
      <c r="I453">
        <v>6</v>
      </c>
      <c r="J453" t="s">
        <v>1434</v>
      </c>
      <c r="K453">
        <v>1</v>
      </c>
      <c r="L453" t="s">
        <v>1435</v>
      </c>
      <c r="M453">
        <v>1</v>
      </c>
      <c r="N453" t="s">
        <v>21</v>
      </c>
      <c r="O453" t="s">
        <v>1436</v>
      </c>
      <c r="P453" s="1">
        <v>42857.459646210584</v>
      </c>
      <c r="Q453" s="1" t="e">
        <v>#N/A</v>
      </c>
      <c r="R453" t="s">
        <v>21</v>
      </c>
      <c r="S453" t="s">
        <v>1436</v>
      </c>
      <c r="T453">
        <v>1</v>
      </c>
    </row>
    <row r="454" spans="1:20">
      <c r="A454">
        <f t="shared" si="15"/>
        <v>453</v>
      </c>
      <c r="B454" s="1">
        <v>42857.551818880049</v>
      </c>
      <c r="C454">
        <v>138</v>
      </c>
      <c r="D454">
        <v>1</v>
      </c>
      <c r="E454" t="s">
        <v>12</v>
      </c>
      <c r="F454" t="s">
        <v>11</v>
      </c>
      <c r="G454">
        <v>3000</v>
      </c>
      <c r="H454">
        <f t="shared" si="14"/>
        <v>923000</v>
      </c>
      <c r="I454">
        <v>3</v>
      </c>
      <c r="J454" t="s">
        <v>1383</v>
      </c>
      <c r="K454">
        <v>2</v>
      </c>
      <c r="L454" t="s">
        <v>1384</v>
      </c>
      <c r="M454">
        <v>2</v>
      </c>
      <c r="N454" t="s">
        <v>21</v>
      </c>
      <c r="O454" t="s">
        <v>1385</v>
      </c>
      <c r="P454" s="1">
        <v>42857.551818880049</v>
      </c>
      <c r="Q454" s="1" t="e">
        <v>#N/A</v>
      </c>
      <c r="R454" t="s">
        <v>21</v>
      </c>
      <c r="S454" t="s">
        <v>1385</v>
      </c>
      <c r="T454">
        <v>2</v>
      </c>
    </row>
    <row r="455" spans="1:20">
      <c r="A455">
        <f t="shared" si="15"/>
        <v>454</v>
      </c>
      <c r="B455" s="1">
        <v>42858.523890481636</v>
      </c>
      <c r="C455">
        <v>29</v>
      </c>
      <c r="D455">
        <v>3</v>
      </c>
      <c r="E455" t="s">
        <v>12</v>
      </c>
      <c r="F455" t="s">
        <v>9</v>
      </c>
      <c r="G455">
        <v>4000</v>
      </c>
      <c r="H455">
        <f t="shared" si="14"/>
        <v>927000</v>
      </c>
      <c r="I455">
        <v>1</v>
      </c>
      <c r="J455" t="s">
        <v>459</v>
      </c>
      <c r="K455">
        <v>2</v>
      </c>
      <c r="L455" t="s">
        <v>460</v>
      </c>
      <c r="M455">
        <v>2</v>
      </c>
      <c r="N455" t="s">
        <v>21</v>
      </c>
      <c r="O455" t="s">
        <v>461</v>
      </c>
      <c r="P455" s="1">
        <v>42858.523890481636</v>
      </c>
      <c r="Q455" s="1" t="e">
        <v>#N/A</v>
      </c>
      <c r="R455" t="s">
        <v>21</v>
      </c>
      <c r="S455" t="s">
        <v>461</v>
      </c>
      <c r="T455">
        <v>2</v>
      </c>
    </row>
    <row r="456" spans="1:20">
      <c r="A456">
        <f t="shared" si="15"/>
        <v>455</v>
      </c>
      <c r="B456" s="1">
        <v>42858.595513991437</v>
      </c>
      <c r="C456">
        <v>12</v>
      </c>
      <c r="D456">
        <v>1</v>
      </c>
      <c r="E456" t="s">
        <v>12</v>
      </c>
      <c r="F456" t="s">
        <v>11</v>
      </c>
      <c r="G456">
        <v>1000</v>
      </c>
      <c r="H456">
        <f t="shared" si="14"/>
        <v>928000</v>
      </c>
      <c r="I456">
        <v>3</v>
      </c>
      <c r="J456" t="s">
        <v>70</v>
      </c>
      <c r="K456">
        <v>2</v>
      </c>
      <c r="L456" t="s">
        <v>71</v>
      </c>
      <c r="M456">
        <v>2</v>
      </c>
      <c r="N456" t="s">
        <v>21</v>
      </c>
      <c r="O456" t="s">
        <v>72</v>
      </c>
      <c r="P456" s="1">
        <v>42858.595513991437</v>
      </c>
      <c r="Q456" s="1" t="e">
        <v>#N/A</v>
      </c>
      <c r="R456" t="s">
        <v>21</v>
      </c>
      <c r="S456" t="s">
        <v>72</v>
      </c>
      <c r="T456">
        <v>2</v>
      </c>
    </row>
    <row r="457" spans="1:20">
      <c r="A457">
        <f t="shared" si="15"/>
        <v>456</v>
      </c>
      <c r="B457" s="1">
        <v>42859.04701195698</v>
      </c>
      <c r="C457">
        <v>44</v>
      </c>
      <c r="D457">
        <v>4</v>
      </c>
      <c r="E457" t="s">
        <v>12</v>
      </c>
      <c r="F457" t="s">
        <v>11</v>
      </c>
      <c r="G457">
        <v>4000</v>
      </c>
      <c r="H457">
        <f t="shared" si="14"/>
        <v>932000</v>
      </c>
      <c r="I457">
        <v>5</v>
      </c>
      <c r="J457" t="s">
        <v>495</v>
      </c>
      <c r="K457">
        <v>1</v>
      </c>
      <c r="L457" t="s">
        <v>514</v>
      </c>
      <c r="M457">
        <v>1</v>
      </c>
      <c r="N457" t="s">
        <v>21</v>
      </c>
      <c r="O457" t="s">
        <v>515</v>
      </c>
      <c r="P457" s="1">
        <v>42859.04701195698</v>
      </c>
      <c r="Q457" s="1" t="e">
        <v>#N/A</v>
      </c>
      <c r="R457" t="s">
        <v>21</v>
      </c>
      <c r="S457" t="s">
        <v>515</v>
      </c>
      <c r="T457">
        <v>1</v>
      </c>
    </row>
    <row r="458" spans="1:20">
      <c r="A458">
        <f t="shared" si="15"/>
        <v>457</v>
      </c>
      <c r="B458" s="1">
        <v>42859.444735758341</v>
      </c>
      <c r="C458">
        <v>113</v>
      </c>
      <c r="D458">
        <v>1</v>
      </c>
      <c r="E458" t="s">
        <v>12</v>
      </c>
      <c r="F458" t="s">
        <v>11</v>
      </c>
      <c r="G458">
        <v>5000</v>
      </c>
      <c r="H458">
        <f t="shared" si="14"/>
        <v>937000</v>
      </c>
      <c r="I458">
        <v>3</v>
      </c>
      <c r="J458" t="s">
        <v>964</v>
      </c>
      <c r="K458">
        <v>1</v>
      </c>
      <c r="L458" t="s">
        <v>965</v>
      </c>
      <c r="M458">
        <v>1</v>
      </c>
      <c r="N458" t="s">
        <v>21</v>
      </c>
      <c r="O458" t="s">
        <v>966</v>
      </c>
      <c r="P458" s="1">
        <v>42859.444735758341</v>
      </c>
      <c r="Q458" s="1">
        <v>42926.674103686637</v>
      </c>
      <c r="R458" t="s">
        <v>21</v>
      </c>
      <c r="S458" t="s">
        <v>966</v>
      </c>
      <c r="T458">
        <v>1</v>
      </c>
    </row>
    <row r="459" spans="1:20">
      <c r="A459">
        <f t="shared" si="15"/>
        <v>458</v>
      </c>
      <c r="B459" s="1">
        <v>42859.553601494728</v>
      </c>
      <c r="C459">
        <v>65</v>
      </c>
      <c r="D459">
        <v>1</v>
      </c>
      <c r="E459" t="s">
        <v>13</v>
      </c>
      <c r="F459" t="s">
        <v>11</v>
      </c>
      <c r="G459">
        <v>4000</v>
      </c>
      <c r="H459">
        <f t="shared" si="14"/>
        <v>933000</v>
      </c>
      <c r="I459">
        <v>6</v>
      </c>
      <c r="J459" t="s">
        <v>678</v>
      </c>
      <c r="K459">
        <v>2</v>
      </c>
      <c r="L459" t="s">
        <v>1070</v>
      </c>
      <c r="M459">
        <v>1</v>
      </c>
      <c r="N459" t="s">
        <v>24</v>
      </c>
      <c r="O459" t="s">
        <v>1071</v>
      </c>
      <c r="P459" s="1">
        <v>42859.553601494728</v>
      </c>
      <c r="Q459" s="1">
        <v>42859.553601494728</v>
      </c>
      <c r="R459" t="s">
        <v>24</v>
      </c>
      <c r="S459" t="s">
        <v>1071</v>
      </c>
      <c r="T459">
        <v>1</v>
      </c>
    </row>
    <row r="460" spans="1:20">
      <c r="A460">
        <f t="shared" si="15"/>
        <v>459</v>
      </c>
      <c r="B460" s="1">
        <v>42859.761541927153</v>
      </c>
      <c r="C460">
        <v>109</v>
      </c>
      <c r="D460">
        <v>2</v>
      </c>
      <c r="E460" t="s">
        <v>13</v>
      </c>
      <c r="F460" t="s">
        <v>8</v>
      </c>
      <c r="G460">
        <v>12000</v>
      </c>
      <c r="H460">
        <f t="shared" si="14"/>
        <v>921000</v>
      </c>
      <c r="I460">
        <v>6</v>
      </c>
      <c r="J460" t="s">
        <v>1173</v>
      </c>
      <c r="K460">
        <v>2</v>
      </c>
      <c r="L460" t="s">
        <v>1577</v>
      </c>
      <c r="M460">
        <v>1</v>
      </c>
      <c r="N460" t="s">
        <v>24</v>
      </c>
      <c r="O460" t="s">
        <v>1578</v>
      </c>
      <c r="P460" s="1">
        <v>42859.761541927153</v>
      </c>
      <c r="Q460" s="1">
        <v>42859.761541927153</v>
      </c>
      <c r="R460" t="s">
        <v>24</v>
      </c>
      <c r="S460" t="s">
        <v>1578</v>
      </c>
      <c r="T460">
        <v>1</v>
      </c>
    </row>
    <row r="461" spans="1:20">
      <c r="A461">
        <f t="shared" si="15"/>
        <v>460</v>
      </c>
      <c r="B461" s="1">
        <v>42861.47680323189</v>
      </c>
      <c r="C461">
        <v>127</v>
      </c>
      <c r="D461">
        <v>3</v>
      </c>
      <c r="E461" t="s">
        <v>12</v>
      </c>
      <c r="F461" t="s">
        <v>8</v>
      </c>
      <c r="G461">
        <v>1000</v>
      </c>
      <c r="H461">
        <f t="shared" si="14"/>
        <v>922000</v>
      </c>
      <c r="I461">
        <v>2</v>
      </c>
      <c r="J461" t="s">
        <v>1572</v>
      </c>
      <c r="K461">
        <v>2</v>
      </c>
      <c r="L461" t="s">
        <v>1573</v>
      </c>
      <c r="M461">
        <v>2</v>
      </c>
      <c r="N461" t="s">
        <v>21</v>
      </c>
      <c r="O461" t="s">
        <v>1574</v>
      </c>
      <c r="P461" s="1">
        <v>42861.47680323189</v>
      </c>
      <c r="Q461" s="1" t="e">
        <v>#N/A</v>
      </c>
      <c r="R461" t="s">
        <v>21</v>
      </c>
      <c r="S461" t="s">
        <v>1574</v>
      </c>
      <c r="T461">
        <v>2</v>
      </c>
    </row>
    <row r="462" spans="1:20">
      <c r="A462">
        <f t="shared" si="15"/>
        <v>461</v>
      </c>
      <c r="B462" s="1">
        <v>42861.566667059567</v>
      </c>
      <c r="C462">
        <v>14</v>
      </c>
      <c r="D462">
        <v>1</v>
      </c>
      <c r="E462" t="s">
        <v>12</v>
      </c>
      <c r="F462" t="s">
        <v>11</v>
      </c>
      <c r="G462">
        <v>5000</v>
      </c>
      <c r="H462">
        <f t="shared" si="14"/>
        <v>927000</v>
      </c>
      <c r="I462">
        <v>4</v>
      </c>
      <c r="J462" t="s">
        <v>151</v>
      </c>
      <c r="K462">
        <v>2</v>
      </c>
      <c r="L462" t="s">
        <v>152</v>
      </c>
      <c r="M462">
        <v>2</v>
      </c>
      <c r="N462" t="s">
        <v>21</v>
      </c>
      <c r="O462" t="s">
        <v>153</v>
      </c>
      <c r="P462" s="1">
        <v>42861.566667059567</v>
      </c>
      <c r="Q462" s="1" t="e">
        <v>#N/A</v>
      </c>
      <c r="R462" t="s">
        <v>21</v>
      </c>
      <c r="S462" t="s">
        <v>153</v>
      </c>
      <c r="T462">
        <v>2</v>
      </c>
    </row>
    <row r="463" spans="1:20">
      <c r="A463">
        <f t="shared" si="15"/>
        <v>462</v>
      </c>
      <c r="B463" s="1">
        <v>42862.388419187315</v>
      </c>
      <c r="C463">
        <v>76</v>
      </c>
      <c r="D463">
        <v>1</v>
      </c>
      <c r="E463" t="s">
        <v>13</v>
      </c>
      <c r="F463" t="s">
        <v>11</v>
      </c>
      <c r="G463">
        <v>12000</v>
      </c>
      <c r="H463">
        <f t="shared" si="14"/>
        <v>915000</v>
      </c>
      <c r="I463">
        <v>6</v>
      </c>
      <c r="J463" t="s">
        <v>1160</v>
      </c>
      <c r="K463">
        <v>4</v>
      </c>
      <c r="L463" t="s">
        <v>1729</v>
      </c>
      <c r="M463">
        <v>1</v>
      </c>
      <c r="N463" t="s">
        <v>24</v>
      </c>
      <c r="O463" t="s">
        <v>1730</v>
      </c>
      <c r="P463" s="1">
        <v>42862.388419187315</v>
      </c>
      <c r="Q463" s="1">
        <v>42862.388419187315</v>
      </c>
      <c r="R463" t="s">
        <v>24</v>
      </c>
      <c r="S463" t="s">
        <v>1730</v>
      </c>
      <c r="T463">
        <v>1</v>
      </c>
    </row>
    <row r="464" spans="1:20">
      <c r="A464">
        <f t="shared" si="15"/>
        <v>463</v>
      </c>
      <c r="B464" s="1">
        <v>42862.847605007977</v>
      </c>
      <c r="C464">
        <v>12</v>
      </c>
      <c r="D464">
        <v>1</v>
      </c>
      <c r="E464" t="s">
        <v>12</v>
      </c>
      <c r="F464" t="s">
        <v>11</v>
      </c>
      <c r="G464">
        <v>1000</v>
      </c>
      <c r="H464">
        <f t="shared" si="14"/>
        <v>916000</v>
      </c>
      <c r="I464">
        <v>5</v>
      </c>
      <c r="J464" t="s">
        <v>70</v>
      </c>
      <c r="K464">
        <v>3</v>
      </c>
      <c r="L464" t="s">
        <v>71</v>
      </c>
      <c r="M464">
        <v>3</v>
      </c>
      <c r="N464" t="s">
        <v>21</v>
      </c>
      <c r="O464" t="s">
        <v>72</v>
      </c>
      <c r="P464" s="1">
        <v>42862.847605007977</v>
      </c>
      <c r="Q464" s="1" t="e">
        <v>#N/A</v>
      </c>
      <c r="R464" t="s">
        <v>21</v>
      </c>
      <c r="S464" t="s">
        <v>72</v>
      </c>
      <c r="T464">
        <v>3</v>
      </c>
    </row>
    <row r="465" spans="1:20">
      <c r="A465">
        <f t="shared" si="15"/>
        <v>464</v>
      </c>
      <c r="B465" s="1">
        <v>42863.178921589264</v>
      </c>
      <c r="C465">
        <v>87</v>
      </c>
      <c r="D465">
        <v>3</v>
      </c>
      <c r="E465" t="s">
        <v>12</v>
      </c>
      <c r="F465" t="s">
        <v>11</v>
      </c>
      <c r="G465">
        <v>4000</v>
      </c>
      <c r="H465">
        <f t="shared" si="14"/>
        <v>920000</v>
      </c>
      <c r="I465">
        <v>4</v>
      </c>
      <c r="J465" t="s">
        <v>1107</v>
      </c>
      <c r="K465">
        <v>3</v>
      </c>
      <c r="L465" t="s">
        <v>1108</v>
      </c>
      <c r="M465">
        <v>3</v>
      </c>
      <c r="N465" t="s">
        <v>21</v>
      </c>
      <c r="O465" t="s">
        <v>1109</v>
      </c>
      <c r="P465" s="1">
        <v>42863.178921589264</v>
      </c>
      <c r="Q465" s="1" t="e">
        <v>#N/A</v>
      </c>
      <c r="R465" t="s">
        <v>21</v>
      </c>
      <c r="S465" t="s">
        <v>1109</v>
      </c>
      <c r="T465">
        <v>3</v>
      </c>
    </row>
    <row r="466" spans="1:20">
      <c r="A466">
        <f t="shared" si="15"/>
        <v>465</v>
      </c>
      <c r="B466" s="1">
        <v>42863.206513091463</v>
      </c>
      <c r="C466">
        <v>79</v>
      </c>
      <c r="D466">
        <v>2</v>
      </c>
      <c r="E466" t="s">
        <v>12</v>
      </c>
      <c r="F466" t="s">
        <v>8</v>
      </c>
      <c r="G466">
        <v>4000</v>
      </c>
      <c r="H466">
        <f t="shared" si="14"/>
        <v>924000</v>
      </c>
      <c r="I466">
        <v>2</v>
      </c>
      <c r="J466" t="s">
        <v>1322</v>
      </c>
      <c r="K466">
        <v>3</v>
      </c>
      <c r="L466" t="s">
        <v>1323</v>
      </c>
      <c r="M466">
        <v>3</v>
      </c>
      <c r="N466" t="s">
        <v>21</v>
      </c>
      <c r="O466" t="s">
        <v>1324</v>
      </c>
      <c r="P466" s="1">
        <v>42863.206513091463</v>
      </c>
      <c r="Q466" s="1" t="e">
        <v>#N/A</v>
      </c>
      <c r="R466" t="s">
        <v>21</v>
      </c>
      <c r="S466" t="s">
        <v>1324</v>
      </c>
      <c r="T466">
        <v>3</v>
      </c>
    </row>
    <row r="467" spans="1:20">
      <c r="A467">
        <f t="shared" si="15"/>
        <v>466</v>
      </c>
      <c r="B467" s="1">
        <v>42863.456745989264</v>
      </c>
      <c r="C467">
        <v>43</v>
      </c>
      <c r="D467">
        <v>1</v>
      </c>
      <c r="E467" t="s">
        <v>12</v>
      </c>
      <c r="F467" t="s">
        <v>11</v>
      </c>
      <c r="G467">
        <v>2000</v>
      </c>
      <c r="H467">
        <f t="shared" si="14"/>
        <v>926000</v>
      </c>
      <c r="I467">
        <v>2</v>
      </c>
      <c r="J467" t="s">
        <v>423</v>
      </c>
      <c r="K467">
        <v>1</v>
      </c>
      <c r="L467" t="s">
        <v>424</v>
      </c>
      <c r="M467">
        <v>1</v>
      </c>
      <c r="N467" t="s">
        <v>21</v>
      </c>
      <c r="O467" t="s">
        <v>425</v>
      </c>
      <c r="P467" s="1">
        <v>42863.456745989264</v>
      </c>
      <c r="Q467" s="1" t="e">
        <v>#N/A</v>
      </c>
      <c r="R467" t="s">
        <v>21</v>
      </c>
      <c r="S467" t="s">
        <v>425</v>
      </c>
      <c r="T467">
        <v>1</v>
      </c>
    </row>
    <row r="468" spans="1:20">
      <c r="A468">
        <f t="shared" si="15"/>
        <v>467</v>
      </c>
      <c r="B468" s="1">
        <v>42863.65962651826</v>
      </c>
      <c r="C468">
        <v>53</v>
      </c>
      <c r="D468">
        <v>2</v>
      </c>
      <c r="E468" t="s">
        <v>12</v>
      </c>
      <c r="F468" t="s">
        <v>8</v>
      </c>
      <c r="G468">
        <v>4000</v>
      </c>
      <c r="H468">
        <f t="shared" si="14"/>
        <v>930000</v>
      </c>
      <c r="I468">
        <v>1</v>
      </c>
      <c r="J468" t="s">
        <v>1588</v>
      </c>
      <c r="K468">
        <v>3</v>
      </c>
      <c r="L468" t="s">
        <v>1589</v>
      </c>
      <c r="M468">
        <v>3</v>
      </c>
      <c r="N468" t="s">
        <v>21</v>
      </c>
      <c r="O468" t="s">
        <v>1590</v>
      </c>
      <c r="P468" s="1">
        <v>42863.65962651826</v>
      </c>
      <c r="Q468" s="1">
        <v>42895.29753752501</v>
      </c>
      <c r="R468" t="s">
        <v>21</v>
      </c>
      <c r="S468" t="s">
        <v>1590</v>
      </c>
      <c r="T468">
        <v>3</v>
      </c>
    </row>
    <row r="469" spans="1:20">
      <c r="A469">
        <f t="shared" si="15"/>
        <v>468</v>
      </c>
      <c r="B469" s="1">
        <v>42863.843750627399</v>
      </c>
      <c r="C469">
        <v>122</v>
      </c>
      <c r="D469">
        <v>2</v>
      </c>
      <c r="E469" t="s">
        <v>12</v>
      </c>
      <c r="F469" t="s">
        <v>11</v>
      </c>
      <c r="G469">
        <v>5000</v>
      </c>
      <c r="H469">
        <f t="shared" si="14"/>
        <v>935000</v>
      </c>
      <c r="I469">
        <v>4</v>
      </c>
      <c r="J469" t="s">
        <v>969</v>
      </c>
      <c r="K469">
        <v>1</v>
      </c>
      <c r="L469" t="s">
        <v>1386</v>
      </c>
      <c r="M469">
        <v>1</v>
      </c>
      <c r="N469" t="s">
        <v>21</v>
      </c>
      <c r="O469" t="s">
        <v>1387</v>
      </c>
      <c r="P469" s="1">
        <v>42863.843750627399</v>
      </c>
      <c r="Q469" s="1">
        <v>42943.371349263631</v>
      </c>
      <c r="R469" t="s">
        <v>21</v>
      </c>
      <c r="S469" t="s">
        <v>1387</v>
      </c>
      <c r="T469">
        <v>1</v>
      </c>
    </row>
    <row r="470" spans="1:20">
      <c r="A470">
        <f t="shared" si="15"/>
        <v>469</v>
      </c>
      <c r="B470" s="1">
        <v>42864.099179612553</v>
      </c>
      <c r="C470">
        <v>19</v>
      </c>
      <c r="D470">
        <v>2</v>
      </c>
      <c r="E470" t="s">
        <v>12</v>
      </c>
      <c r="F470" t="s">
        <v>8</v>
      </c>
      <c r="G470">
        <v>3000</v>
      </c>
      <c r="H470">
        <f t="shared" si="14"/>
        <v>938000</v>
      </c>
      <c r="I470">
        <v>2</v>
      </c>
      <c r="J470" t="s">
        <v>94</v>
      </c>
      <c r="K470">
        <v>1</v>
      </c>
      <c r="L470" t="s">
        <v>95</v>
      </c>
      <c r="M470">
        <v>1</v>
      </c>
      <c r="N470" t="s">
        <v>21</v>
      </c>
      <c r="O470" t="s">
        <v>96</v>
      </c>
      <c r="P470" s="1">
        <v>42864.099179612553</v>
      </c>
      <c r="Q470" s="1">
        <v>42894.322330950577</v>
      </c>
      <c r="R470" t="s">
        <v>21</v>
      </c>
      <c r="S470" t="s">
        <v>96</v>
      </c>
      <c r="T470">
        <v>1</v>
      </c>
    </row>
    <row r="471" spans="1:20">
      <c r="A471">
        <f t="shared" si="15"/>
        <v>470</v>
      </c>
      <c r="B471" s="1">
        <v>42864.429619110699</v>
      </c>
      <c r="C471">
        <v>30</v>
      </c>
      <c r="D471">
        <v>4</v>
      </c>
      <c r="E471" t="s">
        <v>12</v>
      </c>
      <c r="F471" t="s">
        <v>9</v>
      </c>
      <c r="G471">
        <v>4000</v>
      </c>
      <c r="H471">
        <f t="shared" si="14"/>
        <v>942000</v>
      </c>
      <c r="I471">
        <v>2</v>
      </c>
      <c r="J471" t="s">
        <v>465</v>
      </c>
      <c r="K471">
        <v>3</v>
      </c>
      <c r="L471" t="s">
        <v>466</v>
      </c>
      <c r="M471">
        <v>3</v>
      </c>
      <c r="N471" t="s">
        <v>21</v>
      </c>
      <c r="O471" t="s">
        <v>467</v>
      </c>
      <c r="P471" s="1">
        <v>42864.429619110699</v>
      </c>
      <c r="Q471" s="1" t="e">
        <v>#N/A</v>
      </c>
      <c r="R471" t="s">
        <v>21</v>
      </c>
      <c r="S471" t="s">
        <v>467</v>
      </c>
      <c r="T471">
        <v>3</v>
      </c>
    </row>
    <row r="472" spans="1:20">
      <c r="A472">
        <f t="shared" si="15"/>
        <v>471</v>
      </c>
      <c r="B472" s="1">
        <v>42865.290814663174</v>
      </c>
      <c r="C472">
        <v>40</v>
      </c>
      <c r="D472">
        <v>1</v>
      </c>
      <c r="E472" t="s">
        <v>12</v>
      </c>
      <c r="F472" t="s">
        <v>11</v>
      </c>
      <c r="G472">
        <v>5000</v>
      </c>
      <c r="H472">
        <f t="shared" si="14"/>
        <v>947000</v>
      </c>
      <c r="I472">
        <v>2</v>
      </c>
      <c r="J472" t="s">
        <v>325</v>
      </c>
      <c r="K472">
        <v>1</v>
      </c>
      <c r="L472" t="s">
        <v>326</v>
      </c>
      <c r="M472">
        <v>1</v>
      </c>
      <c r="N472" t="s">
        <v>21</v>
      </c>
      <c r="O472" t="s">
        <v>327</v>
      </c>
      <c r="P472" s="1">
        <v>42865.290814663174</v>
      </c>
      <c r="Q472" s="1" t="e">
        <v>#N/A</v>
      </c>
      <c r="R472" t="s">
        <v>21</v>
      </c>
      <c r="S472" t="s">
        <v>327</v>
      </c>
      <c r="T472">
        <v>1</v>
      </c>
    </row>
    <row r="473" spans="1:20">
      <c r="A473">
        <f t="shared" si="15"/>
        <v>472</v>
      </c>
      <c r="B473" s="1">
        <v>42865.800493264956</v>
      </c>
      <c r="C473">
        <v>136</v>
      </c>
      <c r="D473">
        <v>4</v>
      </c>
      <c r="E473" t="s">
        <v>12</v>
      </c>
      <c r="F473" t="s">
        <v>11</v>
      </c>
      <c r="G473">
        <v>1000</v>
      </c>
      <c r="H473">
        <f t="shared" si="14"/>
        <v>948000</v>
      </c>
      <c r="I473">
        <v>1</v>
      </c>
      <c r="J473" t="s">
        <v>916</v>
      </c>
      <c r="K473">
        <v>6</v>
      </c>
      <c r="L473" t="s">
        <v>917</v>
      </c>
      <c r="M473">
        <v>6</v>
      </c>
      <c r="N473" t="s">
        <v>21</v>
      </c>
      <c r="O473" t="s">
        <v>918</v>
      </c>
      <c r="P473" s="1">
        <v>42865.800493264956</v>
      </c>
      <c r="Q473" s="1" t="e">
        <v>#N/A</v>
      </c>
      <c r="R473" t="s">
        <v>21</v>
      </c>
      <c r="S473" t="s">
        <v>918</v>
      </c>
      <c r="T473">
        <v>6</v>
      </c>
    </row>
    <row r="474" spans="1:20">
      <c r="A474">
        <f t="shared" si="15"/>
        <v>473</v>
      </c>
      <c r="B474" s="1">
        <v>42866.355434552235</v>
      </c>
      <c r="C474">
        <v>42</v>
      </c>
      <c r="D474">
        <v>3</v>
      </c>
      <c r="E474" t="s">
        <v>12</v>
      </c>
      <c r="F474" t="s">
        <v>11</v>
      </c>
      <c r="G474">
        <v>1000</v>
      </c>
      <c r="H474">
        <f t="shared" si="14"/>
        <v>949000</v>
      </c>
      <c r="I474">
        <v>2</v>
      </c>
      <c r="J474" t="s">
        <v>293</v>
      </c>
      <c r="K474">
        <v>1</v>
      </c>
      <c r="L474" t="s">
        <v>294</v>
      </c>
      <c r="M474">
        <v>1</v>
      </c>
      <c r="N474" t="s">
        <v>21</v>
      </c>
      <c r="O474" t="s">
        <v>295</v>
      </c>
      <c r="P474" s="1">
        <v>42866.355434552235</v>
      </c>
      <c r="Q474" s="1">
        <v>43136.855212725415</v>
      </c>
      <c r="R474" t="s">
        <v>21</v>
      </c>
      <c r="S474" t="s">
        <v>295</v>
      </c>
      <c r="T474">
        <v>1</v>
      </c>
    </row>
    <row r="475" spans="1:20">
      <c r="A475">
        <f t="shared" si="15"/>
        <v>474</v>
      </c>
      <c r="B475" s="1">
        <v>42866.55491038155</v>
      </c>
      <c r="C475">
        <v>106</v>
      </c>
      <c r="D475">
        <v>3</v>
      </c>
      <c r="E475" t="s">
        <v>12</v>
      </c>
      <c r="F475" t="s">
        <v>8</v>
      </c>
      <c r="G475">
        <v>4000</v>
      </c>
      <c r="H475">
        <f t="shared" si="14"/>
        <v>953000</v>
      </c>
      <c r="I475">
        <v>4</v>
      </c>
      <c r="J475" t="s">
        <v>1453</v>
      </c>
      <c r="K475">
        <v>2</v>
      </c>
      <c r="L475" t="s">
        <v>1512</v>
      </c>
      <c r="M475">
        <v>2</v>
      </c>
      <c r="N475" t="s">
        <v>21</v>
      </c>
      <c r="O475" t="s">
        <v>1513</v>
      </c>
      <c r="P475" s="1">
        <v>42866.55491038155</v>
      </c>
      <c r="Q475" s="1" t="e">
        <v>#N/A</v>
      </c>
      <c r="R475" t="s">
        <v>21</v>
      </c>
      <c r="S475" t="s">
        <v>1513</v>
      </c>
      <c r="T475">
        <v>2</v>
      </c>
    </row>
    <row r="476" spans="1:20">
      <c r="A476">
        <f t="shared" si="15"/>
        <v>475</v>
      </c>
      <c r="B476" s="1">
        <v>42867.938321485919</v>
      </c>
      <c r="C476">
        <v>119</v>
      </c>
      <c r="D476">
        <v>4</v>
      </c>
      <c r="E476" t="s">
        <v>12</v>
      </c>
      <c r="F476" t="s">
        <v>10</v>
      </c>
      <c r="G476">
        <v>5000</v>
      </c>
      <c r="H476">
        <f t="shared" si="14"/>
        <v>958000</v>
      </c>
      <c r="I476">
        <v>6</v>
      </c>
      <c r="J476" t="s">
        <v>545</v>
      </c>
      <c r="K476">
        <v>1</v>
      </c>
      <c r="L476" t="s">
        <v>546</v>
      </c>
      <c r="M476">
        <v>1</v>
      </c>
      <c r="N476" t="s">
        <v>21</v>
      </c>
      <c r="O476" t="s">
        <v>547</v>
      </c>
      <c r="P476" s="1">
        <v>42867.938321485919</v>
      </c>
      <c r="Q476" s="1">
        <v>43267.159881620093</v>
      </c>
      <c r="R476" t="s">
        <v>21</v>
      </c>
      <c r="S476" t="s">
        <v>547</v>
      </c>
      <c r="T476">
        <v>1</v>
      </c>
    </row>
    <row r="477" spans="1:20">
      <c r="A477">
        <f t="shared" si="15"/>
        <v>476</v>
      </c>
      <c r="B477" s="1">
        <v>42868.159863941459</v>
      </c>
      <c r="C477">
        <v>84</v>
      </c>
      <c r="D477">
        <v>1</v>
      </c>
      <c r="E477" t="s">
        <v>12</v>
      </c>
      <c r="F477" t="s">
        <v>11</v>
      </c>
      <c r="G477">
        <v>2000</v>
      </c>
      <c r="H477">
        <f t="shared" si="14"/>
        <v>960000</v>
      </c>
      <c r="I477">
        <v>4</v>
      </c>
      <c r="J477" t="s">
        <v>901</v>
      </c>
      <c r="K477">
        <v>1</v>
      </c>
      <c r="L477" t="s">
        <v>902</v>
      </c>
      <c r="M477">
        <v>1</v>
      </c>
      <c r="N477" t="s">
        <v>21</v>
      </c>
      <c r="O477" t="s">
        <v>903</v>
      </c>
      <c r="P477" s="1">
        <v>42868.159863941459</v>
      </c>
      <c r="Q477" s="1" t="e">
        <v>#N/A</v>
      </c>
      <c r="R477" t="s">
        <v>21</v>
      </c>
      <c r="S477" t="s">
        <v>903</v>
      </c>
      <c r="T477">
        <v>1</v>
      </c>
    </row>
    <row r="478" spans="1:20">
      <c r="A478">
        <f t="shared" si="15"/>
        <v>477</v>
      </c>
      <c r="B478" s="1">
        <v>42868.810686980265</v>
      </c>
      <c r="C478">
        <v>71</v>
      </c>
      <c r="D478">
        <v>3</v>
      </c>
      <c r="E478" t="s">
        <v>12</v>
      </c>
      <c r="F478" t="s">
        <v>9</v>
      </c>
      <c r="G478">
        <v>2000</v>
      </c>
      <c r="H478">
        <f t="shared" si="14"/>
        <v>962000</v>
      </c>
      <c r="I478">
        <v>1</v>
      </c>
      <c r="J478" t="s">
        <v>1140</v>
      </c>
      <c r="K478">
        <v>2</v>
      </c>
      <c r="L478" t="s">
        <v>1305</v>
      </c>
      <c r="M478">
        <v>2</v>
      </c>
      <c r="N478" t="s">
        <v>21</v>
      </c>
      <c r="O478" t="s">
        <v>1306</v>
      </c>
      <c r="P478" s="1">
        <v>42868.810686980265</v>
      </c>
      <c r="Q478" s="1">
        <v>43216.714166031539</v>
      </c>
      <c r="R478" t="s">
        <v>21</v>
      </c>
      <c r="S478" t="s">
        <v>1306</v>
      </c>
      <c r="T478">
        <v>2</v>
      </c>
    </row>
    <row r="479" spans="1:20">
      <c r="A479">
        <f t="shared" si="15"/>
        <v>478</v>
      </c>
      <c r="B479" s="1">
        <v>42868.921146366985</v>
      </c>
      <c r="C479">
        <v>15</v>
      </c>
      <c r="D479">
        <v>4</v>
      </c>
      <c r="E479" t="s">
        <v>12</v>
      </c>
      <c r="F479" t="s">
        <v>10</v>
      </c>
      <c r="G479">
        <v>5000</v>
      </c>
      <c r="H479">
        <f t="shared" si="14"/>
        <v>967000</v>
      </c>
      <c r="I479">
        <v>3</v>
      </c>
      <c r="J479" t="s">
        <v>144</v>
      </c>
      <c r="K479">
        <v>1</v>
      </c>
      <c r="L479" t="s">
        <v>145</v>
      </c>
      <c r="M479">
        <v>1</v>
      </c>
      <c r="N479" t="s">
        <v>21</v>
      </c>
      <c r="O479" t="s">
        <v>146</v>
      </c>
      <c r="P479" s="1">
        <v>42868.921146366985</v>
      </c>
      <c r="Q479" s="1">
        <v>43169.133299957255</v>
      </c>
      <c r="R479" t="s">
        <v>21</v>
      </c>
      <c r="S479" t="s">
        <v>146</v>
      </c>
      <c r="T479">
        <v>1</v>
      </c>
    </row>
    <row r="480" spans="1:20">
      <c r="A480">
        <f t="shared" si="15"/>
        <v>479</v>
      </c>
      <c r="B480" s="1">
        <v>42869.548268177576</v>
      </c>
      <c r="C480">
        <v>57</v>
      </c>
      <c r="D480">
        <v>3</v>
      </c>
      <c r="E480" t="s">
        <v>12</v>
      </c>
      <c r="F480" t="s">
        <v>11</v>
      </c>
      <c r="G480">
        <v>3000</v>
      </c>
      <c r="H480">
        <f t="shared" si="14"/>
        <v>970000</v>
      </c>
      <c r="I480">
        <v>2</v>
      </c>
      <c r="J480" t="s">
        <v>1310</v>
      </c>
      <c r="K480">
        <v>2</v>
      </c>
      <c r="L480" t="s">
        <v>1311</v>
      </c>
      <c r="M480">
        <v>2</v>
      </c>
      <c r="N480" t="s">
        <v>21</v>
      </c>
      <c r="O480" t="s">
        <v>1312</v>
      </c>
      <c r="P480" s="1">
        <v>42869.548268177576</v>
      </c>
      <c r="Q480" s="1">
        <v>42970.224110731782</v>
      </c>
      <c r="R480" t="s">
        <v>21</v>
      </c>
      <c r="S480" t="s">
        <v>1312</v>
      </c>
      <c r="T480">
        <v>2</v>
      </c>
    </row>
    <row r="481" spans="1:20">
      <c r="A481">
        <f t="shared" si="15"/>
        <v>480</v>
      </c>
      <c r="B481" s="1">
        <v>42869.799595353914</v>
      </c>
      <c r="C481">
        <v>35</v>
      </c>
      <c r="D481">
        <v>3</v>
      </c>
      <c r="E481" t="s">
        <v>12</v>
      </c>
      <c r="F481" t="s">
        <v>9</v>
      </c>
      <c r="G481">
        <v>4000</v>
      </c>
      <c r="H481">
        <f t="shared" si="14"/>
        <v>974000</v>
      </c>
      <c r="I481">
        <v>4</v>
      </c>
      <c r="J481" t="s">
        <v>505</v>
      </c>
      <c r="K481">
        <v>1</v>
      </c>
      <c r="L481" t="s">
        <v>506</v>
      </c>
      <c r="M481">
        <v>1</v>
      </c>
      <c r="N481" t="s">
        <v>21</v>
      </c>
      <c r="O481" t="s">
        <v>507</v>
      </c>
      <c r="P481" s="1">
        <v>42869.799595353914</v>
      </c>
      <c r="Q481" s="1" t="e">
        <v>#N/A</v>
      </c>
      <c r="R481" t="s">
        <v>21</v>
      </c>
      <c r="S481" t="s">
        <v>507</v>
      </c>
      <c r="T481">
        <v>1</v>
      </c>
    </row>
    <row r="482" spans="1:20">
      <c r="A482">
        <f t="shared" si="15"/>
        <v>481</v>
      </c>
      <c r="B482" s="1">
        <v>42870.145931426072</v>
      </c>
      <c r="C482">
        <v>3</v>
      </c>
      <c r="D482">
        <v>2</v>
      </c>
      <c r="E482" t="s">
        <v>12</v>
      </c>
      <c r="F482" t="s">
        <v>8</v>
      </c>
      <c r="G482">
        <v>5000</v>
      </c>
      <c r="H482">
        <f t="shared" si="14"/>
        <v>979000</v>
      </c>
      <c r="I482">
        <v>3</v>
      </c>
      <c r="J482" t="s">
        <v>123</v>
      </c>
      <c r="K482">
        <v>2</v>
      </c>
      <c r="L482" t="s">
        <v>124</v>
      </c>
      <c r="M482">
        <v>2</v>
      </c>
      <c r="N482" t="s">
        <v>21</v>
      </c>
      <c r="O482" t="s">
        <v>125</v>
      </c>
      <c r="P482" s="1">
        <v>42870.145931426072</v>
      </c>
      <c r="Q482" s="1">
        <v>43152.518662235299</v>
      </c>
      <c r="R482" t="s">
        <v>21</v>
      </c>
      <c r="S482" t="s">
        <v>125</v>
      </c>
      <c r="T482">
        <v>2</v>
      </c>
    </row>
    <row r="483" spans="1:20">
      <c r="A483">
        <f t="shared" si="15"/>
        <v>482</v>
      </c>
      <c r="B483" s="1">
        <v>42871.043934944777</v>
      </c>
      <c r="C483">
        <v>90</v>
      </c>
      <c r="D483">
        <v>3</v>
      </c>
      <c r="E483" t="s">
        <v>12</v>
      </c>
      <c r="F483" t="s">
        <v>11</v>
      </c>
      <c r="G483">
        <v>4000</v>
      </c>
      <c r="H483">
        <f t="shared" si="14"/>
        <v>983000</v>
      </c>
      <c r="I483">
        <v>5</v>
      </c>
      <c r="J483" t="s">
        <v>681</v>
      </c>
      <c r="K483">
        <v>2</v>
      </c>
      <c r="L483" t="s">
        <v>1603</v>
      </c>
      <c r="M483">
        <v>2</v>
      </c>
      <c r="N483" t="s">
        <v>21</v>
      </c>
      <c r="O483" t="s">
        <v>1604</v>
      </c>
      <c r="P483" s="1">
        <v>42871.043934944777</v>
      </c>
      <c r="Q483" s="1" t="e">
        <v>#N/A</v>
      </c>
      <c r="R483" t="s">
        <v>21</v>
      </c>
      <c r="S483" t="s">
        <v>1604</v>
      </c>
      <c r="T483">
        <v>2</v>
      </c>
    </row>
    <row r="484" spans="1:20">
      <c r="A484">
        <f t="shared" si="15"/>
        <v>483</v>
      </c>
      <c r="B484" s="1">
        <v>42871.403751009406</v>
      </c>
      <c r="C484">
        <v>138</v>
      </c>
      <c r="D484">
        <v>1</v>
      </c>
      <c r="E484" t="s">
        <v>12</v>
      </c>
      <c r="F484" t="s">
        <v>11</v>
      </c>
      <c r="G484">
        <v>3000</v>
      </c>
      <c r="H484">
        <f t="shared" si="14"/>
        <v>986000</v>
      </c>
      <c r="I484">
        <v>1</v>
      </c>
      <c r="J484" t="s">
        <v>1383</v>
      </c>
      <c r="K484">
        <v>3</v>
      </c>
      <c r="L484" t="s">
        <v>1384</v>
      </c>
      <c r="M484">
        <v>3</v>
      </c>
      <c r="N484" t="s">
        <v>21</v>
      </c>
      <c r="O484" t="s">
        <v>1385</v>
      </c>
      <c r="P484" s="1">
        <v>42871.403751009406</v>
      </c>
      <c r="Q484" s="1" t="e">
        <v>#N/A</v>
      </c>
      <c r="R484" t="s">
        <v>21</v>
      </c>
      <c r="S484" t="s">
        <v>1385</v>
      </c>
      <c r="T484">
        <v>3</v>
      </c>
    </row>
    <row r="485" spans="1:20">
      <c r="A485">
        <f t="shared" si="15"/>
        <v>484</v>
      </c>
      <c r="B485" s="1">
        <v>42872.131699819751</v>
      </c>
      <c r="C485">
        <v>57</v>
      </c>
      <c r="D485">
        <v>2</v>
      </c>
      <c r="E485" t="s">
        <v>12</v>
      </c>
      <c r="F485" t="s">
        <v>8</v>
      </c>
      <c r="G485">
        <v>2000</v>
      </c>
      <c r="H485">
        <f t="shared" si="14"/>
        <v>988000</v>
      </c>
      <c r="I485">
        <v>5</v>
      </c>
      <c r="J485" t="s">
        <v>1214</v>
      </c>
      <c r="K485">
        <v>3</v>
      </c>
      <c r="L485" t="s">
        <v>1215</v>
      </c>
      <c r="M485">
        <v>3</v>
      </c>
      <c r="N485" t="s">
        <v>21</v>
      </c>
      <c r="O485" t="s">
        <v>1216</v>
      </c>
      <c r="P485" s="1">
        <v>42872.131699819751</v>
      </c>
      <c r="Q485" s="1" t="e">
        <v>#N/A</v>
      </c>
      <c r="R485" t="s">
        <v>21</v>
      </c>
      <c r="S485" t="s">
        <v>1216</v>
      </c>
      <c r="T485">
        <v>3</v>
      </c>
    </row>
    <row r="486" spans="1:20">
      <c r="A486">
        <f t="shared" si="15"/>
        <v>485</v>
      </c>
      <c r="B486" s="1">
        <v>42872.95910530445</v>
      </c>
      <c r="C486">
        <v>106</v>
      </c>
      <c r="D486">
        <v>4</v>
      </c>
      <c r="E486" t="s">
        <v>13</v>
      </c>
      <c r="F486" t="s">
        <v>9</v>
      </c>
      <c r="G486">
        <v>20000</v>
      </c>
      <c r="H486">
        <f t="shared" si="14"/>
        <v>968000</v>
      </c>
      <c r="I486">
        <v>6</v>
      </c>
      <c r="J486" t="s">
        <v>1378</v>
      </c>
      <c r="K486">
        <v>2</v>
      </c>
      <c r="L486" t="s">
        <v>1379</v>
      </c>
      <c r="M486">
        <v>1</v>
      </c>
      <c r="N486" t="s">
        <v>24</v>
      </c>
      <c r="O486" t="s">
        <v>1380</v>
      </c>
      <c r="P486" s="1">
        <v>42872.95910530445</v>
      </c>
      <c r="Q486" s="1">
        <v>42872.95910530445</v>
      </c>
      <c r="R486" t="s">
        <v>24</v>
      </c>
      <c r="S486" t="s">
        <v>1380</v>
      </c>
      <c r="T486">
        <v>1</v>
      </c>
    </row>
    <row r="487" spans="1:20">
      <c r="A487">
        <f t="shared" si="15"/>
        <v>486</v>
      </c>
      <c r="B487" s="1">
        <v>42873.11536891578</v>
      </c>
      <c r="C487">
        <v>49</v>
      </c>
      <c r="D487">
        <v>1</v>
      </c>
      <c r="E487" t="s">
        <v>12</v>
      </c>
      <c r="F487" t="s">
        <v>11</v>
      </c>
      <c r="G487">
        <v>5000</v>
      </c>
      <c r="H487">
        <f t="shared" si="14"/>
        <v>973000</v>
      </c>
      <c r="I487">
        <v>5</v>
      </c>
      <c r="J487" t="s">
        <v>730</v>
      </c>
      <c r="K487">
        <v>1</v>
      </c>
      <c r="L487" t="s">
        <v>731</v>
      </c>
      <c r="M487">
        <v>1</v>
      </c>
      <c r="N487" t="s">
        <v>21</v>
      </c>
      <c r="O487" t="s">
        <v>732</v>
      </c>
      <c r="P487" s="1">
        <v>42873.11536891578</v>
      </c>
      <c r="Q487" s="1" t="e">
        <v>#N/A</v>
      </c>
      <c r="R487" t="s">
        <v>21</v>
      </c>
      <c r="S487" t="s">
        <v>732</v>
      </c>
      <c r="T487">
        <v>1</v>
      </c>
    </row>
    <row r="488" spans="1:20">
      <c r="A488">
        <f t="shared" si="15"/>
        <v>487</v>
      </c>
      <c r="B488" s="1">
        <v>42873.322332158881</v>
      </c>
      <c r="C488">
        <v>13</v>
      </c>
      <c r="D488">
        <v>1</v>
      </c>
      <c r="E488" t="s">
        <v>12</v>
      </c>
      <c r="F488" t="s">
        <v>11</v>
      </c>
      <c r="G488">
        <v>2000</v>
      </c>
      <c r="H488">
        <f t="shared" si="14"/>
        <v>975000</v>
      </c>
      <c r="I488">
        <v>5</v>
      </c>
      <c r="J488" t="s">
        <v>138</v>
      </c>
      <c r="K488">
        <v>1</v>
      </c>
      <c r="L488" t="s">
        <v>139</v>
      </c>
      <c r="M488">
        <v>1</v>
      </c>
      <c r="N488" t="s">
        <v>21</v>
      </c>
      <c r="O488" t="s">
        <v>140</v>
      </c>
      <c r="P488" s="1">
        <v>42873.322332158881</v>
      </c>
      <c r="Q488" s="1" t="e">
        <v>#N/A</v>
      </c>
      <c r="R488" t="s">
        <v>21</v>
      </c>
      <c r="S488" t="s">
        <v>140</v>
      </c>
      <c r="T488">
        <v>1</v>
      </c>
    </row>
    <row r="489" spans="1:20">
      <c r="A489">
        <f t="shared" si="15"/>
        <v>488</v>
      </c>
      <c r="B489" s="1">
        <v>42873.394158672316</v>
      </c>
      <c r="C489">
        <v>136</v>
      </c>
      <c r="D489">
        <v>1</v>
      </c>
      <c r="E489" t="s">
        <v>12</v>
      </c>
      <c r="F489" t="s">
        <v>11</v>
      </c>
      <c r="G489">
        <v>5000</v>
      </c>
      <c r="H489">
        <f t="shared" si="14"/>
        <v>980000</v>
      </c>
      <c r="I489">
        <v>3</v>
      </c>
      <c r="J489" t="s">
        <v>1325</v>
      </c>
      <c r="K489">
        <v>1</v>
      </c>
      <c r="L489" t="s">
        <v>1326</v>
      </c>
      <c r="M489">
        <v>1</v>
      </c>
      <c r="N489" t="s">
        <v>21</v>
      </c>
      <c r="O489" t="s">
        <v>1327</v>
      </c>
      <c r="P489" s="1">
        <v>42873.394158672316</v>
      </c>
      <c r="Q489" s="1">
        <v>43191.154281949341</v>
      </c>
      <c r="R489" t="s">
        <v>21</v>
      </c>
      <c r="S489" t="s">
        <v>1327</v>
      </c>
      <c r="T489">
        <v>1</v>
      </c>
    </row>
    <row r="490" spans="1:20">
      <c r="A490">
        <f t="shared" si="15"/>
        <v>489</v>
      </c>
      <c r="B490" s="1">
        <v>42874.201204721059</v>
      </c>
      <c r="C490">
        <v>52</v>
      </c>
      <c r="D490">
        <v>1</v>
      </c>
      <c r="E490" t="s">
        <v>12</v>
      </c>
      <c r="F490" t="s">
        <v>11</v>
      </c>
      <c r="G490">
        <v>3000</v>
      </c>
      <c r="H490">
        <f t="shared" si="14"/>
        <v>983000</v>
      </c>
      <c r="I490">
        <v>6</v>
      </c>
      <c r="J490" t="s">
        <v>1025</v>
      </c>
      <c r="K490">
        <v>1</v>
      </c>
      <c r="L490" t="s">
        <v>1330</v>
      </c>
      <c r="M490">
        <v>1</v>
      </c>
      <c r="N490" t="s">
        <v>21</v>
      </c>
      <c r="O490" t="s">
        <v>1331</v>
      </c>
      <c r="P490" s="1">
        <v>42874.201204721059</v>
      </c>
      <c r="Q490" s="1" t="e">
        <v>#N/A</v>
      </c>
      <c r="R490" t="s">
        <v>21</v>
      </c>
      <c r="S490" t="s">
        <v>1331</v>
      </c>
      <c r="T490">
        <v>1</v>
      </c>
    </row>
    <row r="491" spans="1:20">
      <c r="A491">
        <f t="shared" si="15"/>
        <v>490</v>
      </c>
      <c r="B491" s="1">
        <v>42874.680946479733</v>
      </c>
      <c r="C491">
        <v>83</v>
      </c>
      <c r="D491">
        <v>3</v>
      </c>
      <c r="E491" t="s">
        <v>12</v>
      </c>
      <c r="F491" t="s">
        <v>9</v>
      </c>
      <c r="G491">
        <v>5000</v>
      </c>
      <c r="H491">
        <f t="shared" si="14"/>
        <v>988000</v>
      </c>
      <c r="I491">
        <v>1</v>
      </c>
      <c r="J491" t="s">
        <v>560</v>
      </c>
      <c r="K491">
        <v>1</v>
      </c>
      <c r="L491" t="s">
        <v>561</v>
      </c>
      <c r="M491">
        <v>1</v>
      </c>
      <c r="N491" t="s">
        <v>21</v>
      </c>
      <c r="O491" t="s">
        <v>562</v>
      </c>
      <c r="P491" s="1">
        <v>42874.680946479733</v>
      </c>
      <c r="Q491" s="1" t="e">
        <v>#N/A</v>
      </c>
      <c r="R491" t="s">
        <v>21</v>
      </c>
      <c r="S491" t="s">
        <v>562</v>
      </c>
      <c r="T491">
        <v>1</v>
      </c>
    </row>
    <row r="492" spans="1:20">
      <c r="A492">
        <f t="shared" si="15"/>
        <v>491</v>
      </c>
      <c r="B492" s="1">
        <v>42875.377222607538</v>
      </c>
      <c r="C492">
        <v>90</v>
      </c>
      <c r="D492">
        <v>2</v>
      </c>
      <c r="E492" t="s">
        <v>12</v>
      </c>
      <c r="F492" t="s">
        <v>11</v>
      </c>
      <c r="G492">
        <v>2000</v>
      </c>
      <c r="H492">
        <f t="shared" si="14"/>
        <v>990000</v>
      </c>
      <c r="I492">
        <v>1</v>
      </c>
      <c r="J492" t="s">
        <v>1416</v>
      </c>
      <c r="K492">
        <v>4</v>
      </c>
      <c r="L492" t="s">
        <v>1417</v>
      </c>
      <c r="M492">
        <v>4</v>
      </c>
      <c r="N492" t="s">
        <v>21</v>
      </c>
      <c r="O492" t="s">
        <v>1418</v>
      </c>
      <c r="P492" s="1">
        <v>42875.377222607538</v>
      </c>
      <c r="Q492" s="1" t="e">
        <v>#N/A</v>
      </c>
      <c r="R492" t="s">
        <v>21</v>
      </c>
      <c r="S492" t="s">
        <v>1418</v>
      </c>
      <c r="T492">
        <v>4</v>
      </c>
    </row>
    <row r="493" spans="1:20">
      <c r="A493">
        <f t="shared" si="15"/>
        <v>492</v>
      </c>
      <c r="B493" s="1">
        <v>42876.029783676546</v>
      </c>
      <c r="C493">
        <v>19</v>
      </c>
      <c r="D493">
        <v>4</v>
      </c>
      <c r="E493" t="s">
        <v>12</v>
      </c>
      <c r="F493" t="s">
        <v>10</v>
      </c>
      <c r="G493">
        <v>1000</v>
      </c>
      <c r="H493">
        <f t="shared" si="14"/>
        <v>991000</v>
      </c>
      <c r="I493">
        <v>6</v>
      </c>
      <c r="J493" t="s">
        <v>218</v>
      </c>
      <c r="K493">
        <v>1</v>
      </c>
      <c r="L493" t="s">
        <v>219</v>
      </c>
      <c r="M493">
        <v>1</v>
      </c>
      <c r="N493" t="s">
        <v>21</v>
      </c>
      <c r="O493" t="s">
        <v>220</v>
      </c>
      <c r="P493" s="1">
        <v>42876.029783676546</v>
      </c>
      <c r="Q493" s="1" t="e">
        <v>#N/A</v>
      </c>
      <c r="R493" t="s">
        <v>21</v>
      </c>
      <c r="S493" t="s">
        <v>220</v>
      </c>
      <c r="T493">
        <v>1</v>
      </c>
    </row>
    <row r="494" spans="1:20">
      <c r="A494">
        <f t="shared" si="15"/>
        <v>493</v>
      </c>
      <c r="B494" s="1">
        <v>42876.192193155686</v>
      </c>
      <c r="C494">
        <v>82</v>
      </c>
      <c r="D494">
        <v>4</v>
      </c>
      <c r="E494" t="s">
        <v>12</v>
      </c>
      <c r="F494" t="s">
        <v>9</v>
      </c>
      <c r="G494">
        <v>3000</v>
      </c>
      <c r="H494">
        <f t="shared" si="14"/>
        <v>994000</v>
      </c>
      <c r="I494">
        <v>2</v>
      </c>
      <c r="J494" t="s">
        <v>651</v>
      </c>
      <c r="K494">
        <v>1</v>
      </c>
      <c r="L494" t="s">
        <v>652</v>
      </c>
      <c r="M494">
        <v>1</v>
      </c>
      <c r="N494" t="s">
        <v>21</v>
      </c>
      <c r="O494" t="s">
        <v>653</v>
      </c>
      <c r="P494" s="1">
        <v>42876.192193155686</v>
      </c>
      <c r="Q494" s="1">
        <v>42955.114756433592</v>
      </c>
      <c r="R494" t="s">
        <v>21</v>
      </c>
      <c r="S494" t="s">
        <v>653</v>
      </c>
      <c r="T494">
        <v>1</v>
      </c>
    </row>
    <row r="495" spans="1:20">
      <c r="A495">
        <f t="shared" si="15"/>
        <v>494</v>
      </c>
      <c r="B495" s="1">
        <v>42876.29091995726</v>
      </c>
      <c r="C495">
        <v>11</v>
      </c>
      <c r="D495">
        <v>3</v>
      </c>
      <c r="E495" t="s">
        <v>12</v>
      </c>
      <c r="F495" t="s">
        <v>9</v>
      </c>
      <c r="G495">
        <v>4000</v>
      </c>
      <c r="H495">
        <f t="shared" si="14"/>
        <v>998000</v>
      </c>
      <c r="I495">
        <v>1</v>
      </c>
      <c r="J495" t="s">
        <v>112</v>
      </c>
      <c r="K495">
        <v>1</v>
      </c>
      <c r="L495" t="s">
        <v>113</v>
      </c>
      <c r="M495">
        <v>1</v>
      </c>
      <c r="N495" t="s">
        <v>21</v>
      </c>
      <c r="O495" t="s">
        <v>114</v>
      </c>
      <c r="P495" s="1">
        <v>42876.29091995726</v>
      </c>
      <c r="Q495" s="1">
        <v>43221.645927557751</v>
      </c>
      <c r="R495" t="s">
        <v>21</v>
      </c>
      <c r="S495" t="s">
        <v>114</v>
      </c>
      <c r="T495">
        <v>1</v>
      </c>
    </row>
    <row r="496" spans="1:20">
      <c r="A496">
        <f t="shared" si="15"/>
        <v>495</v>
      </c>
      <c r="B496" s="1">
        <v>42876.577179044871</v>
      </c>
      <c r="C496">
        <v>75</v>
      </c>
      <c r="D496">
        <v>2</v>
      </c>
      <c r="E496" t="s">
        <v>12</v>
      </c>
      <c r="F496" t="s">
        <v>8</v>
      </c>
      <c r="G496">
        <v>5000</v>
      </c>
      <c r="H496">
        <f t="shared" si="14"/>
        <v>1003000</v>
      </c>
      <c r="I496">
        <v>3</v>
      </c>
      <c r="J496" t="s">
        <v>610</v>
      </c>
      <c r="K496">
        <v>1</v>
      </c>
      <c r="L496" t="s">
        <v>1257</v>
      </c>
      <c r="M496">
        <v>1</v>
      </c>
      <c r="N496" t="s">
        <v>21</v>
      </c>
      <c r="O496" t="s">
        <v>1258</v>
      </c>
      <c r="P496" s="1">
        <v>42876.577179044871</v>
      </c>
      <c r="Q496" s="1" t="e">
        <v>#N/A</v>
      </c>
      <c r="R496" t="s">
        <v>21</v>
      </c>
      <c r="S496" t="s">
        <v>1258</v>
      </c>
      <c r="T496">
        <v>1</v>
      </c>
    </row>
    <row r="497" spans="1:20">
      <c r="A497">
        <f t="shared" si="15"/>
        <v>496</v>
      </c>
      <c r="B497" s="1">
        <v>42876.617461385031</v>
      </c>
      <c r="C497">
        <v>121</v>
      </c>
      <c r="D497">
        <v>3</v>
      </c>
      <c r="E497" t="s">
        <v>12</v>
      </c>
      <c r="F497" t="s">
        <v>8</v>
      </c>
      <c r="G497">
        <v>4000</v>
      </c>
      <c r="H497">
        <f t="shared" si="14"/>
        <v>1007000</v>
      </c>
      <c r="I497">
        <v>1</v>
      </c>
      <c r="J497" t="s">
        <v>1282</v>
      </c>
      <c r="K497">
        <v>3</v>
      </c>
      <c r="L497" t="s">
        <v>1344</v>
      </c>
      <c r="M497">
        <v>3</v>
      </c>
      <c r="N497" t="s">
        <v>21</v>
      </c>
      <c r="O497" t="s">
        <v>1345</v>
      </c>
      <c r="P497" s="1">
        <v>42876.617461385031</v>
      </c>
      <c r="Q497" s="1" t="e">
        <v>#N/A</v>
      </c>
      <c r="R497" t="s">
        <v>21</v>
      </c>
      <c r="S497" t="s">
        <v>1345</v>
      </c>
      <c r="T497">
        <v>3</v>
      </c>
    </row>
    <row r="498" spans="1:20">
      <c r="A498">
        <f t="shared" si="15"/>
        <v>497</v>
      </c>
      <c r="B498" s="1">
        <v>42877.433950688937</v>
      </c>
      <c r="C498">
        <v>71</v>
      </c>
      <c r="D498">
        <v>3</v>
      </c>
      <c r="E498" t="s">
        <v>12</v>
      </c>
      <c r="F498" t="s">
        <v>9</v>
      </c>
      <c r="G498">
        <v>2000</v>
      </c>
      <c r="H498">
        <f t="shared" si="14"/>
        <v>1009000</v>
      </c>
      <c r="I498">
        <v>3</v>
      </c>
      <c r="J498" t="s">
        <v>1140</v>
      </c>
      <c r="K498">
        <v>3</v>
      </c>
      <c r="L498" t="s">
        <v>1305</v>
      </c>
      <c r="M498">
        <v>3</v>
      </c>
      <c r="N498" t="s">
        <v>21</v>
      </c>
      <c r="O498" t="s">
        <v>1306</v>
      </c>
      <c r="P498" s="1">
        <v>42877.433950688937</v>
      </c>
      <c r="Q498" s="1">
        <v>43216.714166031539</v>
      </c>
      <c r="R498" t="s">
        <v>21</v>
      </c>
      <c r="S498" t="s">
        <v>1306</v>
      </c>
      <c r="T498">
        <v>3</v>
      </c>
    </row>
    <row r="499" spans="1:20">
      <c r="A499">
        <f t="shared" si="15"/>
        <v>498</v>
      </c>
      <c r="B499" s="1">
        <v>42877.860009387754</v>
      </c>
      <c r="C499">
        <v>105</v>
      </c>
      <c r="D499">
        <v>3</v>
      </c>
      <c r="E499" t="s">
        <v>12</v>
      </c>
      <c r="F499" t="s">
        <v>11</v>
      </c>
      <c r="G499">
        <v>1000</v>
      </c>
      <c r="H499">
        <f t="shared" si="14"/>
        <v>1010000</v>
      </c>
      <c r="I499">
        <v>3</v>
      </c>
      <c r="J499" t="s">
        <v>1556</v>
      </c>
      <c r="K499">
        <v>1</v>
      </c>
      <c r="L499" t="s">
        <v>1557</v>
      </c>
      <c r="M499">
        <v>1</v>
      </c>
      <c r="N499" t="s">
        <v>21</v>
      </c>
      <c r="O499" t="s">
        <v>1558</v>
      </c>
      <c r="P499" s="1">
        <v>42877.860009387754</v>
      </c>
      <c r="Q499" s="1" t="e">
        <v>#N/A</v>
      </c>
      <c r="R499" t="s">
        <v>21</v>
      </c>
      <c r="S499" t="s">
        <v>1558</v>
      </c>
      <c r="T499">
        <v>1</v>
      </c>
    </row>
    <row r="500" spans="1:20">
      <c r="A500">
        <f t="shared" si="15"/>
        <v>499</v>
      </c>
      <c r="B500" s="1">
        <v>42878.682715306881</v>
      </c>
      <c r="C500">
        <v>84</v>
      </c>
      <c r="D500">
        <v>4</v>
      </c>
      <c r="E500" t="s">
        <v>12</v>
      </c>
      <c r="F500" t="s">
        <v>11</v>
      </c>
      <c r="G500">
        <v>1000</v>
      </c>
      <c r="H500">
        <f t="shared" si="14"/>
        <v>1011000</v>
      </c>
      <c r="I500">
        <v>4</v>
      </c>
      <c r="J500" t="s">
        <v>1427</v>
      </c>
      <c r="K500">
        <v>1</v>
      </c>
      <c r="L500" t="s">
        <v>1428</v>
      </c>
      <c r="M500">
        <v>1</v>
      </c>
      <c r="N500" t="s">
        <v>21</v>
      </c>
      <c r="O500" t="s">
        <v>1429</v>
      </c>
      <c r="P500" s="1">
        <v>42878.682715306881</v>
      </c>
      <c r="Q500" s="1" t="e">
        <v>#N/A</v>
      </c>
      <c r="R500" t="s">
        <v>21</v>
      </c>
      <c r="S500" t="s">
        <v>1429</v>
      </c>
      <c r="T500">
        <v>1</v>
      </c>
    </row>
    <row r="501" spans="1:20">
      <c r="A501">
        <f t="shared" si="15"/>
        <v>500</v>
      </c>
      <c r="B501" s="1">
        <v>42879.56245771105</v>
      </c>
      <c r="C501">
        <v>19</v>
      </c>
      <c r="D501">
        <v>3</v>
      </c>
      <c r="E501" t="s">
        <v>12</v>
      </c>
      <c r="F501" t="s">
        <v>8</v>
      </c>
      <c r="G501">
        <v>5000</v>
      </c>
      <c r="H501">
        <f t="shared" si="14"/>
        <v>1016000</v>
      </c>
      <c r="I501">
        <v>6</v>
      </c>
      <c r="J501" t="s">
        <v>141</v>
      </c>
      <c r="K501">
        <v>1</v>
      </c>
      <c r="L501" t="s">
        <v>142</v>
      </c>
      <c r="M501">
        <v>1</v>
      </c>
      <c r="N501" t="s">
        <v>21</v>
      </c>
      <c r="O501" t="s">
        <v>143</v>
      </c>
      <c r="P501" s="1">
        <v>42879.56245771105</v>
      </c>
      <c r="Q501" s="1" t="e">
        <v>#N/A</v>
      </c>
      <c r="R501" t="s">
        <v>21</v>
      </c>
      <c r="S501" t="s">
        <v>143</v>
      </c>
      <c r="T501">
        <v>1</v>
      </c>
    </row>
    <row r="502" spans="1:20">
      <c r="A502">
        <f t="shared" si="15"/>
        <v>501</v>
      </c>
      <c r="B502" s="1">
        <v>42879.636507398827</v>
      </c>
      <c r="C502">
        <v>103</v>
      </c>
      <c r="D502">
        <v>3</v>
      </c>
      <c r="E502" t="s">
        <v>13</v>
      </c>
      <c r="F502" t="s">
        <v>8</v>
      </c>
      <c r="G502">
        <v>16000</v>
      </c>
      <c r="H502">
        <f t="shared" si="14"/>
        <v>1000000</v>
      </c>
      <c r="I502">
        <v>6</v>
      </c>
      <c r="J502" t="s">
        <v>991</v>
      </c>
      <c r="K502">
        <v>2</v>
      </c>
      <c r="L502" t="s">
        <v>1737</v>
      </c>
      <c r="M502">
        <v>1</v>
      </c>
      <c r="N502" t="s">
        <v>24</v>
      </c>
      <c r="O502" t="s">
        <v>1738</v>
      </c>
      <c r="P502" s="1">
        <v>42879.636507398827</v>
      </c>
      <c r="Q502" s="1">
        <v>42879.636507398827</v>
      </c>
      <c r="R502" t="s">
        <v>24</v>
      </c>
      <c r="S502" t="s">
        <v>1738</v>
      </c>
      <c r="T502">
        <v>1</v>
      </c>
    </row>
    <row r="503" spans="1:20">
      <c r="A503">
        <f t="shared" si="15"/>
        <v>502</v>
      </c>
      <c r="B503" s="1">
        <v>42880.542694753545</v>
      </c>
      <c r="C503">
        <v>95</v>
      </c>
      <c r="D503">
        <v>3</v>
      </c>
      <c r="E503" t="s">
        <v>12</v>
      </c>
      <c r="F503" t="s">
        <v>9</v>
      </c>
      <c r="G503">
        <v>5000</v>
      </c>
      <c r="H503">
        <f t="shared" si="14"/>
        <v>1005000</v>
      </c>
      <c r="I503">
        <v>5</v>
      </c>
      <c r="J503" t="s">
        <v>1482</v>
      </c>
      <c r="K503">
        <v>3</v>
      </c>
      <c r="L503" t="s">
        <v>1483</v>
      </c>
      <c r="M503">
        <v>3</v>
      </c>
      <c r="N503" t="s">
        <v>21</v>
      </c>
      <c r="O503" t="s">
        <v>1484</v>
      </c>
      <c r="P503" s="1">
        <v>42880.542694753545</v>
      </c>
      <c r="Q503" s="1" t="e">
        <v>#N/A</v>
      </c>
      <c r="R503" t="s">
        <v>21</v>
      </c>
      <c r="S503" t="s">
        <v>1484</v>
      </c>
      <c r="T503">
        <v>3</v>
      </c>
    </row>
    <row r="504" spans="1:20">
      <c r="A504">
        <f t="shared" si="15"/>
        <v>503</v>
      </c>
      <c r="B504" s="1">
        <v>42880.862977484794</v>
      </c>
      <c r="C504">
        <v>125</v>
      </c>
      <c r="D504">
        <v>3</v>
      </c>
      <c r="E504" t="s">
        <v>12</v>
      </c>
      <c r="F504" t="s">
        <v>9</v>
      </c>
      <c r="G504">
        <v>2000</v>
      </c>
      <c r="H504">
        <f t="shared" si="14"/>
        <v>1007000</v>
      </c>
      <c r="I504">
        <v>4</v>
      </c>
      <c r="J504" t="s">
        <v>1205</v>
      </c>
      <c r="K504">
        <v>1</v>
      </c>
      <c r="L504" t="s">
        <v>1206</v>
      </c>
      <c r="M504">
        <v>1</v>
      </c>
      <c r="N504" t="s">
        <v>21</v>
      </c>
      <c r="O504" t="s">
        <v>1207</v>
      </c>
      <c r="P504" s="1">
        <v>42880.862977484794</v>
      </c>
      <c r="Q504" s="1" t="e">
        <v>#N/A</v>
      </c>
      <c r="R504" t="s">
        <v>21</v>
      </c>
      <c r="S504" t="s">
        <v>1207</v>
      </c>
      <c r="T504">
        <v>1</v>
      </c>
    </row>
    <row r="505" spans="1:20">
      <c r="A505">
        <f t="shared" si="15"/>
        <v>504</v>
      </c>
      <c r="B505" s="1">
        <v>42881.350950556007</v>
      </c>
      <c r="C505">
        <v>93</v>
      </c>
      <c r="D505">
        <v>4</v>
      </c>
      <c r="E505" t="s">
        <v>12</v>
      </c>
      <c r="F505" t="s">
        <v>8</v>
      </c>
      <c r="G505">
        <v>1000</v>
      </c>
      <c r="H505">
        <f t="shared" si="14"/>
        <v>1008000</v>
      </c>
      <c r="I505">
        <v>5</v>
      </c>
      <c r="J505" t="s">
        <v>817</v>
      </c>
      <c r="K505">
        <v>1</v>
      </c>
      <c r="L505" t="s">
        <v>818</v>
      </c>
      <c r="M505">
        <v>1</v>
      </c>
      <c r="N505" t="s">
        <v>21</v>
      </c>
      <c r="O505" t="s">
        <v>819</v>
      </c>
      <c r="P505" s="1">
        <v>42881.350950556007</v>
      </c>
      <c r="Q505" s="1" t="e">
        <v>#N/A</v>
      </c>
      <c r="R505" t="s">
        <v>21</v>
      </c>
      <c r="S505" t="s">
        <v>819</v>
      </c>
      <c r="T505">
        <v>1</v>
      </c>
    </row>
    <row r="506" spans="1:20">
      <c r="A506">
        <f t="shared" si="15"/>
        <v>505</v>
      </c>
      <c r="B506" s="1">
        <v>42882.282018665828</v>
      </c>
      <c r="C506">
        <v>28</v>
      </c>
      <c r="D506">
        <v>4</v>
      </c>
      <c r="E506" t="s">
        <v>12</v>
      </c>
      <c r="F506" t="s">
        <v>11</v>
      </c>
      <c r="G506">
        <v>4000</v>
      </c>
      <c r="H506">
        <f t="shared" si="14"/>
        <v>1012000</v>
      </c>
      <c r="I506">
        <v>5</v>
      </c>
      <c r="J506" t="s">
        <v>307</v>
      </c>
      <c r="K506">
        <v>2</v>
      </c>
      <c r="L506" t="s">
        <v>308</v>
      </c>
      <c r="M506">
        <v>2</v>
      </c>
      <c r="N506" t="s">
        <v>21</v>
      </c>
      <c r="O506" t="s">
        <v>309</v>
      </c>
      <c r="P506" s="1">
        <v>42882.282018665828</v>
      </c>
      <c r="Q506" s="1" t="e">
        <v>#N/A</v>
      </c>
      <c r="R506" t="s">
        <v>21</v>
      </c>
      <c r="S506" t="s">
        <v>309</v>
      </c>
      <c r="T506">
        <v>2</v>
      </c>
    </row>
    <row r="507" spans="1:20">
      <c r="A507">
        <f t="shared" si="15"/>
        <v>506</v>
      </c>
      <c r="B507" s="1">
        <v>42882.892583853005</v>
      </c>
      <c r="C507">
        <v>71</v>
      </c>
      <c r="D507">
        <v>4</v>
      </c>
      <c r="E507" t="s">
        <v>12</v>
      </c>
      <c r="F507" t="s">
        <v>10</v>
      </c>
      <c r="G507">
        <v>1000</v>
      </c>
      <c r="H507">
        <f t="shared" si="14"/>
        <v>1013000</v>
      </c>
      <c r="I507">
        <v>4</v>
      </c>
      <c r="J507" t="s">
        <v>879</v>
      </c>
      <c r="K507">
        <v>4</v>
      </c>
      <c r="L507" t="s">
        <v>880</v>
      </c>
      <c r="M507">
        <v>4</v>
      </c>
      <c r="N507" t="s">
        <v>21</v>
      </c>
      <c r="O507" t="s">
        <v>881</v>
      </c>
      <c r="P507" s="1">
        <v>42882.892583853005</v>
      </c>
      <c r="Q507" s="1" t="e">
        <v>#N/A</v>
      </c>
      <c r="R507" t="s">
        <v>21</v>
      </c>
      <c r="S507" t="s">
        <v>881</v>
      </c>
      <c r="T507">
        <v>4</v>
      </c>
    </row>
    <row r="508" spans="1:20">
      <c r="A508">
        <f t="shared" si="15"/>
        <v>507</v>
      </c>
      <c r="B508" s="1">
        <v>42883.555751950822</v>
      </c>
      <c r="C508">
        <v>110</v>
      </c>
      <c r="D508">
        <v>3</v>
      </c>
      <c r="E508" t="s">
        <v>12</v>
      </c>
      <c r="F508" t="s">
        <v>9</v>
      </c>
      <c r="G508">
        <v>5000</v>
      </c>
      <c r="H508">
        <f t="shared" si="14"/>
        <v>1018000</v>
      </c>
      <c r="I508">
        <v>1</v>
      </c>
      <c r="J508" t="s">
        <v>998</v>
      </c>
      <c r="K508">
        <v>1</v>
      </c>
      <c r="L508" t="s">
        <v>999</v>
      </c>
      <c r="M508">
        <v>1</v>
      </c>
      <c r="N508" t="s">
        <v>21</v>
      </c>
      <c r="O508" t="s">
        <v>1000</v>
      </c>
      <c r="P508" s="1">
        <v>42883.555751950822</v>
      </c>
      <c r="Q508" s="1" t="e">
        <v>#N/A</v>
      </c>
      <c r="R508" t="s">
        <v>21</v>
      </c>
      <c r="S508" t="s">
        <v>1000</v>
      </c>
      <c r="T508">
        <v>1</v>
      </c>
    </row>
    <row r="509" spans="1:20">
      <c r="A509">
        <f t="shared" si="15"/>
        <v>508</v>
      </c>
      <c r="B509" s="1">
        <v>42884.509373939865</v>
      </c>
      <c r="C509">
        <v>79</v>
      </c>
      <c r="D509">
        <v>4</v>
      </c>
      <c r="E509" t="s">
        <v>12</v>
      </c>
      <c r="F509" t="s">
        <v>10</v>
      </c>
      <c r="G509">
        <v>5000</v>
      </c>
      <c r="H509">
        <f t="shared" si="14"/>
        <v>1023000</v>
      </c>
      <c r="I509">
        <v>3</v>
      </c>
      <c r="J509" t="s">
        <v>617</v>
      </c>
      <c r="K509">
        <v>1</v>
      </c>
      <c r="L509" t="s">
        <v>618</v>
      </c>
      <c r="M509">
        <v>1</v>
      </c>
      <c r="N509" t="s">
        <v>21</v>
      </c>
      <c r="O509" t="s">
        <v>619</v>
      </c>
      <c r="P509" s="1">
        <v>42884.509373939865</v>
      </c>
      <c r="Q509" s="1" t="e">
        <v>#N/A</v>
      </c>
      <c r="R509" t="s">
        <v>21</v>
      </c>
      <c r="S509" t="s">
        <v>619</v>
      </c>
      <c r="T509">
        <v>1</v>
      </c>
    </row>
    <row r="510" spans="1:20">
      <c r="A510">
        <f t="shared" si="15"/>
        <v>509</v>
      </c>
      <c r="B510" s="1">
        <v>42885.285390718906</v>
      </c>
      <c r="C510">
        <v>92</v>
      </c>
      <c r="D510">
        <v>2</v>
      </c>
      <c r="E510" t="s">
        <v>12</v>
      </c>
      <c r="F510" t="s">
        <v>11</v>
      </c>
      <c r="G510">
        <v>1000</v>
      </c>
      <c r="H510">
        <f t="shared" si="14"/>
        <v>1024000</v>
      </c>
      <c r="I510">
        <v>4</v>
      </c>
      <c r="J510" t="s">
        <v>785</v>
      </c>
      <c r="K510">
        <v>2</v>
      </c>
      <c r="L510" t="s">
        <v>786</v>
      </c>
      <c r="M510">
        <v>2</v>
      </c>
      <c r="N510" t="s">
        <v>21</v>
      </c>
      <c r="O510" t="s">
        <v>787</v>
      </c>
      <c r="P510" s="1">
        <v>42885.285390718906</v>
      </c>
      <c r="Q510" s="1" t="e">
        <v>#N/A</v>
      </c>
      <c r="R510" t="s">
        <v>21</v>
      </c>
      <c r="S510" t="s">
        <v>787</v>
      </c>
      <c r="T510">
        <v>2</v>
      </c>
    </row>
    <row r="511" spans="1:20">
      <c r="A511">
        <f t="shared" si="15"/>
        <v>510</v>
      </c>
      <c r="B511" s="1">
        <v>42886.072944463776</v>
      </c>
      <c r="C511">
        <v>96</v>
      </c>
      <c r="D511">
        <v>4</v>
      </c>
      <c r="E511" t="s">
        <v>13</v>
      </c>
      <c r="F511" t="s">
        <v>11</v>
      </c>
      <c r="G511">
        <v>16000</v>
      </c>
      <c r="H511">
        <f t="shared" si="14"/>
        <v>1008000</v>
      </c>
      <c r="I511">
        <v>6</v>
      </c>
      <c r="J511" t="s">
        <v>1400</v>
      </c>
      <c r="K511">
        <v>4</v>
      </c>
      <c r="L511" t="s">
        <v>1567</v>
      </c>
      <c r="M511">
        <v>1</v>
      </c>
      <c r="N511" t="s">
        <v>24</v>
      </c>
      <c r="O511" t="s">
        <v>1568</v>
      </c>
      <c r="P511" s="1">
        <v>42886.072944463776</v>
      </c>
      <c r="Q511" s="1">
        <v>42886.072944463776</v>
      </c>
      <c r="R511" t="s">
        <v>24</v>
      </c>
      <c r="S511" t="s">
        <v>1568</v>
      </c>
      <c r="T511">
        <v>1</v>
      </c>
    </row>
    <row r="512" spans="1:20">
      <c r="A512">
        <f t="shared" si="15"/>
        <v>511</v>
      </c>
      <c r="B512" s="1">
        <v>42886.187273020281</v>
      </c>
      <c r="C512">
        <v>17</v>
      </c>
      <c r="D512">
        <v>4</v>
      </c>
      <c r="E512" t="s">
        <v>12</v>
      </c>
      <c r="F512" t="s">
        <v>8</v>
      </c>
      <c r="G512">
        <v>1000</v>
      </c>
      <c r="H512">
        <f t="shared" si="14"/>
        <v>1009000</v>
      </c>
      <c r="I512">
        <v>4</v>
      </c>
      <c r="J512" t="s">
        <v>206</v>
      </c>
      <c r="K512">
        <v>3</v>
      </c>
      <c r="L512" t="s">
        <v>207</v>
      </c>
      <c r="M512">
        <v>3</v>
      </c>
      <c r="N512" t="s">
        <v>21</v>
      </c>
      <c r="O512" t="s">
        <v>208</v>
      </c>
      <c r="P512" s="1">
        <v>42886.187273020281</v>
      </c>
      <c r="Q512" s="1" t="e">
        <v>#N/A</v>
      </c>
      <c r="R512" t="s">
        <v>21</v>
      </c>
      <c r="S512" t="s">
        <v>208</v>
      </c>
      <c r="T512">
        <v>3</v>
      </c>
    </row>
    <row r="513" spans="1:20">
      <c r="A513">
        <f t="shared" si="15"/>
        <v>512</v>
      </c>
      <c r="B513" s="1">
        <v>42886.196645177624</v>
      </c>
      <c r="C513">
        <v>30</v>
      </c>
      <c r="D513">
        <v>1</v>
      </c>
      <c r="E513" t="s">
        <v>12</v>
      </c>
      <c r="F513" t="s">
        <v>11</v>
      </c>
      <c r="G513">
        <v>1000</v>
      </c>
      <c r="H513">
        <f t="shared" si="14"/>
        <v>1010000</v>
      </c>
      <c r="I513">
        <v>4</v>
      </c>
      <c r="J513" t="s">
        <v>274</v>
      </c>
      <c r="K513">
        <v>4</v>
      </c>
      <c r="L513" t="s">
        <v>275</v>
      </c>
      <c r="M513">
        <v>4</v>
      </c>
      <c r="N513" t="s">
        <v>21</v>
      </c>
      <c r="O513" t="s">
        <v>276</v>
      </c>
      <c r="P513" s="1">
        <v>42886.196645177624</v>
      </c>
      <c r="Q513" s="1" t="e">
        <v>#N/A</v>
      </c>
      <c r="R513" t="s">
        <v>21</v>
      </c>
      <c r="S513" t="s">
        <v>276</v>
      </c>
      <c r="T513">
        <v>4</v>
      </c>
    </row>
    <row r="514" spans="1:20">
      <c r="A514">
        <f t="shared" si="15"/>
        <v>513</v>
      </c>
      <c r="B514" s="1">
        <v>42886.291322478392</v>
      </c>
      <c r="C514">
        <v>16</v>
      </c>
      <c r="D514">
        <v>4</v>
      </c>
      <c r="E514" t="s">
        <v>12</v>
      </c>
      <c r="F514" t="s">
        <v>11</v>
      </c>
      <c r="G514">
        <v>1000</v>
      </c>
      <c r="H514">
        <f t="shared" si="14"/>
        <v>1011000</v>
      </c>
      <c r="I514">
        <v>1</v>
      </c>
      <c r="J514" t="s">
        <v>240</v>
      </c>
      <c r="K514">
        <v>1</v>
      </c>
      <c r="L514" t="s">
        <v>241</v>
      </c>
      <c r="M514">
        <v>1</v>
      </c>
      <c r="N514" t="s">
        <v>21</v>
      </c>
      <c r="O514" t="s">
        <v>242</v>
      </c>
      <c r="P514" s="1">
        <v>42886.291322478392</v>
      </c>
      <c r="Q514" s="1" t="e">
        <v>#N/A</v>
      </c>
      <c r="R514" t="s">
        <v>21</v>
      </c>
      <c r="S514" t="s">
        <v>242</v>
      </c>
      <c r="T514">
        <v>1</v>
      </c>
    </row>
    <row r="515" spans="1:20">
      <c r="A515">
        <f t="shared" si="15"/>
        <v>514</v>
      </c>
      <c r="B515" s="1">
        <v>42887.123546081391</v>
      </c>
      <c r="C515">
        <v>139</v>
      </c>
      <c r="D515">
        <v>4</v>
      </c>
      <c r="E515" t="s">
        <v>12</v>
      </c>
      <c r="F515" t="s">
        <v>10</v>
      </c>
      <c r="G515">
        <v>2000</v>
      </c>
      <c r="H515">
        <f t="shared" ref="H515:H578" si="16">IF(E515="Premium",IFERROR(H514+G515,G515),IFERROR(H514-G515,-G515))</f>
        <v>1013000</v>
      </c>
      <c r="I515">
        <v>3</v>
      </c>
      <c r="J515" t="s">
        <v>1431</v>
      </c>
      <c r="K515">
        <v>1</v>
      </c>
      <c r="L515" t="s">
        <v>1432</v>
      </c>
      <c r="M515">
        <v>1</v>
      </c>
      <c r="N515" t="s">
        <v>21</v>
      </c>
      <c r="O515" t="s">
        <v>1433</v>
      </c>
      <c r="P515" s="1">
        <v>42887.123546081391</v>
      </c>
      <c r="Q515" s="1" t="e">
        <v>#N/A</v>
      </c>
      <c r="R515" t="s">
        <v>21</v>
      </c>
      <c r="S515" t="s">
        <v>1433</v>
      </c>
      <c r="T515">
        <v>1</v>
      </c>
    </row>
    <row r="516" spans="1:20">
      <c r="A516">
        <f t="shared" ref="A516:A579" si="17">A515+1</f>
        <v>515</v>
      </c>
      <c r="B516" s="1">
        <v>42888.0751145014</v>
      </c>
      <c r="C516">
        <v>37</v>
      </c>
      <c r="D516">
        <v>4</v>
      </c>
      <c r="E516" t="s">
        <v>12</v>
      </c>
      <c r="F516" t="s">
        <v>8</v>
      </c>
      <c r="G516">
        <v>3000</v>
      </c>
      <c r="H516">
        <f t="shared" si="16"/>
        <v>1016000</v>
      </c>
      <c r="I516">
        <v>4</v>
      </c>
      <c r="J516" t="s">
        <v>526</v>
      </c>
      <c r="K516">
        <v>2</v>
      </c>
      <c r="L516" t="s">
        <v>527</v>
      </c>
      <c r="M516">
        <v>2</v>
      </c>
      <c r="N516" t="s">
        <v>21</v>
      </c>
      <c r="O516" t="s">
        <v>528</v>
      </c>
      <c r="P516" s="1">
        <v>42888.0751145014</v>
      </c>
      <c r="Q516" s="1" t="e">
        <v>#N/A</v>
      </c>
      <c r="R516" t="s">
        <v>21</v>
      </c>
      <c r="S516" t="s">
        <v>528</v>
      </c>
      <c r="T516">
        <v>2</v>
      </c>
    </row>
    <row r="517" spans="1:20">
      <c r="A517">
        <f t="shared" si="17"/>
        <v>516</v>
      </c>
      <c r="B517" s="1">
        <v>42889.145348254351</v>
      </c>
      <c r="C517">
        <v>39</v>
      </c>
      <c r="D517">
        <v>2</v>
      </c>
      <c r="E517" t="s">
        <v>12</v>
      </c>
      <c r="F517" t="s">
        <v>8</v>
      </c>
      <c r="G517">
        <v>2000</v>
      </c>
      <c r="H517">
        <f t="shared" si="16"/>
        <v>1018000</v>
      </c>
      <c r="I517">
        <v>3</v>
      </c>
      <c r="J517" t="s">
        <v>284</v>
      </c>
      <c r="K517">
        <v>3</v>
      </c>
      <c r="L517" t="s">
        <v>285</v>
      </c>
      <c r="M517">
        <v>3</v>
      </c>
      <c r="N517" t="s">
        <v>21</v>
      </c>
      <c r="O517" t="s">
        <v>286</v>
      </c>
      <c r="P517" s="1">
        <v>42889.145348254351</v>
      </c>
      <c r="Q517" s="1" t="e">
        <v>#N/A</v>
      </c>
      <c r="R517" t="s">
        <v>21</v>
      </c>
      <c r="S517" t="s">
        <v>286</v>
      </c>
      <c r="T517">
        <v>3</v>
      </c>
    </row>
    <row r="518" spans="1:20">
      <c r="A518">
        <f t="shared" si="17"/>
        <v>517</v>
      </c>
      <c r="B518" s="1">
        <v>42889.576291242476</v>
      </c>
      <c r="C518">
        <v>92</v>
      </c>
      <c r="D518">
        <v>1</v>
      </c>
      <c r="E518" t="s">
        <v>12</v>
      </c>
      <c r="F518" t="s">
        <v>11</v>
      </c>
      <c r="G518">
        <v>3000</v>
      </c>
      <c r="H518">
        <f t="shared" si="16"/>
        <v>1021000</v>
      </c>
      <c r="I518">
        <v>3</v>
      </c>
      <c r="J518" t="s">
        <v>1237</v>
      </c>
      <c r="K518">
        <v>3</v>
      </c>
      <c r="L518" t="s">
        <v>1238</v>
      </c>
      <c r="M518">
        <v>3</v>
      </c>
      <c r="N518" t="s">
        <v>21</v>
      </c>
      <c r="O518" t="s">
        <v>1239</v>
      </c>
      <c r="P518" s="1">
        <v>42889.576291242476</v>
      </c>
      <c r="Q518" s="1">
        <v>43027.645187516981</v>
      </c>
      <c r="R518" t="s">
        <v>21</v>
      </c>
      <c r="S518" t="s">
        <v>1239</v>
      </c>
      <c r="T518">
        <v>3</v>
      </c>
    </row>
    <row r="519" spans="1:20">
      <c r="A519">
        <f t="shared" si="17"/>
        <v>518</v>
      </c>
      <c r="B519" s="1">
        <v>42890.449218965485</v>
      </c>
      <c r="C519">
        <v>14</v>
      </c>
      <c r="D519">
        <v>2</v>
      </c>
      <c r="E519" t="s">
        <v>12</v>
      </c>
      <c r="F519" t="s">
        <v>11</v>
      </c>
      <c r="G519">
        <v>4000</v>
      </c>
      <c r="H519">
        <f t="shared" si="16"/>
        <v>1025000</v>
      </c>
      <c r="I519">
        <v>1</v>
      </c>
      <c r="J519" t="s">
        <v>243</v>
      </c>
      <c r="K519">
        <v>3</v>
      </c>
      <c r="L519" t="s">
        <v>244</v>
      </c>
      <c r="M519">
        <v>3</v>
      </c>
      <c r="N519" t="s">
        <v>21</v>
      </c>
      <c r="O519" t="s">
        <v>245</v>
      </c>
      <c r="P519" s="1">
        <v>42890.449218965485</v>
      </c>
      <c r="Q519" s="1" t="e">
        <v>#N/A</v>
      </c>
      <c r="R519" t="s">
        <v>21</v>
      </c>
      <c r="S519" t="s">
        <v>245</v>
      </c>
      <c r="T519">
        <v>3</v>
      </c>
    </row>
    <row r="520" spans="1:20">
      <c r="A520">
        <f t="shared" si="17"/>
        <v>519</v>
      </c>
      <c r="B520" s="1">
        <v>42891.050682081943</v>
      </c>
      <c r="C520">
        <v>80</v>
      </c>
      <c r="D520">
        <v>2</v>
      </c>
      <c r="E520" t="s">
        <v>12</v>
      </c>
      <c r="F520" t="s">
        <v>11</v>
      </c>
      <c r="G520">
        <v>4000</v>
      </c>
      <c r="H520">
        <f t="shared" si="16"/>
        <v>1029000</v>
      </c>
      <c r="I520">
        <v>3</v>
      </c>
      <c r="J520" t="s">
        <v>922</v>
      </c>
      <c r="K520">
        <v>1</v>
      </c>
      <c r="L520" t="s">
        <v>923</v>
      </c>
      <c r="M520">
        <v>1</v>
      </c>
      <c r="N520" t="s">
        <v>21</v>
      </c>
      <c r="O520" t="s">
        <v>924</v>
      </c>
      <c r="P520" s="1">
        <v>42891.050682081943</v>
      </c>
      <c r="Q520" s="1">
        <v>43141.617316278389</v>
      </c>
      <c r="R520" t="s">
        <v>21</v>
      </c>
      <c r="S520" t="s">
        <v>924</v>
      </c>
      <c r="T520">
        <v>1</v>
      </c>
    </row>
    <row r="521" spans="1:20">
      <c r="A521">
        <f t="shared" si="17"/>
        <v>520</v>
      </c>
      <c r="B521" s="1">
        <v>42891.301432083768</v>
      </c>
      <c r="C521">
        <v>127</v>
      </c>
      <c r="D521">
        <v>2</v>
      </c>
      <c r="E521" t="s">
        <v>12</v>
      </c>
      <c r="F521" t="s">
        <v>8</v>
      </c>
      <c r="G521">
        <v>2000</v>
      </c>
      <c r="H521">
        <f t="shared" si="16"/>
        <v>1031000</v>
      </c>
      <c r="I521">
        <v>1</v>
      </c>
      <c r="J521" t="s">
        <v>536</v>
      </c>
      <c r="K521">
        <v>2</v>
      </c>
      <c r="L521" t="s">
        <v>537</v>
      </c>
      <c r="M521">
        <v>2</v>
      </c>
      <c r="N521" t="s">
        <v>21</v>
      </c>
      <c r="O521" t="s">
        <v>538</v>
      </c>
      <c r="P521" s="1">
        <v>42891.301432083768</v>
      </c>
      <c r="Q521" s="1">
        <v>43149.76658914952</v>
      </c>
      <c r="R521" t="s">
        <v>21</v>
      </c>
      <c r="S521" t="s">
        <v>538</v>
      </c>
      <c r="T521">
        <v>2</v>
      </c>
    </row>
    <row r="522" spans="1:20">
      <c r="A522">
        <f t="shared" si="17"/>
        <v>521</v>
      </c>
      <c r="B522" s="1">
        <v>42892.150293911436</v>
      </c>
      <c r="C522">
        <v>112</v>
      </c>
      <c r="D522">
        <v>2</v>
      </c>
      <c r="E522" t="s">
        <v>12</v>
      </c>
      <c r="F522" t="s">
        <v>11</v>
      </c>
      <c r="G522">
        <v>5000</v>
      </c>
      <c r="H522">
        <f t="shared" si="16"/>
        <v>1036000</v>
      </c>
      <c r="I522">
        <v>5</v>
      </c>
      <c r="J522" t="s">
        <v>1292</v>
      </c>
      <c r="K522">
        <v>2</v>
      </c>
      <c r="L522" t="s">
        <v>1293</v>
      </c>
      <c r="M522">
        <v>2</v>
      </c>
      <c r="N522" t="s">
        <v>21</v>
      </c>
      <c r="O522" t="s">
        <v>1294</v>
      </c>
      <c r="P522" s="1">
        <v>42892.150293911436</v>
      </c>
      <c r="Q522" s="1" t="e">
        <v>#N/A</v>
      </c>
      <c r="R522" t="s">
        <v>21</v>
      </c>
      <c r="S522" t="s">
        <v>1294</v>
      </c>
      <c r="T522">
        <v>2</v>
      </c>
    </row>
    <row r="523" spans="1:20">
      <c r="A523">
        <f t="shared" si="17"/>
        <v>522</v>
      </c>
      <c r="B523" s="1">
        <v>42892.740239579776</v>
      </c>
      <c r="C523">
        <v>2</v>
      </c>
      <c r="D523">
        <v>2</v>
      </c>
      <c r="E523" t="s">
        <v>12</v>
      </c>
      <c r="F523" t="s">
        <v>11</v>
      </c>
      <c r="G523">
        <v>1000</v>
      </c>
      <c r="H523">
        <f t="shared" si="16"/>
        <v>1037000</v>
      </c>
      <c r="I523">
        <v>6</v>
      </c>
      <c r="J523" t="s">
        <v>50</v>
      </c>
      <c r="K523">
        <v>1</v>
      </c>
      <c r="L523" t="s">
        <v>51</v>
      </c>
      <c r="M523">
        <v>1</v>
      </c>
      <c r="N523" t="s">
        <v>21</v>
      </c>
      <c r="O523" t="s">
        <v>52</v>
      </c>
      <c r="P523" s="1">
        <v>42892.740239579776</v>
      </c>
      <c r="Q523" s="1" t="e">
        <v>#N/A</v>
      </c>
      <c r="R523" t="s">
        <v>21</v>
      </c>
      <c r="S523" t="s">
        <v>52</v>
      </c>
      <c r="T523">
        <v>1</v>
      </c>
    </row>
    <row r="524" spans="1:20">
      <c r="A524">
        <f t="shared" si="17"/>
        <v>523</v>
      </c>
      <c r="B524" s="1">
        <v>42893.136335800533</v>
      </c>
      <c r="C524">
        <v>64</v>
      </c>
      <c r="D524">
        <v>3</v>
      </c>
      <c r="E524" t="s">
        <v>12</v>
      </c>
      <c r="F524" t="s">
        <v>8</v>
      </c>
      <c r="G524">
        <v>5000</v>
      </c>
      <c r="H524">
        <f t="shared" si="16"/>
        <v>1042000</v>
      </c>
      <c r="I524">
        <v>3</v>
      </c>
      <c r="J524" t="s">
        <v>839</v>
      </c>
      <c r="K524">
        <v>2</v>
      </c>
      <c r="L524" t="s">
        <v>840</v>
      </c>
      <c r="M524">
        <v>2</v>
      </c>
      <c r="N524" t="s">
        <v>21</v>
      </c>
      <c r="O524" t="s">
        <v>841</v>
      </c>
      <c r="P524" s="1">
        <v>42893.136335800533</v>
      </c>
      <c r="Q524" s="1" t="e">
        <v>#N/A</v>
      </c>
      <c r="R524" t="s">
        <v>21</v>
      </c>
      <c r="S524" t="s">
        <v>841</v>
      </c>
      <c r="T524">
        <v>2</v>
      </c>
    </row>
    <row r="525" spans="1:20">
      <c r="A525">
        <f t="shared" si="17"/>
        <v>524</v>
      </c>
      <c r="B525" s="1">
        <v>42893.987070505944</v>
      </c>
      <c r="C525">
        <v>74</v>
      </c>
      <c r="D525">
        <v>4</v>
      </c>
      <c r="E525" t="s">
        <v>12</v>
      </c>
      <c r="F525" t="s">
        <v>9</v>
      </c>
      <c r="G525">
        <v>4000</v>
      </c>
      <c r="H525">
        <f t="shared" si="16"/>
        <v>1046000</v>
      </c>
      <c r="I525">
        <v>3</v>
      </c>
      <c r="J525" t="s">
        <v>675</v>
      </c>
      <c r="K525">
        <v>2</v>
      </c>
      <c r="L525" t="s">
        <v>676</v>
      </c>
      <c r="M525">
        <v>2</v>
      </c>
      <c r="N525" t="s">
        <v>21</v>
      </c>
      <c r="O525" t="s">
        <v>677</v>
      </c>
      <c r="P525" s="1">
        <v>42893.987070505944</v>
      </c>
      <c r="Q525" s="1" t="e">
        <v>#N/A</v>
      </c>
      <c r="R525" t="s">
        <v>21</v>
      </c>
      <c r="S525" t="s">
        <v>677</v>
      </c>
      <c r="T525">
        <v>2</v>
      </c>
    </row>
    <row r="526" spans="1:20">
      <c r="A526">
        <f t="shared" si="17"/>
        <v>525</v>
      </c>
      <c r="B526" s="1">
        <v>42894.322330950577</v>
      </c>
      <c r="C526">
        <v>19</v>
      </c>
      <c r="D526">
        <v>2</v>
      </c>
      <c r="E526" t="s">
        <v>13</v>
      </c>
      <c r="F526" t="s">
        <v>8</v>
      </c>
      <c r="G526">
        <v>12000</v>
      </c>
      <c r="H526">
        <f t="shared" si="16"/>
        <v>1034000</v>
      </c>
      <c r="I526">
        <v>6</v>
      </c>
      <c r="J526" t="s">
        <v>94</v>
      </c>
      <c r="K526">
        <v>2</v>
      </c>
      <c r="L526" t="s">
        <v>1739</v>
      </c>
      <c r="M526">
        <v>1</v>
      </c>
      <c r="N526" t="s">
        <v>24</v>
      </c>
      <c r="O526" t="s">
        <v>1740</v>
      </c>
      <c r="P526" s="1">
        <v>42894.322330950577</v>
      </c>
      <c r="Q526" s="1">
        <v>42894.322330950577</v>
      </c>
      <c r="R526" t="s">
        <v>24</v>
      </c>
      <c r="S526" t="s">
        <v>1740</v>
      </c>
      <c r="T526">
        <v>1</v>
      </c>
    </row>
    <row r="527" spans="1:20">
      <c r="A527">
        <f t="shared" si="17"/>
        <v>526</v>
      </c>
      <c r="B527" s="1">
        <v>42894.39080276039</v>
      </c>
      <c r="C527">
        <v>123</v>
      </c>
      <c r="D527">
        <v>4</v>
      </c>
      <c r="E527" t="s">
        <v>12</v>
      </c>
      <c r="F527" t="s">
        <v>10</v>
      </c>
      <c r="G527">
        <v>5000</v>
      </c>
      <c r="H527">
        <f t="shared" si="16"/>
        <v>1039000</v>
      </c>
      <c r="I527">
        <v>2</v>
      </c>
      <c r="J527" t="s">
        <v>1566</v>
      </c>
      <c r="K527">
        <v>2</v>
      </c>
      <c r="L527" t="s">
        <v>1570</v>
      </c>
      <c r="M527">
        <v>2</v>
      </c>
      <c r="N527" t="s">
        <v>21</v>
      </c>
      <c r="O527" t="s">
        <v>1571</v>
      </c>
      <c r="P527" s="1">
        <v>42894.39080276039</v>
      </c>
      <c r="Q527" s="1" t="e">
        <v>#N/A</v>
      </c>
      <c r="R527" t="s">
        <v>21</v>
      </c>
      <c r="S527" t="s">
        <v>1571</v>
      </c>
      <c r="T527">
        <v>2</v>
      </c>
    </row>
    <row r="528" spans="1:20">
      <c r="A528">
        <f t="shared" si="17"/>
        <v>527</v>
      </c>
      <c r="B528" s="1">
        <v>42894.918052863824</v>
      </c>
      <c r="C528">
        <v>58</v>
      </c>
      <c r="D528">
        <v>3</v>
      </c>
      <c r="E528" t="s">
        <v>12</v>
      </c>
      <c r="F528" t="s">
        <v>8</v>
      </c>
      <c r="G528">
        <v>1000</v>
      </c>
      <c r="H528">
        <f t="shared" si="16"/>
        <v>1040000</v>
      </c>
      <c r="I528">
        <v>6</v>
      </c>
      <c r="J528" t="s">
        <v>769</v>
      </c>
      <c r="K528">
        <v>1</v>
      </c>
      <c r="L528" t="s">
        <v>770</v>
      </c>
      <c r="M528">
        <v>1</v>
      </c>
      <c r="N528" t="s">
        <v>21</v>
      </c>
      <c r="O528" t="s">
        <v>771</v>
      </c>
      <c r="P528" s="1">
        <v>42894.918052863824</v>
      </c>
      <c r="Q528" s="1">
        <v>42924.289153523023</v>
      </c>
      <c r="R528" t="s">
        <v>21</v>
      </c>
      <c r="S528" t="s">
        <v>771</v>
      </c>
      <c r="T528">
        <v>1</v>
      </c>
    </row>
    <row r="529" spans="1:20">
      <c r="A529">
        <f t="shared" si="17"/>
        <v>528</v>
      </c>
      <c r="B529" s="1">
        <v>42895.29753752501</v>
      </c>
      <c r="C529">
        <v>53</v>
      </c>
      <c r="D529">
        <v>2</v>
      </c>
      <c r="E529" t="s">
        <v>13</v>
      </c>
      <c r="F529" t="s">
        <v>8</v>
      </c>
      <c r="G529">
        <v>16000</v>
      </c>
      <c r="H529">
        <f t="shared" si="16"/>
        <v>1024000</v>
      </c>
      <c r="I529">
        <v>6</v>
      </c>
      <c r="J529" t="s">
        <v>1588</v>
      </c>
      <c r="K529">
        <v>4</v>
      </c>
      <c r="L529" t="s">
        <v>1677</v>
      </c>
      <c r="M529">
        <v>1</v>
      </c>
      <c r="N529" t="s">
        <v>24</v>
      </c>
      <c r="O529" t="s">
        <v>1678</v>
      </c>
      <c r="P529" s="1">
        <v>42895.29753752501</v>
      </c>
      <c r="Q529" s="1">
        <v>42895.29753752501</v>
      </c>
      <c r="R529" t="s">
        <v>24</v>
      </c>
      <c r="S529" t="s">
        <v>1678</v>
      </c>
      <c r="T529">
        <v>1</v>
      </c>
    </row>
    <row r="530" spans="1:20">
      <c r="A530">
        <f t="shared" si="17"/>
        <v>529</v>
      </c>
      <c r="B530" s="1">
        <v>42896.074455178998</v>
      </c>
      <c r="C530">
        <v>71</v>
      </c>
      <c r="D530">
        <v>1</v>
      </c>
      <c r="E530" t="s">
        <v>12</v>
      </c>
      <c r="F530" t="s">
        <v>11</v>
      </c>
      <c r="G530">
        <v>2000</v>
      </c>
      <c r="H530">
        <f t="shared" si="16"/>
        <v>1026000</v>
      </c>
      <c r="I530">
        <v>2</v>
      </c>
      <c r="J530" t="s">
        <v>1202</v>
      </c>
      <c r="K530">
        <v>2</v>
      </c>
      <c r="L530" t="s">
        <v>1203</v>
      </c>
      <c r="M530">
        <v>2</v>
      </c>
      <c r="N530" t="s">
        <v>21</v>
      </c>
      <c r="O530" t="s">
        <v>1204</v>
      </c>
      <c r="P530" s="1">
        <v>42896.074455178998</v>
      </c>
      <c r="Q530" s="1" t="e">
        <v>#N/A</v>
      </c>
      <c r="R530" t="s">
        <v>21</v>
      </c>
      <c r="S530" t="s">
        <v>1204</v>
      </c>
      <c r="T530">
        <v>2</v>
      </c>
    </row>
    <row r="531" spans="1:20">
      <c r="A531">
        <f t="shared" si="17"/>
        <v>530</v>
      </c>
      <c r="B531" s="1">
        <v>42897.067537428899</v>
      </c>
      <c r="C531">
        <v>126</v>
      </c>
      <c r="D531">
        <v>1</v>
      </c>
      <c r="E531" t="s">
        <v>12</v>
      </c>
      <c r="F531" t="s">
        <v>11</v>
      </c>
      <c r="G531">
        <v>1000</v>
      </c>
      <c r="H531">
        <f t="shared" si="16"/>
        <v>1027000</v>
      </c>
      <c r="I531">
        <v>5</v>
      </c>
      <c r="J531" t="s">
        <v>1553</v>
      </c>
      <c r="K531">
        <v>1</v>
      </c>
      <c r="L531" t="s">
        <v>1554</v>
      </c>
      <c r="M531">
        <v>1</v>
      </c>
      <c r="N531" t="s">
        <v>21</v>
      </c>
      <c r="O531" t="s">
        <v>1555</v>
      </c>
      <c r="P531" s="1">
        <v>42897.067537428899</v>
      </c>
      <c r="Q531" s="1" t="e">
        <v>#N/A</v>
      </c>
      <c r="R531" t="s">
        <v>21</v>
      </c>
      <c r="S531" t="s">
        <v>1555</v>
      </c>
      <c r="T531">
        <v>1</v>
      </c>
    </row>
    <row r="532" spans="1:20">
      <c r="A532">
        <f t="shared" si="17"/>
        <v>531</v>
      </c>
      <c r="B532" s="1">
        <v>42897.489936596299</v>
      </c>
      <c r="C532">
        <v>95</v>
      </c>
      <c r="D532">
        <v>3</v>
      </c>
      <c r="E532" t="s">
        <v>12</v>
      </c>
      <c r="F532" t="s">
        <v>9</v>
      </c>
      <c r="G532">
        <v>5000</v>
      </c>
      <c r="H532">
        <f t="shared" si="16"/>
        <v>1032000</v>
      </c>
      <c r="I532">
        <v>1</v>
      </c>
      <c r="J532" t="s">
        <v>1482</v>
      </c>
      <c r="K532">
        <v>4</v>
      </c>
      <c r="L532" t="s">
        <v>1483</v>
      </c>
      <c r="M532">
        <v>4</v>
      </c>
      <c r="N532" t="s">
        <v>21</v>
      </c>
      <c r="O532" t="s">
        <v>1484</v>
      </c>
      <c r="P532" s="1">
        <v>42897.489936596299</v>
      </c>
      <c r="Q532" s="1" t="e">
        <v>#N/A</v>
      </c>
      <c r="R532" t="s">
        <v>21</v>
      </c>
      <c r="S532" t="s">
        <v>1484</v>
      </c>
      <c r="T532">
        <v>4</v>
      </c>
    </row>
    <row r="533" spans="1:20">
      <c r="A533">
        <f t="shared" si="17"/>
        <v>532</v>
      </c>
      <c r="B533" s="1">
        <v>42898.249483113817</v>
      </c>
      <c r="C533">
        <v>46</v>
      </c>
      <c r="D533">
        <v>4</v>
      </c>
      <c r="E533" t="s">
        <v>12</v>
      </c>
      <c r="F533" t="s">
        <v>9</v>
      </c>
      <c r="G533">
        <v>4000</v>
      </c>
      <c r="H533">
        <f t="shared" si="16"/>
        <v>1036000</v>
      </c>
      <c r="I533">
        <v>5</v>
      </c>
      <c r="J533" t="s">
        <v>1229</v>
      </c>
      <c r="K533">
        <v>2</v>
      </c>
      <c r="L533" t="s">
        <v>1230</v>
      </c>
      <c r="M533">
        <v>2</v>
      </c>
      <c r="N533" t="s">
        <v>21</v>
      </c>
      <c r="O533" t="s">
        <v>1231</v>
      </c>
      <c r="P533" s="1">
        <v>42898.249483113817</v>
      </c>
      <c r="Q533" s="1" t="e">
        <v>#N/A</v>
      </c>
      <c r="R533" t="s">
        <v>21</v>
      </c>
      <c r="S533" t="s">
        <v>1231</v>
      </c>
      <c r="T533">
        <v>2</v>
      </c>
    </row>
    <row r="534" spans="1:20">
      <c r="A534">
        <f t="shared" si="17"/>
        <v>533</v>
      </c>
      <c r="B534" s="1">
        <v>42898.577642373166</v>
      </c>
      <c r="C534">
        <v>63</v>
      </c>
      <c r="D534">
        <v>3</v>
      </c>
      <c r="E534" t="s">
        <v>13</v>
      </c>
      <c r="F534" t="s">
        <v>11</v>
      </c>
      <c r="G534">
        <v>20000</v>
      </c>
      <c r="H534">
        <f t="shared" si="16"/>
        <v>1016000</v>
      </c>
      <c r="I534">
        <v>6</v>
      </c>
      <c r="J534" t="s">
        <v>1090</v>
      </c>
      <c r="K534">
        <v>2</v>
      </c>
      <c r="L534" t="s">
        <v>1719</v>
      </c>
      <c r="M534">
        <v>1</v>
      </c>
      <c r="N534" t="s">
        <v>24</v>
      </c>
      <c r="O534" t="s">
        <v>1720</v>
      </c>
      <c r="P534" s="1">
        <v>42898.577642373166</v>
      </c>
      <c r="Q534" s="1">
        <v>42898.577642373166</v>
      </c>
      <c r="R534" t="s">
        <v>24</v>
      </c>
      <c r="S534" t="s">
        <v>1720</v>
      </c>
      <c r="T534">
        <v>1</v>
      </c>
    </row>
    <row r="535" spans="1:20">
      <c r="A535">
        <f t="shared" si="17"/>
        <v>534</v>
      </c>
      <c r="B535" s="1">
        <v>42898.838665780168</v>
      </c>
      <c r="C535">
        <v>64</v>
      </c>
      <c r="D535">
        <v>3</v>
      </c>
      <c r="E535" t="s">
        <v>12</v>
      </c>
      <c r="F535" t="s">
        <v>8</v>
      </c>
      <c r="G535">
        <v>5000</v>
      </c>
      <c r="H535">
        <f t="shared" si="16"/>
        <v>1021000</v>
      </c>
      <c r="I535">
        <v>4</v>
      </c>
      <c r="J535" t="s">
        <v>839</v>
      </c>
      <c r="K535">
        <v>3</v>
      </c>
      <c r="L535" t="s">
        <v>840</v>
      </c>
      <c r="M535">
        <v>3</v>
      </c>
      <c r="N535" t="s">
        <v>21</v>
      </c>
      <c r="O535" t="s">
        <v>841</v>
      </c>
      <c r="P535" s="1">
        <v>42898.838665780168</v>
      </c>
      <c r="Q535" s="1" t="e">
        <v>#N/A</v>
      </c>
      <c r="R535" t="s">
        <v>21</v>
      </c>
      <c r="S535" t="s">
        <v>841</v>
      </c>
      <c r="T535">
        <v>3</v>
      </c>
    </row>
    <row r="536" spans="1:20">
      <c r="A536">
        <f t="shared" si="17"/>
        <v>535</v>
      </c>
      <c r="B536" s="1">
        <v>42899.502971718808</v>
      </c>
      <c r="C536">
        <v>125</v>
      </c>
      <c r="D536">
        <v>1</v>
      </c>
      <c r="E536" t="s">
        <v>12</v>
      </c>
      <c r="F536" t="s">
        <v>11</v>
      </c>
      <c r="G536">
        <v>5000</v>
      </c>
      <c r="H536">
        <f t="shared" si="16"/>
        <v>1026000</v>
      </c>
      <c r="I536">
        <v>1</v>
      </c>
      <c r="J536" t="s">
        <v>1075</v>
      </c>
      <c r="K536">
        <v>2</v>
      </c>
      <c r="L536" t="s">
        <v>1076</v>
      </c>
      <c r="M536">
        <v>2</v>
      </c>
      <c r="N536" t="s">
        <v>21</v>
      </c>
      <c r="O536" t="s">
        <v>1077</v>
      </c>
      <c r="P536" s="1">
        <v>42899.502971718808</v>
      </c>
      <c r="Q536" s="1" t="e">
        <v>#N/A</v>
      </c>
      <c r="R536" t="s">
        <v>21</v>
      </c>
      <c r="S536" t="s">
        <v>1077</v>
      </c>
      <c r="T536">
        <v>2</v>
      </c>
    </row>
    <row r="537" spans="1:20">
      <c r="A537">
        <f t="shared" si="17"/>
        <v>536</v>
      </c>
      <c r="B537" s="1">
        <v>42900.407778654124</v>
      </c>
      <c r="C537">
        <v>5</v>
      </c>
      <c r="D537">
        <v>3</v>
      </c>
      <c r="E537" t="s">
        <v>12</v>
      </c>
      <c r="F537" t="s">
        <v>9</v>
      </c>
      <c r="G537">
        <v>3000</v>
      </c>
      <c r="H537">
        <f t="shared" si="16"/>
        <v>1029000</v>
      </c>
      <c r="I537">
        <v>2</v>
      </c>
      <c r="J537" t="s">
        <v>53</v>
      </c>
      <c r="K537">
        <v>1</v>
      </c>
      <c r="L537" t="s">
        <v>54</v>
      </c>
      <c r="M537">
        <v>1</v>
      </c>
      <c r="N537" t="s">
        <v>21</v>
      </c>
      <c r="O537" t="s">
        <v>55</v>
      </c>
      <c r="P537" s="1">
        <v>42900.407778654124</v>
      </c>
      <c r="Q537" s="1" t="e">
        <v>#N/A</v>
      </c>
      <c r="R537" t="s">
        <v>21</v>
      </c>
      <c r="S537" t="s">
        <v>55</v>
      </c>
      <c r="T537">
        <v>1</v>
      </c>
    </row>
    <row r="538" spans="1:20">
      <c r="A538">
        <f t="shared" si="17"/>
        <v>537</v>
      </c>
      <c r="B538" s="1">
        <v>42901.172891983042</v>
      </c>
      <c r="C538">
        <v>101</v>
      </c>
      <c r="D538">
        <v>4</v>
      </c>
      <c r="E538" t="s">
        <v>12</v>
      </c>
      <c r="F538" t="s">
        <v>8</v>
      </c>
      <c r="G538">
        <v>3000</v>
      </c>
      <c r="H538">
        <f t="shared" si="16"/>
        <v>1032000</v>
      </c>
      <c r="I538">
        <v>4</v>
      </c>
      <c r="J538" t="s">
        <v>850</v>
      </c>
      <c r="K538">
        <v>2</v>
      </c>
      <c r="L538" t="s">
        <v>1049</v>
      </c>
      <c r="M538">
        <v>2</v>
      </c>
      <c r="N538" t="s">
        <v>21</v>
      </c>
      <c r="O538" t="s">
        <v>1050</v>
      </c>
      <c r="P538" s="1">
        <v>42901.172891983042</v>
      </c>
      <c r="Q538" s="1" t="e">
        <v>#N/A</v>
      </c>
      <c r="R538" t="s">
        <v>21</v>
      </c>
      <c r="S538" t="s">
        <v>1050</v>
      </c>
      <c r="T538">
        <v>2</v>
      </c>
    </row>
    <row r="539" spans="1:20">
      <c r="A539">
        <f t="shared" si="17"/>
        <v>538</v>
      </c>
      <c r="B539" s="1">
        <v>42902.08720983861</v>
      </c>
      <c r="C539">
        <v>124</v>
      </c>
      <c r="D539">
        <v>3</v>
      </c>
      <c r="E539" t="s">
        <v>12</v>
      </c>
      <c r="F539" t="s">
        <v>8</v>
      </c>
      <c r="G539">
        <v>1000</v>
      </c>
      <c r="H539">
        <f t="shared" si="16"/>
        <v>1033000</v>
      </c>
      <c r="I539">
        <v>1</v>
      </c>
      <c r="J539" t="s">
        <v>1503</v>
      </c>
      <c r="K539">
        <v>2</v>
      </c>
      <c r="L539" t="s">
        <v>1504</v>
      </c>
      <c r="M539">
        <v>2</v>
      </c>
      <c r="N539" t="s">
        <v>21</v>
      </c>
      <c r="O539" t="s">
        <v>1505</v>
      </c>
      <c r="P539" s="1">
        <v>42902.08720983861</v>
      </c>
      <c r="Q539" s="1" t="e">
        <v>#N/A</v>
      </c>
      <c r="R539" t="s">
        <v>21</v>
      </c>
      <c r="S539" t="s">
        <v>1505</v>
      </c>
      <c r="T539">
        <v>2</v>
      </c>
    </row>
    <row r="540" spans="1:20">
      <c r="A540">
        <f t="shared" si="17"/>
        <v>539</v>
      </c>
      <c r="B540" s="1">
        <v>42902.464002675333</v>
      </c>
      <c r="C540">
        <v>10</v>
      </c>
      <c r="D540">
        <v>1</v>
      </c>
      <c r="E540" t="s">
        <v>12</v>
      </c>
      <c r="F540" t="s">
        <v>11</v>
      </c>
      <c r="G540">
        <v>4000</v>
      </c>
      <c r="H540">
        <f t="shared" si="16"/>
        <v>1037000</v>
      </c>
      <c r="I540">
        <v>4</v>
      </c>
      <c r="J540" t="s">
        <v>79</v>
      </c>
      <c r="K540">
        <v>1</v>
      </c>
      <c r="L540" t="s">
        <v>80</v>
      </c>
      <c r="M540">
        <v>1</v>
      </c>
      <c r="N540" t="s">
        <v>21</v>
      </c>
      <c r="O540" t="s">
        <v>81</v>
      </c>
      <c r="P540" s="1">
        <v>42902.464002675333</v>
      </c>
      <c r="Q540" s="1" t="e">
        <v>#N/A</v>
      </c>
      <c r="R540" t="s">
        <v>21</v>
      </c>
      <c r="S540" t="s">
        <v>81</v>
      </c>
      <c r="T540">
        <v>1</v>
      </c>
    </row>
    <row r="541" spans="1:20">
      <c r="A541">
        <f t="shared" si="17"/>
        <v>540</v>
      </c>
      <c r="B541" s="1">
        <v>42903.383422820654</v>
      </c>
      <c r="C541">
        <v>117</v>
      </c>
      <c r="D541">
        <v>1</v>
      </c>
      <c r="E541" t="s">
        <v>12</v>
      </c>
      <c r="F541" t="s">
        <v>11</v>
      </c>
      <c r="G541">
        <v>5000</v>
      </c>
      <c r="H541">
        <f t="shared" si="16"/>
        <v>1042000</v>
      </c>
      <c r="I541">
        <v>1</v>
      </c>
      <c r="J541" t="s">
        <v>1254</v>
      </c>
      <c r="K541">
        <v>1</v>
      </c>
      <c r="L541" t="s">
        <v>1255</v>
      </c>
      <c r="M541">
        <v>1</v>
      </c>
      <c r="N541" t="s">
        <v>21</v>
      </c>
      <c r="O541" t="s">
        <v>1256</v>
      </c>
      <c r="P541" s="1">
        <v>42903.383422820654</v>
      </c>
      <c r="Q541" s="1">
        <v>43232.498118546988</v>
      </c>
      <c r="R541" t="s">
        <v>21</v>
      </c>
      <c r="S541" t="s">
        <v>1256</v>
      </c>
      <c r="T541">
        <v>1</v>
      </c>
    </row>
    <row r="542" spans="1:20">
      <c r="A542">
        <f t="shared" si="17"/>
        <v>541</v>
      </c>
      <c r="B542" s="1">
        <v>42904.110395237192</v>
      </c>
      <c r="C542">
        <v>72</v>
      </c>
      <c r="D542">
        <v>2</v>
      </c>
      <c r="E542" t="s">
        <v>12</v>
      </c>
      <c r="F542" t="s">
        <v>11</v>
      </c>
      <c r="G542">
        <v>3000</v>
      </c>
      <c r="H542">
        <f t="shared" si="16"/>
        <v>1045000</v>
      </c>
      <c r="I542">
        <v>1</v>
      </c>
      <c r="J542" t="s">
        <v>1476</v>
      </c>
      <c r="K542">
        <v>3</v>
      </c>
      <c r="L542" t="s">
        <v>1477</v>
      </c>
      <c r="M542">
        <v>3</v>
      </c>
      <c r="N542" t="s">
        <v>21</v>
      </c>
      <c r="O542" t="s">
        <v>1478</v>
      </c>
      <c r="P542" s="1">
        <v>42904.110395237192</v>
      </c>
      <c r="Q542" s="1" t="e">
        <v>#N/A</v>
      </c>
      <c r="R542" t="s">
        <v>21</v>
      </c>
      <c r="S542" t="s">
        <v>1478</v>
      </c>
      <c r="T542">
        <v>3</v>
      </c>
    </row>
    <row r="543" spans="1:20">
      <c r="A543">
        <f t="shared" si="17"/>
        <v>542</v>
      </c>
      <c r="B543" s="1">
        <v>42904.868953867124</v>
      </c>
      <c r="C543">
        <v>11</v>
      </c>
      <c r="D543">
        <v>1</v>
      </c>
      <c r="E543" t="s">
        <v>12</v>
      </c>
      <c r="F543" t="s">
        <v>11</v>
      </c>
      <c r="G543">
        <v>2000</v>
      </c>
      <c r="H543">
        <f t="shared" si="16"/>
        <v>1047000</v>
      </c>
      <c r="I543">
        <v>5</v>
      </c>
      <c r="J543" t="s">
        <v>35</v>
      </c>
      <c r="K543">
        <v>2</v>
      </c>
      <c r="L543" t="s">
        <v>36</v>
      </c>
      <c r="M543">
        <v>2</v>
      </c>
      <c r="N543" t="s">
        <v>21</v>
      </c>
      <c r="O543" t="s">
        <v>37</v>
      </c>
      <c r="P543" s="1">
        <v>42904.868953867124</v>
      </c>
      <c r="Q543" s="1">
        <v>42985.856936554796</v>
      </c>
      <c r="R543" t="s">
        <v>21</v>
      </c>
      <c r="S543" t="s">
        <v>37</v>
      </c>
      <c r="T543">
        <v>2</v>
      </c>
    </row>
    <row r="544" spans="1:20">
      <c r="A544">
        <f t="shared" si="17"/>
        <v>543</v>
      </c>
      <c r="B544" s="1">
        <v>42905.626255287178</v>
      </c>
      <c r="C544">
        <v>33</v>
      </c>
      <c r="D544">
        <v>3</v>
      </c>
      <c r="E544" t="s">
        <v>12</v>
      </c>
      <c r="F544" t="s">
        <v>11</v>
      </c>
      <c r="G544">
        <v>2000</v>
      </c>
      <c r="H544">
        <f t="shared" si="16"/>
        <v>1049000</v>
      </c>
      <c r="I544">
        <v>1</v>
      </c>
      <c r="J544" t="s">
        <v>339</v>
      </c>
      <c r="K544">
        <v>1</v>
      </c>
      <c r="L544" t="s">
        <v>402</v>
      </c>
      <c r="M544">
        <v>1</v>
      </c>
      <c r="N544" t="s">
        <v>21</v>
      </c>
      <c r="O544" t="s">
        <v>403</v>
      </c>
      <c r="P544" s="1">
        <v>42905.626255287178</v>
      </c>
      <c r="Q544" s="1" t="e">
        <v>#N/A</v>
      </c>
      <c r="R544" t="s">
        <v>21</v>
      </c>
      <c r="S544" t="s">
        <v>403</v>
      </c>
      <c r="T544">
        <v>1</v>
      </c>
    </row>
    <row r="545" spans="1:20">
      <c r="A545">
        <f t="shared" si="17"/>
        <v>544</v>
      </c>
      <c r="B545" s="1">
        <v>42905.841508587517</v>
      </c>
      <c r="C545">
        <v>61</v>
      </c>
      <c r="D545">
        <v>3</v>
      </c>
      <c r="E545" t="s">
        <v>13</v>
      </c>
      <c r="F545" t="s">
        <v>8</v>
      </c>
      <c r="G545">
        <v>4000</v>
      </c>
      <c r="H545">
        <f t="shared" si="16"/>
        <v>1045000</v>
      </c>
      <c r="I545">
        <v>6</v>
      </c>
      <c r="J545" t="s">
        <v>1004</v>
      </c>
      <c r="K545">
        <v>2</v>
      </c>
      <c r="L545" t="s">
        <v>1544</v>
      </c>
      <c r="M545">
        <v>1</v>
      </c>
      <c r="N545" t="s">
        <v>24</v>
      </c>
      <c r="O545" t="s">
        <v>1545</v>
      </c>
      <c r="P545" s="1">
        <v>42905.841508587517</v>
      </c>
      <c r="Q545" s="1">
        <v>42905.841508587517</v>
      </c>
      <c r="R545" t="s">
        <v>24</v>
      </c>
      <c r="S545" t="s">
        <v>1545</v>
      </c>
      <c r="T545">
        <v>1</v>
      </c>
    </row>
    <row r="546" spans="1:20">
      <c r="A546">
        <f t="shared" si="17"/>
        <v>545</v>
      </c>
      <c r="B546" s="1">
        <v>42906.40773850806</v>
      </c>
      <c r="C546">
        <v>71</v>
      </c>
      <c r="D546">
        <v>3</v>
      </c>
      <c r="E546" t="s">
        <v>12</v>
      </c>
      <c r="F546" t="s">
        <v>9</v>
      </c>
      <c r="G546">
        <v>2000</v>
      </c>
      <c r="H546">
        <f t="shared" si="16"/>
        <v>1047000</v>
      </c>
      <c r="I546">
        <v>2</v>
      </c>
      <c r="J546" t="s">
        <v>1140</v>
      </c>
      <c r="K546">
        <v>4</v>
      </c>
      <c r="L546" t="s">
        <v>1305</v>
      </c>
      <c r="M546">
        <v>4</v>
      </c>
      <c r="N546" t="s">
        <v>21</v>
      </c>
      <c r="O546" t="s">
        <v>1306</v>
      </c>
      <c r="P546" s="1">
        <v>42906.40773850806</v>
      </c>
      <c r="Q546" s="1">
        <v>43216.714166031539</v>
      </c>
      <c r="R546" t="s">
        <v>21</v>
      </c>
      <c r="S546" t="s">
        <v>1306</v>
      </c>
      <c r="T546">
        <v>4</v>
      </c>
    </row>
    <row r="547" spans="1:20">
      <c r="A547">
        <f t="shared" si="17"/>
        <v>546</v>
      </c>
      <c r="B547" s="1">
        <v>42906.540785306002</v>
      </c>
      <c r="C547">
        <v>31</v>
      </c>
      <c r="D547">
        <v>2</v>
      </c>
      <c r="E547" t="s">
        <v>12</v>
      </c>
      <c r="F547" t="s">
        <v>8</v>
      </c>
      <c r="G547">
        <v>2000</v>
      </c>
      <c r="H547">
        <f t="shared" si="16"/>
        <v>1049000</v>
      </c>
      <c r="I547">
        <v>1</v>
      </c>
      <c r="J547" t="s">
        <v>329</v>
      </c>
      <c r="K547">
        <v>1</v>
      </c>
      <c r="L547" t="s">
        <v>333</v>
      </c>
      <c r="M547">
        <v>1</v>
      </c>
      <c r="N547" t="s">
        <v>21</v>
      </c>
      <c r="O547" t="s">
        <v>334</v>
      </c>
      <c r="P547" s="1">
        <v>42906.540785306002</v>
      </c>
      <c r="Q547" s="1" t="e">
        <v>#N/A</v>
      </c>
      <c r="R547" t="s">
        <v>21</v>
      </c>
      <c r="S547" t="s">
        <v>334</v>
      </c>
      <c r="T547">
        <v>1</v>
      </c>
    </row>
    <row r="548" spans="1:20">
      <c r="A548">
        <f t="shared" si="17"/>
        <v>547</v>
      </c>
      <c r="B548" s="1">
        <v>42907.180013706369</v>
      </c>
      <c r="C548">
        <v>110</v>
      </c>
      <c r="D548">
        <v>1</v>
      </c>
      <c r="E548" t="s">
        <v>12</v>
      </c>
      <c r="F548" t="s">
        <v>11</v>
      </c>
      <c r="G548">
        <v>1000</v>
      </c>
      <c r="H548">
        <f t="shared" si="16"/>
        <v>1050000</v>
      </c>
      <c r="I548">
        <v>4</v>
      </c>
      <c r="J548" t="s">
        <v>919</v>
      </c>
      <c r="K548">
        <v>1</v>
      </c>
      <c r="L548" t="s">
        <v>920</v>
      </c>
      <c r="M548">
        <v>1</v>
      </c>
      <c r="N548" t="s">
        <v>21</v>
      </c>
      <c r="O548" t="s">
        <v>921</v>
      </c>
      <c r="P548" s="1">
        <v>42907.180013706369</v>
      </c>
      <c r="Q548" s="1" t="e">
        <v>#N/A</v>
      </c>
      <c r="R548" t="s">
        <v>21</v>
      </c>
      <c r="S548" t="s">
        <v>921</v>
      </c>
      <c r="T548">
        <v>1</v>
      </c>
    </row>
    <row r="549" spans="1:20">
      <c r="A549">
        <f t="shared" si="17"/>
        <v>548</v>
      </c>
      <c r="B549" s="1">
        <v>42907.39115311861</v>
      </c>
      <c r="C549">
        <v>3</v>
      </c>
      <c r="D549">
        <v>3</v>
      </c>
      <c r="E549" t="s">
        <v>12</v>
      </c>
      <c r="F549" t="s">
        <v>11</v>
      </c>
      <c r="G549">
        <v>3000</v>
      </c>
      <c r="H549">
        <f t="shared" si="16"/>
        <v>1053000</v>
      </c>
      <c r="I549">
        <v>1</v>
      </c>
      <c r="J549" t="s">
        <v>115</v>
      </c>
      <c r="K549">
        <v>2</v>
      </c>
      <c r="L549" t="s">
        <v>227</v>
      </c>
      <c r="M549">
        <v>2</v>
      </c>
      <c r="N549" t="s">
        <v>21</v>
      </c>
      <c r="O549" t="s">
        <v>228</v>
      </c>
      <c r="P549" s="1">
        <v>42907.39115311861</v>
      </c>
      <c r="Q549" s="1" t="e">
        <v>#N/A</v>
      </c>
      <c r="R549" t="s">
        <v>21</v>
      </c>
      <c r="S549" t="s">
        <v>228</v>
      </c>
      <c r="T549">
        <v>2</v>
      </c>
    </row>
    <row r="550" spans="1:20">
      <c r="A550">
        <f t="shared" si="17"/>
        <v>549</v>
      </c>
      <c r="B550" s="1">
        <v>42907.886982609343</v>
      </c>
      <c r="C550">
        <v>58</v>
      </c>
      <c r="D550">
        <v>3</v>
      </c>
      <c r="E550" t="s">
        <v>12</v>
      </c>
      <c r="F550" t="s">
        <v>8</v>
      </c>
      <c r="G550">
        <v>1000</v>
      </c>
      <c r="H550">
        <f t="shared" si="16"/>
        <v>1054000</v>
      </c>
      <c r="I550">
        <v>3</v>
      </c>
      <c r="J550" t="s">
        <v>769</v>
      </c>
      <c r="K550">
        <v>2</v>
      </c>
      <c r="L550" t="s">
        <v>770</v>
      </c>
      <c r="M550">
        <v>2</v>
      </c>
      <c r="N550" t="s">
        <v>21</v>
      </c>
      <c r="O550" t="s">
        <v>771</v>
      </c>
      <c r="P550" s="1">
        <v>42907.886982609343</v>
      </c>
      <c r="Q550" s="1">
        <v>42924.289153523023</v>
      </c>
      <c r="R550" t="s">
        <v>21</v>
      </c>
      <c r="S550" t="s">
        <v>771</v>
      </c>
      <c r="T550">
        <v>2</v>
      </c>
    </row>
    <row r="551" spans="1:20">
      <c r="A551">
        <f t="shared" si="17"/>
        <v>550</v>
      </c>
      <c r="B551" s="1">
        <v>42908.164381084935</v>
      </c>
      <c r="C551">
        <v>97</v>
      </c>
      <c r="D551">
        <v>1</v>
      </c>
      <c r="E551" t="s">
        <v>12</v>
      </c>
      <c r="F551" t="s">
        <v>11</v>
      </c>
      <c r="G551">
        <v>2000</v>
      </c>
      <c r="H551">
        <f t="shared" si="16"/>
        <v>1056000</v>
      </c>
      <c r="I551">
        <v>2</v>
      </c>
      <c r="J551" t="s">
        <v>907</v>
      </c>
      <c r="K551">
        <v>1</v>
      </c>
      <c r="L551" t="s">
        <v>908</v>
      </c>
      <c r="M551">
        <v>1</v>
      </c>
      <c r="N551" t="s">
        <v>21</v>
      </c>
      <c r="O551" t="s">
        <v>909</v>
      </c>
      <c r="P551" s="1">
        <v>42908.164381084935</v>
      </c>
      <c r="Q551" s="1" t="e">
        <v>#N/A</v>
      </c>
      <c r="R551" t="s">
        <v>21</v>
      </c>
      <c r="S551" t="s">
        <v>909</v>
      </c>
      <c r="T551">
        <v>1</v>
      </c>
    </row>
    <row r="552" spans="1:20">
      <c r="A552">
        <f t="shared" si="17"/>
        <v>551</v>
      </c>
      <c r="B552" s="1">
        <v>42908.749200454651</v>
      </c>
      <c r="C552">
        <v>111</v>
      </c>
      <c r="D552">
        <v>2</v>
      </c>
      <c r="E552" t="s">
        <v>12</v>
      </c>
      <c r="F552" t="s">
        <v>8</v>
      </c>
      <c r="G552">
        <v>4000</v>
      </c>
      <c r="H552">
        <f t="shared" si="16"/>
        <v>1060000</v>
      </c>
      <c r="I552">
        <v>6</v>
      </c>
      <c r="J552" t="s">
        <v>980</v>
      </c>
      <c r="K552">
        <v>1</v>
      </c>
      <c r="L552" t="s">
        <v>981</v>
      </c>
      <c r="M552">
        <v>1</v>
      </c>
      <c r="N552" t="s">
        <v>21</v>
      </c>
      <c r="O552" t="s">
        <v>982</v>
      </c>
      <c r="P552" s="1">
        <v>42908.749200454651</v>
      </c>
      <c r="Q552" s="1" t="e">
        <v>#N/A</v>
      </c>
      <c r="R552" t="s">
        <v>21</v>
      </c>
      <c r="S552" t="s">
        <v>982</v>
      </c>
      <c r="T552">
        <v>1</v>
      </c>
    </row>
    <row r="553" spans="1:20">
      <c r="A553">
        <f t="shared" si="17"/>
        <v>552</v>
      </c>
      <c r="B553" s="1">
        <v>42908.924846238348</v>
      </c>
      <c r="C553">
        <v>141</v>
      </c>
      <c r="D553">
        <v>2</v>
      </c>
      <c r="E553" t="s">
        <v>12</v>
      </c>
      <c r="F553" t="s">
        <v>8</v>
      </c>
      <c r="G553">
        <v>1000</v>
      </c>
      <c r="H553">
        <f t="shared" si="16"/>
        <v>1061000</v>
      </c>
      <c r="I553">
        <v>1</v>
      </c>
      <c r="J553" t="s">
        <v>629</v>
      </c>
      <c r="K553">
        <v>1</v>
      </c>
      <c r="L553" t="s">
        <v>972</v>
      </c>
      <c r="M553">
        <v>1</v>
      </c>
      <c r="N553" t="s">
        <v>21</v>
      </c>
      <c r="O553" t="s">
        <v>973</v>
      </c>
      <c r="P553" s="1">
        <v>42908.924846238348</v>
      </c>
      <c r="Q553" s="1" t="e">
        <v>#N/A</v>
      </c>
      <c r="R553" t="s">
        <v>21</v>
      </c>
      <c r="S553" t="s">
        <v>973</v>
      </c>
      <c r="T553">
        <v>1</v>
      </c>
    </row>
    <row r="554" spans="1:20">
      <c r="A554">
        <f t="shared" si="17"/>
        <v>553</v>
      </c>
      <c r="B554" s="1">
        <v>42909.855304414923</v>
      </c>
      <c r="C554">
        <v>13</v>
      </c>
      <c r="D554">
        <v>3</v>
      </c>
      <c r="E554" t="s">
        <v>12</v>
      </c>
      <c r="F554" t="s">
        <v>8</v>
      </c>
      <c r="G554">
        <v>3000</v>
      </c>
      <c r="H554">
        <f t="shared" si="16"/>
        <v>1064000</v>
      </c>
      <c r="I554">
        <v>2</v>
      </c>
      <c r="J554" t="s">
        <v>195</v>
      </c>
      <c r="K554">
        <v>2</v>
      </c>
      <c r="L554" t="s">
        <v>196</v>
      </c>
      <c r="M554">
        <v>2</v>
      </c>
      <c r="N554" t="s">
        <v>21</v>
      </c>
      <c r="O554" t="s">
        <v>197</v>
      </c>
      <c r="P554" s="1">
        <v>42909.855304414923</v>
      </c>
      <c r="Q554" s="1">
        <v>43082.359378838672</v>
      </c>
      <c r="R554" t="s">
        <v>21</v>
      </c>
      <c r="S554" t="s">
        <v>197</v>
      </c>
      <c r="T554">
        <v>2</v>
      </c>
    </row>
    <row r="555" spans="1:20">
      <c r="A555">
        <f t="shared" si="17"/>
        <v>554</v>
      </c>
      <c r="B555" s="1">
        <v>42910.459345302974</v>
      </c>
      <c r="C555">
        <v>18</v>
      </c>
      <c r="D555">
        <v>3</v>
      </c>
      <c r="E555" t="s">
        <v>12</v>
      </c>
      <c r="F555" t="s">
        <v>11</v>
      </c>
      <c r="G555">
        <v>1000</v>
      </c>
      <c r="H555">
        <f t="shared" si="16"/>
        <v>1065000</v>
      </c>
      <c r="I555">
        <v>3</v>
      </c>
      <c r="J555" t="s">
        <v>170</v>
      </c>
      <c r="K555">
        <v>2</v>
      </c>
      <c r="L555" t="s">
        <v>171</v>
      </c>
      <c r="M555">
        <v>2</v>
      </c>
      <c r="N555" t="s">
        <v>21</v>
      </c>
      <c r="O555" t="s">
        <v>172</v>
      </c>
      <c r="P555" s="1">
        <v>42910.459345302974</v>
      </c>
      <c r="Q555" s="1" t="e">
        <v>#N/A</v>
      </c>
      <c r="R555" t="s">
        <v>21</v>
      </c>
      <c r="S555" t="s">
        <v>172</v>
      </c>
      <c r="T555">
        <v>2</v>
      </c>
    </row>
    <row r="556" spans="1:20">
      <c r="A556">
        <f t="shared" si="17"/>
        <v>555</v>
      </c>
      <c r="B556" s="1">
        <v>42910.565090899465</v>
      </c>
      <c r="C556">
        <v>140</v>
      </c>
      <c r="D556">
        <v>2</v>
      </c>
      <c r="E556" t="s">
        <v>12</v>
      </c>
      <c r="F556" t="s">
        <v>11</v>
      </c>
      <c r="G556">
        <v>5000</v>
      </c>
      <c r="H556">
        <f t="shared" si="16"/>
        <v>1070000</v>
      </c>
      <c r="I556">
        <v>2</v>
      </c>
      <c r="J556" t="s">
        <v>1223</v>
      </c>
      <c r="K556">
        <v>1</v>
      </c>
      <c r="L556" t="s">
        <v>1224</v>
      </c>
      <c r="M556">
        <v>1</v>
      </c>
      <c r="N556" t="s">
        <v>21</v>
      </c>
      <c r="O556" t="s">
        <v>1225</v>
      </c>
      <c r="P556" s="1">
        <v>42910.565090899465</v>
      </c>
      <c r="Q556" s="1" t="e">
        <v>#N/A</v>
      </c>
      <c r="R556" t="s">
        <v>21</v>
      </c>
      <c r="S556" t="s">
        <v>1225</v>
      </c>
      <c r="T556">
        <v>1</v>
      </c>
    </row>
    <row r="557" spans="1:20">
      <c r="A557">
        <f t="shared" si="17"/>
        <v>556</v>
      </c>
      <c r="B557" s="1">
        <v>42911.152307641161</v>
      </c>
      <c r="C557">
        <v>62</v>
      </c>
      <c r="D557">
        <v>4</v>
      </c>
      <c r="E557" t="s">
        <v>12</v>
      </c>
      <c r="F557" t="s">
        <v>9</v>
      </c>
      <c r="G557">
        <v>5000</v>
      </c>
      <c r="H557">
        <f t="shared" si="16"/>
        <v>1075000</v>
      </c>
      <c r="I557">
        <v>3</v>
      </c>
      <c r="J557" t="s">
        <v>820</v>
      </c>
      <c r="K557">
        <v>3</v>
      </c>
      <c r="L557" t="s">
        <v>821</v>
      </c>
      <c r="M557">
        <v>3</v>
      </c>
      <c r="N557" t="s">
        <v>21</v>
      </c>
      <c r="O557" t="s">
        <v>822</v>
      </c>
      <c r="P557" s="1">
        <v>42911.152307641161</v>
      </c>
      <c r="Q557" s="1" t="e">
        <v>#N/A</v>
      </c>
      <c r="R557" t="s">
        <v>21</v>
      </c>
      <c r="S557" t="s">
        <v>822</v>
      </c>
      <c r="T557">
        <v>3</v>
      </c>
    </row>
    <row r="558" spans="1:20">
      <c r="A558">
        <f t="shared" si="17"/>
        <v>557</v>
      </c>
      <c r="B558" s="1">
        <v>42911.356370857153</v>
      </c>
      <c r="C558">
        <v>104</v>
      </c>
      <c r="D558">
        <v>1</v>
      </c>
      <c r="E558" t="s">
        <v>12</v>
      </c>
      <c r="F558" t="s">
        <v>11</v>
      </c>
      <c r="G558">
        <v>3000</v>
      </c>
      <c r="H558">
        <f t="shared" si="16"/>
        <v>1078000</v>
      </c>
      <c r="I558">
        <v>3</v>
      </c>
      <c r="J558" t="s">
        <v>1366</v>
      </c>
      <c r="K558">
        <v>3</v>
      </c>
      <c r="L558" t="s">
        <v>1388</v>
      </c>
      <c r="M558">
        <v>3</v>
      </c>
      <c r="N558" t="s">
        <v>21</v>
      </c>
      <c r="O558" t="s">
        <v>1389</v>
      </c>
      <c r="P558" s="1">
        <v>42911.356370857153</v>
      </c>
      <c r="Q558" s="1" t="e">
        <v>#N/A</v>
      </c>
      <c r="R558" t="s">
        <v>21</v>
      </c>
      <c r="S558" t="s">
        <v>1389</v>
      </c>
      <c r="T558">
        <v>3</v>
      </c>
    </row>
    <row r="559" spans="1:20">
      <c r="A559">
        <f t="shared" si="17"/>
        <v>558</v>
      </c>
      <c r="B559" s="1">
        <v>42911.427151816664</v>
      </c>
      <c r="C559">
        <v>92</v>
      </c>
      <c r="D559">
        <v>3</v>
      </c>
      <c r="E559" t="s">
        <v>12</v>
      </c>
      <c r="F559" t="s">
        <v>9</v>
      </c>
      <c r="G559">
        <v>2000</v>
      </c>
      <c r="H559">
        <f t="shared" si="16"/>
        <v>1080000</v>
      </c>
      <c r="I559">
        <v>1</v>
      </c>
      <c r="J559" t="s">
        <v>1081</v>
      </c>
      <c r="K559">
        <v>3</v>
      </c>
      <c r="L559" t="s">
        <v>1295</v>
      </c>
      <c r="M559">
        <v>3</v>
      </c>
      <c r="N559" t="s">
        <v>21</v>
      </c>
      <c r="O559" t="s">
        <v>1296</v>
      </c>
      <c r="P559" s="1">
        <v>42911.427151816664</v>
      </c>
      <c r="Q559" s="1" t="e">
        <v>#N/A</v>
      </c>
      <c r="R559" t="s">
        <v>21</v>
      </c>
      <c r="S559" t="s">
        <v>1296</v>
      </c>
      <c r="T559">
        <v>3</v>
      </c>
    </row>
    <row r="560" spans="1:20">
      <c r="A560">
        <f t="shared" si="17"/>
        <v>559</v>
      </c>
      <c r="B560" s="1">
        <v>42911.747043071133</v>
      </c>
      <c r="C560">
        <v>134</v>
      </c>
      <c r="D560">
        <v>1</v>
      </c>
      <c r="E560" t="s">
        <v>12</v>
      </c>
      <c r="F560" t="s">
        <v>11</v>
      </c>
      <c r="G560">
        <v>1000</v>
      </c>
      <c r="H560">
        <f t="shared" si="16"/>
        <v>1081000</v>
      </c>
      <c r="I560">
        <v>6</v>
      </c>
      <c r="J560" t="s">
        <v>891</v>
      </c>
      <c r="K560">
        <v>1</v>
      </c>
      <c r="L560" t="s">
        <v>892</v>
      </c>
      <c r="M560">
        <v>1</v>
      </c>
      <c r="N560" t="s">
        <v>21</v>
      </c>
      <c r="O560" t="s">
        <v>893</v>
      </c>
      <c r="P560" s="1">
        <v>42911.747043071133</v>
      </c>
      <c r="Q560" s="1" t="e">
        <v>#N/A</v>
      </c>
      <c r="R560" t="s">
        <v>21</v>
      </c>
      <c r="S560" t="s">
        <v>893</v>
      </c>
      <c r="T560">
        <v>1</v>
      </c>
    </row>
    <row r="561" spans="1:20">
      <c r="A561">
        <f t="shared" si="17"/>
        <v>560</v>
      </c>
      <c r="B561" s="1">
        <v>42912.245848614199</v>
      </c>
      <c r="C561">
        <v>59</v>
      </c>
      <c r="D561">
        <v>2</v>
      </c>
      <c r="E561" t="s">
        <v>12</v>
      </c>
      <c r="F561" t="s">
        <v>8</v>
      </c>
      <c r="G561">
        <v>3000</v>
      </c>
      <c r="H561">
        <f t="shared" si="16"/>
        <v>1084000</v>
      </c>
      <c r="I561">
        <v>6</v>
      </c>
      <c r="J561" t="s">
        <v>645</v>
      </c>
      <c r="K561">
        <v>1</v>
      </c>
      <c r="L561" t="s">
        <v>646</v>
      </c>
      <c r="M561">
        <v>1</v>
      </c>
      <c r="N561" t="s">
        <v>21</v>
      </c>
      <c r="O561" t="s">
        <v>647</v>
      </c>
      <c r="P561" s="1">
        <v>42912.245848614199</v>
      </c>
      <c r="Q561" s="1" t="e">
        <v>#N/A</v>
      </c>
      <c r="R561" t="s">
        <v>21</v>
      </c>
      <c r="S561" t="s">
        <v>647</v>
      </c>
      <c r="T561">
        <v>1</v>
      </c>
    </row>
    <row r="562" spans="1:20">
      <c r="A562">
        <f t="shared" si="17"/>
        <v>561</v>
      </c>
      <c r="B562" s="1">
        <v>42912.743033853621</v>
      </c>
      <c r="C562">
        <v>75</v>
      </c>
      <c r="D562">
        <v>3</v>
      </c>
      <c r="E562" t="s">
        <v>12</v>
      </c>
      <c r="F562" t="s">
        <v>11</v>
      </c>
      <c r="G562">
        <v>4000</v>
      </c>
      <c r="H562">
        <f t="shared" si="16"/>
        <v>1088000</v>
      </c>
      <c r="I562">
        <v>2</v>
      </c>
      <c r="J562" t="s">
        <v>913</v>
      </c>
      <c r="K562">
        <v>2</v>
      </c>
      <c r="L562" t="s">
        <v>914</v>
      </c>
      <c r="M562">
        <v>2</v>
      </c>
      <c r="N562" t="s">
        <v>21</v>
      </c>
      <c r="O562" t="s">
        <v>915</v>
      </c>
      <c r="P562" s="1">
        <v>42912.743033853621</v>
      </c>
      <c r="Q562" s="1" t="e">
        <v>#N/A</v>
      </c>
      <c r="R562" t="s">
        <v>21</v>
      </c>
      <c r="S562" t="s">
        <v>915</v>
      </c>
      <c r="T562">
        <v>2</v>
      </c>
    </row>
    <row r="563" spans="1:20">
      <c r="A563">
        <f t="shared" si="17"/>
        <v>562</v>
      </c>
      <c r="B563" s="1">
        <v>42913.464842065936</v>
      </c>
      <c r="C563">
        <v>54</v>
      </c>
      <c r="D563">
        <v>3</v>
      </c>
      <c r="E563" t="s">
        <v>12</v>
      </c>
      <c r="F563" t="s">
        <v>11</v>
      </c>
      <c r="G563">
        <v>3000</v>
      </c>
      <c r="H563">
        <f t="shared" si="16"/>
        <v>1091000</v>
      </c>
      <c r="I563">
        <v>2</v>
      </c>
      <c r="J563" t="s">
        <v>551</v>
      </c>
      <c r="K563">
        <v>1</v>
      </c>
      <c r="L563" t="s">
        <v>552</v>
      </c>
      <c r="M563">
        <v>1</v>
      </c>
      <c r="N563" t="s">
        <v>21</v>
      </c>
      <c r="O563" t="s">
        <v>553</v>
      </c>
      <c r="P563" s="1">
        <v>42913.464842065936</v>
      </c>
      <c r="Q563" s="1" t="e">
        <v>#N/A</v>
      </c>
      <c r="R563" t="s">
        <v>21</v>
      </c>
      <c r="S563" t="s">
        <v>553</v>
      </c>
      <c r="T563">
        <v>1</v>
      </c>
    </row>
    <row r="564" spans="1:20">
      <c r="A564">
        <f t="shared" si="17"/>
        <v>563</v>
      </c>
      <c r="B564" s="1">
        <v>42914.35067564444</v>
      </c>
      <c r="C564">
        <v>42</v>
      </c>
      <c r="D564">
        <v>4</v>
      </c>
      <c r="E564" t="s">
        <v>12</v>
      </c>
      <c r="F564" t="s">
        <v>9</v>
      </c>
      <c r="G564">
        <v>3000</v>
      </c>
      <c r="H564">
        <f t="shared" si="16"/>
        <v>1094000</v>
      </c>
      <c r="I564">
        <v>4</v>
      </c>
      <c r="J564" t="s">
        <v>383</v>
      </c>
      <c r="K564">
        <v>2</v>
      </c>
      <c r="L564" t="s">
        <v>412</v>
      </c>
      <c r="M564">
        <v>2</v>
      </c>
      <c r="N564" t="s">
        <v>21</v>
      </c>
      <c r="O564" t="s">
        <v>413</v>
      </c>
      <c r="P564" s="1">
        <v>42914.35067564444</v>
      </c>
      <c r="Q564" s="1" t="e">
        <v>#N/A</v>
      </c>
      <c r="R564" t="s">
        <v>21</v>
      </c>
      <c r="S564" t="s">
        <v>413</v>
      </c>
      <c r="T564">
        <v>2</v>
      </c>
    </row>
    <row r="565" spans="1:20">
      <c r="A565">
        <f t="shared" si="17"/>
        <v>564</v>
      </c>
      <c r="B565" s="1">
        <v>42915.185651162989</v>
      </c>
      <c r="C565">
        <v>34</v>
      </c>
      <c r="D565">
        <v>2</v>
      </c>
      <c r="E565" t="s">
        <v>13</v>
      </c>
      <c r="F565" t="s">
        <v>11</v>
      </c>
      <c r="G565">
        <v>20000</v>
      </c>
      <c r="H565">
        <f t="shared" si="16"/>
        <v>1074000</v>
      </c>
      <c r="I565">
        <v>6</v>
      </c>
      <c r="J565" t="s">
        <v>349</v>
      </c>
      <c r="K565">
        <v>3</v>
      </c>
      <c r="L565" t="s">
        <v>1741</v>
      </c>
      <c r="M565">
        <v>1</v>
      </c>
      <c r="N565" t="s">
        <v>24</v>
      </c>
      <c r="O565" t="s">
        <v>1742</v>
      </c>
      <c r="P565" s="1">
        <v>42915.185651162989</v>
      </c>
      <c r="Q565" s="1">
        <v>42915.185651162989</v>
      </c>
      <c r="R565" t="s">
        <v>24</v>
      </c>
      <c r="S565" t="s">
        <v>1742</v>
      </c>
      <c r="T565">
        <v>1</v>
      </c>
    </row>
    <row r="566" spans="1:20">
      <c r="A566">
        <f t="shared" si="17"/>
        <v>565</v>
      </c>
      <c r="B566" s="1">
        <v>42915.42728131749</v>
      </c>
      <c r="C566">
        <v>11</v>
      </c>
      <c r="D566">
        <v>4</v>
      </c>
      <c r="E566" t="s">
        <v>12</v>
      </c>
      <c r="F566" t="s">
        <v>10</v>
      </c>
      <c r="G566">
        <v>5000</v>
      </c>
      <c r="H566">
        <f t="shared" si="16"/>
        <v>1079000</v>
      </c>
      <c r="I566">
        <v>2</v>
      </c>
      <c r="J566" t="s">
        <v>56</v>
      </c>
      <c r="K566">
        <v>2</v>
      </c>
      <c r="L566" t="s">
        <v>57</v>
      </c>
      <c r="M566">
        <v>2</v>
      </c>
      <c r="N566" t="s">
        <v>21</v>
      </c>
      <c r="O566" t="s">
        <v>58</v>
      </c>
      <c r="P566" s="1">
        <v>42915.42728131749</v>
      </c>
      <c r="Q566" s="1" t="e">
        <v>#N/A</v>
      </c>
      <c r="R566" t="s">
        <v>21</v>
      </c>
      <c r="S566" t="s">
        <v>58</v>
      </c>
      <c r="T566">
        <v>2</v>
      </c>
    </row>
    <row r="567" spans="1:20">
      <c r="A567">
        <f t="shared" si="17"/>
        <v>566</v>
      </c>
      <c r="B567" s="1">
        <v>42915.561146423104</v>
      </c>
      <c r="C567">
        <v>136</v>
      </c>
      <c r="D567">
        <v>3</v>
      </c>
      <c r="E567" t="s">
        <v>12</v>
      </c>
      <c r="F567" t="s">
        <v>8</v>
      </c>
      <c r="G567">
        <v>1000</v>
      </c>
      <c r="H567">
        <f t="shared" si="16"/>
        <v>1080000</v>
      </c>
      <c r="I567">
        <v>3</v>
      </c>
      <c r="J567" t="s">
        <v>733</v>
      </c>
      <c r="K567">
        <v>2</v>
      </c>
      <c r="L567" t="s">
        <v>1524</v>
      </c>
      <c r="M567">
        <v>2</v>
      </c>
      <c r="N567" t="s">
        <v>21</v>
      </c>
      <c r="O567" t="s">
        <v>1525</v>
      </c>
      <c r="P567" s="1">
        <v>42915.561146423104</v>
      </c>
      <c r="Q567" s="1" t="e">
        <v>#N/A</v>
      </c>
      <c r="R567" t="s">
        <v>21</v>
      </c>
      <c r="S567" t="s">
        <v>1525</v>
      </c>
      <c r="T567">
        <v>2</v>
      </c>
    </row>
    <row r="568" spans="1:20">
      <c r="A568">
        <f t="shared" si="17"/>
        <v>567</v>
      </c>
      <c r="B568" s="1">
        <v>42915.704508087918</v>
      </c>
      <c r="C568">
        <v>44</v>
      </c>
      <c r="D568">
        <v>2</v>
      </c>
      <c r="E568" t="s">
        <v>12</v>
      </c>
      <c r="F568" t="s">
        <v>11</v>
      </c>
      <c r="G568">
        <v>3000</v>
      </c>
      <c r="H568">
        <f t="shared" si="16"/>
        <v>1083000</v>
      </c>
      <c r="I568">
        <v>2</v>
      </c>
      <c r="J568" t="s">
        <v>322</v>
      </c>
      <c r="K568">
        <v>1</v>
      </c>
      <c r="L568" t="s">
        <v>323</v>
      </c>
      <c r="M568">
        <v>1</v>
      </c>
      <c r="N568" t="s">
        <v>21</v>
      </c>
      <c r="O568" t="s">
        <v>324</v>
      </c>
      <c r="P568" s="1">
        <v>42915.704508087918</v>
      </c>
      <c r="Q568" s="1" t="e">
        <v>#N/A</v>
      </c>
      <c r="R568" t="s">
        <v>21</v>
      </c>
      <c r="S568" t="s">
        <v>324</v>
      </c>
      <c r="T568">
        <v>1</v>
      </c>
    </row>
    <row r="569" spans="1:20">
      <c r="A569">
        <f t="shared" si="17"/>
        <v>568</v>
      </c>
      <c r="B569" s="1">
        <v>42916.640692375549</v>
      </c>
      <c r="C569">
        <v>94</v>
      </c>
      <c r="D569">
        <v>1</v>
      </c>
      <c r="E569" t="s">
        <v>12</v>
      </c>
      <c r="F569" t="s">
        <v>11</v>
      </c>
      <c r="G569">
        <v>1000</v>
      </c>
      <c r="H569">
        <f t="shared" si="16"/>
        <v>1084000</v>
      </c>
      <c r="I569">
        <v>2</v>
      </c>
      <c r="J569" t="s">
        <v>639</v>
      </c>
      <c r="K569">
        <v>3</v>
      </c>
      <c r="L569" t="s">
        <v>640</v>
      </c>
      <c r="M569">
        <v>3</v>
      </c>
      <c r="N569" t="s">
        <v>21</v>
      </c>
      <c r="O569" t="s">
        <v>641</v>
      </c>
      <c r="P569" s="1">
        <v>42916.640692375549</v>
      </c>
      <c r="Q569" s="1" t="e">
        <v>#N/A</v>
      </c>
      <c r="R569" t="s">
        <v>21</v>
      </c>
      <c r="S569" t="s">
        <v>641</v>
      </c>
      <c r="T569">
        <v>3</v>
      </c>
    </row>
    <row r="570" spans="1:20">
      <c r="A570">
        <f t="shared" si="17"/>
        <v>569</v>
      </c>
      <c r="B570" s="1">
        <v>42916.809758462703</v>
      </c>
      <c r="C570">
        <v>39</v>
      </c>
      <c r="D570">
        <v>3</v>
      </c>
      <c r="E570" t="s">
        <v>12</v>
      </c>
      <c r="F570" t="s">
        <v>11</v>
      </c>
      <c r="G570">
        <v>5000</v>
      </c>
      <c r="H570">
        <f t="shared" si="16"/>
        <v>1089000</v>
      </c>
      <c r="I570">
        <v>5</v>
      </c>
      <c r="J570" t="s">
        <v>340</v>
      </c>
      <c r="K570">
        <v>4</v>
      </c>
      <c r="L570" t="s">
        <v>341</v>
      </c>
      <c r="M570">
        <v>4</v>
      </c>
      <c r="N570" t="s">
        <v>21</v>
      </c>
      <c r="O570" t="s">
        <v>342</v>
      </c>
      <c r="P570" s="1">
        <v>42916.809758462703</v>
      </c>
      <c r="Q570" s="1" t="e">
        <v>#N/A</v>
      </c>
      <c r="R570" t="s">
        <v>21</v>
      </c>
      <c r="S570" t="s">
        <v>342</v>
      </c>
      <c r="T570">
        <v>4</v>
      </c>
    </row>
    <row r="571" spans="1:20">
      <c r="A571">
        <f t="shared" si="17"/>
        <v>570</v>
      </c>
      <c r="B571" s="1">
        <v>42917.075752679928</v>
      </c>
      <c r="C571">
        <v>5</v>
      </c>
      <c r="D571">
        <v>2</v>
      </c>
      <c r="E571" t="s">
        <v>12</v>
      </c>
      <c r="F571" t="s">
        <v>8</v>
      </c>
      <c r="G571">
        <v>4000</v>
      </c>
      <c r="H571">
        <f t="shared" si="16"/>
        <v>1093000</v>
      </c>
      <c r="I571">
        <v>3</v>
      </c>
      <c r="J571" t="s">
        <v>232</v>
      </c>
      <c r="K571">
        <v>1</v>
      </c>
      <c r="L571" t="s">
        <v>233</v>
      </c>
      <c r="M571">
        <v>1</v>
      </c>
      <c r="N571" t="s">
        <v>21</v>
      </c>
      <c r="O571" t="s">
        <v>234</v>
      </c>
      <c r="P571" s="1">
        <v>42917.075752679928</v>
      </c>
      <c r="Q571" s="1" t="e">
        <v>#N/A</v>
      </c>
      <c r="R571" t="s">
        <v>21</v>
      </c>
      <c r="S571" t="s">
        <v>234</v>
      </c>
      <c r="T571">
        <v>1</v>
      </c>
    </row>
    <row r="572" spans="1:20">
      <c r="A572">
        <f t="shared" si="17"/>
        <v>571</v>
      </c>
      <c r="B572" s="1">
        <v>42917.401262852611</v>
      </c>
      <c r="C572">
        <v>47</v>
      </c>
      <c r="D572">
        <v>1</v>
      </c>
      <c r="E572" t="s">
        <v>12</v>
      </c>
      <c r="F572" t="s">
        <v>11</v>
      </c>
      <c r="G572">
        <v>1000</v>
      </c>
      <c r="H572">
        <f t="shared" si="16"/>
        <v>1094000</v>
      </c>
      <c r="I572">
        <v>5</v>
      </c>
      <c r="J572" t="s">
        <v>867</v>
      </c>
      <c r="K572">
        <v>1</v>
      </c>
      <c r="L572" t="s">
        <v>868</v>
      </c>
      <c r="M572">
        <v>1</v>
      </c>
      <c r="N572" t="s">
        <v>21</v>
      </c>
      <c r="O572" t="s">
        <v>869</v>
      </c>
      <c r="P572" s="1">
        <v>42917.401262852611</v>
      </c>
      <c r="Q572" s="1" t="e">
        <v>#N/A</v>
      </c>
      <c r="R572" t="s">
        <v>21</v>
      </c>
      <c r="S572" t="s">
        <v>869</v>
      </c>
      <c r="T572">
        <v>1</v>
      </c>
    </row>
    <row r="573" spans="1:20">
      <c r="A573">
        <f t="shared" si="17"/>
        <v>572</v>
      </c>
      <c r="B573" s="1">
        <v>42918.376672330072</v>
      </c>
      <c r="C573">
        <v>78</v>
      </c>
      <c r="D573">
        <v>2</v>
      </c>
      <c r="E573" t="s">
        <v>12</v>
      </c>
      <c r="F573" t="s">
        <v>11</v>
      </c>
      <c r="G573">
        <v>2000</v>
      </c>
      <c r="H573">
        <f t="shared" si="16"/>
        <v>1096000</v>
      </c>
      <c r="I573">
        <v>1</v>
      </c>
      <c r="J573" t="s">
        <v>1013</v>
      </c>
      <c r="K573">
        <v>3</v>
      </c>
      <c r="L573" t="s">
        <v>1693</v>
      </c>
      <c r="M573">
        <v>3</v>
      </c>
      <c r="N573" t="s">
        <v>21</v>
      </c>
      <c r="O573" t="s">
        <v>1694</v>
      </c>
      <c r="P573" s="1">
        <v>42918.376672330072</v>
      </c>
      <c r="Q573" s="1" t="e">
        <v>#N/A</v>
      </c>
      <c r="R573" t="s">
        <v>21</v>
      </c>
      <c r="S573" t="s">
        <v>1694</v>
      </c>
      <c r="T573">
        <v>3</v>
      </c>
    </row>
    <row r="574" spans="1:20">
      <c r="A574">
        <f t="shared" si="17"/>
        <v>573</v>
      </c>
      <c r="B574" s="1">
        <v>42918.583911099049</v>
      </c>
      <c r="C574">
        <v>98</v>
      </c>
      <c r="D574">
        <v>4</v>
      </c>
      <c r="E574" t="s">
        <v>12</v>
      </c>
      <c r="F574" t="s">
        <v>9</v>
      </c>
      <c r="G574">
        <v>5000</v>
      </c>
      <c r="H574">
        <f t="shared" si="16"/>
        <v>1101000</v>
      </c>
      <c r="I574">
        <v>2</v>
      </c>
      <c r="J574" t="s">
        <v>734</v>
      </c>
      <c r="K574">
        <v>1</v>
      </c>
      <c r="L574" t="s">
        <v>794</v>
      </c>
      <c r="M574">
        <v>1</v>
      </c>
      <c r="N574" t="s">
        <v>21</v>
      </c>
      <c r="O574" t="s">
        <v>795</v>
      </c>
      <c r="P574" s="1">
        <v>42918.583911099049</v>
      </c>
      <c r="Q574" s="1" t="e">
        <v>#N/A</v>
      </c>
      <c r="R574" t="s">
        <v>21</v>
      </c>
      <c r="S574" t="s">
        <v>795</v>
      </c>
      <c r="T574">
        <v>1</v>
      </c>
    </row>
    <row r="575" spans="1:20">
      <c r="A575">
        <f t="shared" si="17"/>
        <v>574</v>
      </c>
      <c r="B575" s="1">
        <v>42919.555958439589</v>
      </c>
      <c r="C575">
        <v>136</v>
      </c>
      <c r="D575">
        <v>2</v>
      </c>
      <c r="E575" t="s">
        <v>12</v>
      </c>
      <c r="F575" t="s">
        <v>11</v>
      </c>
      <c r="G575">
        <v>1000</v>
      </c>
      <c r="H575">
        <f t="shared" si="16"/>
        <v>1102000</v>
      </c>
      <c r="I575">
        <v>3</v>
      </c>
      <c r="J575" t="s">
        <v>1363</v>
      </c>
      <c r="K575">
        <v>1</v>
      </c>
      <c r="L575" t="s">
        <v>1364</v>
      </c>
      <c r="M575">
        <v>1</v>
      </c>
      <c r="N575" t="s">
        <v>21</v>
      </c>
      <c r="O575" t="s">
        <v>1365</v>
      </c>
      <c r="P575" s="1">
        <v>42919.555958439589</v>
      </c>
      <c r="Q575" s="1" t="e">
        <v>#N/A</v>
      </c>
      <c r="R575" t="s">
        <v>21</v>
      </c>
      <c r="S575" t="s">
        <v>1365</v>
      </c>
      <c r="T575">
        <v>1</v>
      </c>
    </row>
    <row r="576" spans="1:20">
      <c r="A576">
        <f t="shared" si="17"/>
        <v>575</v>
      </c>
      <c r="B576" s="1">
        <v>42919.943539254084</v>
      </c>
      <c r="C576">
        <v>74</v>
      </c>
      <c r="D576">
        <v>4</v>
      </c>
      <c r="E576" t="s">
        <v>12</v>
      </c>
      <c r="F576" t="s">
        <v>9</v>
      </c>
      <c r="G576">
        <v>4000</v>
      </c>
      <c r="H576">
        <f t="shared" si="16"/>
        <v>1106000</v>
      </c>
      <c r="I576">
        <v>4</v>
      </c>
      <c r="J576" t="s">
        <v>675</v>
      </c>
      <c r="K576">
        <v>3</v>
      </c>
      <c r="L576" t="s">
        <v>676</v>
      </c>
      <c r="M576">
        <v>3</v>
      </c>
      <c r="N576" t="s">
        <v>21</v>
      </c>
      <c r="O576" t="s">
        <v>677</v>
      </c>
      <c r="P576" s="1">
        <v>42919.943539254084</v>
      </c>
      <c r="Q576" s="1" t="e">
        <v>#N/A</v>
      </c>
      <c r="R576" t="s">
        <v>21</v>
      </c>
      <c r="S576" t="s">
        <v>677</v>
      </c>
      <c r="T576">
        <v>3</v>
      </c>
    </row>
    <row r="577" spans="1:20">
      <c r="A577">
        <f t="shared" si="17"/>
        <v>576</v>
      </c>
      <c r="B577" s="1">
        <v>42920.582644346425</v>
      </c>
      <c r="C577">
        <v>32</v>
      </c>
      <c r="D577">
        <v>1</v>
      </c>
      <c r="E577" t="s">
        <v>12</v>
      </c>
      <c r="F577" t="s">
        <v>11</v>
      </c>
      <c r="G577">
        <v>5000</v>
      </c>
      <c r="H577">
        <f t="shared" si="16"/>
        <v>1111000</v>
      </c>
      <c r="I577">
        <v>3</v>
      </c>
      <c r="J577" t="s">
        <v>355</v>
      </c>
      <c r="K577">
        <v>2</v>
      </c>
      <c r="L577" t="s">
        <v>356</v>
      </c>
      <c r="M577">
        <v>2</v>
      </c>
      <c r="N577" t="s">
        <v>21</v>
      </c>
      <c r="O577" t="s">
        <v>357</v>
      </c>
      <c r="P577" s="1">
        <v>42920.582644346425</v>
      </c>
      <c r="Q577" s="1" t="e">
        <v>#N/A</v>
      </c>
      <c r="R577" t="s">
        <v>21</v>
      </c>
      <c r="S577" t="s">
        <v>357</v>
      </c>
      <c r="T577">
        <v>2</v>
      </c>
    </row>
    <row r="578" spans="1:20">
      <c r="A578">
        <f t="shared" si="17"/>
        <v>577</v>
      </c>
      <c r="B578" s="1">
        <v>42921.514839050331</v>
      </c>
      <c r="C578">
        <v>37</v>
      </c>
      <c r="D578">
        <v>2</v>
      </c>
      <c r="E578" t="s">
        <v>12</v>
      </c>
      <c r="F578" t="s">
        <v>8</v>
      </c>
      <c r="G578">
        <v>5000</v>
      </c>
      <c r="H578">
        <f t="shared" si="16"/>
        <v>1116000</v>
      </c>
      <c r="I578">
        <v>1</v>
      </c>
      <c r="J578" t="s">
        <v>462</v>
      </c>
      <c r="K578">
        <v>1</v>
      </c>
      <c r="L578" t="s">
        <v>463</v>
      </c>
      <c r="M578">
        <v>1</v>
      </c>
      <c r="N578" t="s">
        <v>21</v>
      </c>
      <c r="O578" t="s">
        <v>464</v>
      </c>
      <c r="P578" s="1">
        <v>42921.514839050331</v>
      </c>
      <c r="Q578" s="1" t="e">
        <v>#N/A</v>
      </c>
      <c r="R578" t="s">
        <v>21</v>
      </c>
      <c r="S578" t="s">
        <v>464</v>
      </c>
      <c r="T578">
        <v>1</v>
      </c>
    </row>
    <row r="579" spans="1:20">
      <c r="A579">
        <f t="shared" si="17"/>
        <v>578</v>
      </c>
      <c r="B579" s="1">
        <v>42922.000857425257</v>
      </c>
      <c r="C579">
        <v>138</v>
      </c>
      <c r="D579">
        <v>3</v>
      </c>
      <c r="E579" t="s">
        <v>12</v>
      </c>
      <c r="F579" t="s">
        <v>11</v>
      </c>
      <c r="G579">
        <v>2000</v>
      </c>
      <c r="H579">
        <f t="shared" ref="H579:H642" si="18">IF(E579="Premium",IFERROR(H578+G579,G579),IFERROR(H578-G579,-G579))</f>
        <v>1118000</v>
      </c>
      <c r="I579">
        <v>1</v>
      </c>
      <c r="J579" t="s">
        <v>576</v>
      </c>
      <c r="K579">
        <v>2</v>
      </c>
      <c r="L579" t="s">
        <v>577</v>
      </c>
      <c r="M579">
        <v>2</v>
      </c>
      <c r="N579" t="s">
        <v>21</v>
      </c>
      <c r="O579" t="s">
        <v>578</v>
      </c>
      <c r="P579" s="1">
        <v>42922.000857425257</v>
      </c>
      <c r="Q579" s="1" t="e">
        <v>#N/A</v>
      </c>
      <c r="R579" t="s">
        <v>21</v>
      </c>
      <c r="S579" t="s">
        <v>578</v>
      </c>
      <c r="T579">
        <v>2</v>
      </c>
    </row>
    <row r="580" spans="1:20">
      <c r="A580">
        <f t="shared" ref="A580:A643" si="19">A579+1</f>
        <v>579</v>
      </c>
      <c r="B580" s="1">
        <v>42922.581958308219</v>
      </c>
      <c r="C580">
        <v>83</v>
      </c>
      <c r="D580">
        <v>4</v>
      </c>
      <c r="E580" t="s">
        <v>13</v>
      </c>
      <c r="F580" t="s">
        <v>10</v>
      </c>
      <c r="G580">
        <v>20000</v>
      </c>
      <c r="H580">
        <f t="shared" si="18"/>
        <v>1098000</v>
      </c>
      <c r="I580">
        <v>6</v>
      </c>
      <c r="J580" t="s">
        <v>1273</v>
      </c>
      <c r="K580">
        <v>2</v>
      </c>
      <c r="L580" t="s">
        <v>1437</v>
      </c>
      <c r="M580">
        <v>1</v>
      </c>
      <c r="N580" t="s">
        <v>24</v>
      </c>
      <c r="O580" t="s">
        <v>1438</v>
      </c>
      <c r="P580" s="1">
        <v>42922.581958308219</v>
      </c>
      <c r="Q580" s="1">
        <v>42922.581958308219</v>
      </c>
      <c r="R580" t="s">
        <v>24</v>
      </c>
      <c r="S580" t="s">
        <v>1438</v>
      </c>
      <c r="T580">
        <v>1</v>
      </c>
    </row>
    <row r="581" spans="1:20">
      <c r="A581">
        <f t="shared" si="19"/>
        <v>580</v>
      </c>
      <c r="B581" s="1">
        <v>42923.340828375731</v>
      </c>
      <c r="C581">
        <v>123</v>
      </c>
      <c r="D581">
        <v>4</v>
      </c>
      <c r="E581" t="s">
        <v>12</v>
      </c>
      <c r="F581" t="s">
        <v>10</v>
      </c>
      <c r="G581">
        <v>5000</v>
      </c>
      <c r="H581">
        <f t="shared" si="18"/>
        <v>1103000</v>
      </c>
      <c r="I581">
        <v>2</v>
      </c>
      <c r="J581" t="s">
        <v>1566</v>
      </c>
      <c r="K581">
        <v>3</v>
      </c>
      <c r="L581" t="s">
        <v>1570</v>
      </c>
      <c r="M581">
        <v>3</v>
      </c>
      <c r="N581" t="s">
        <v>21</v>
      </c>
      <c r="O581" t="s">
        <v>1571</v>
      </c>
      <c r="P581" s="1">
        <v>42923.340828375731</v>
      </c>
      <c r="Q581" s="1" t="e">
        <v>#N/A</v>
      </c>
      <c r="R581" t="s">
        <v>21</v>
      </c>
      <c r="S581" t="s">
        <v>1571</v>
      </c>
      <c r="T581">
        <v>3</v>
      </c>
    </row>
    <row r="582" spans="1:20">
      <c r="A582">
        <f t="shared" si="19"/>
        <v>581</v>
      </c>
      <c r="B582" s="1">
        <v>42923.723910807013</v>
      </c>
      <c r="C582">
        <v>10</v>
      </c>
      <c r="D582">
        <v>3</v>
      </c>
      <c r="E582" t="s">
        <v>12</v>
      </c>
      <c r="F582" t="s">
        <v>8</v>
      </c>
      <c r="G582">
        <v>1000</v>
      </c>
      <c r="H582">
        <f t="shared" si="18"/>
        <v>1104000</v>
      </c>
      <c r="I582">
        <v>2</v>
      </c>
      <c r="J582" t="s">
        <v>134</v>
      </c>
      <c r="K582">
        <v>2</v>
      </c>
      <c r="L582" t="s">
        <v>200</v>
      </c>
      <c r="M582">
        <v>2</v>
      </c>
      <c r="N582" t="s">
        <v>21</v>
      </c>
      <c r="O582" t="s">
        <v>201</v>
      </c>
      <c r="P582" s="1">
        <v>42923.723910807013</v>
      </c>
      <c r="Q582" s="1" t="e">
        <v>#N/A</v>
      </c>
      <c r="R582" t="s">
        <v>21</v>
      </c>
      <c r="S582" t="s">
        <v>201</v>
      </c>
      <c r="T582">
        <v>2</v>
      </c>
    </row>
    <row r="583" spans="1:20">
      <c r="A583">
        <f t="shared" si="19"/>
        <v>582</v>
      </c>
      <c r="B583" s="1">
        <v>42924.289153523023</v>
      </c>
      <c r="C583">
        <v>58</v>
      </c>
      <c r="D583">
        <v>3</v>
      </c>
      <c r="E583" t="s">
        <v>13</v>
      </c>
      <c r="F583" t="s">
        <v>8</v>
      </c>
      <c r="G583">
        <v>4000</v>
      </c>
      <c r="H583">
        <f t="shared" si="18"/>
        <v>1100000</v>
      </c>
      <c r="I583">
        <v>6</v>
      </c>
      <c r="J583" t="s">
        <v>769</v>
      </c>
      <c r="K583">
        <v>3</v>
      </c>
      <c r="L583" t="s">
        <v>1403</v>
      </c>
      <c r="M583">
        <v>1</v>
      </c>
      <c r="N583" t="s">
        <v>24</v>
      </c>
      <c r="O583" t="s">
        <v>1404</v>
      </c>
      <c r="P583" s="1">
        <v>42924.289153523023</v>
      </c>
      <c r="Q583" s="1">
        <v>42924.289153523023</v>
      </c>
      <c r="R583" t="s">
        <v>24</v>
      </c>
      <c r="S583" t="s">
        <v>1404</v>
      </c>
      <c r="T583">
        <v>1</v>
      </c>
    </row>
    <row r="584" spans="1:20">
      <c r="A584">
        <f t="shared" si="19"/>
        <v>583</v>
      </c>
      <c r="B584" s="1">
        <v>42925.284101698104</v>
      </c>
      <c r="C584">
        <v>75</v>
      </c>
      <c r="D584">
        <v>1</v>
      </c>
      <c r="E584" t="s">
        <v>12</v>
      </c>
      <c r="F584" t="s">
        <v>11</v>
      </c>
      <c r="G584">
        <v>5000</v>
      </c>
      <c r="H584">
        <f t="shared" si="18"/>
        <v>1105000</v>
      </c>
      <c r="I584">
        <v>5</v>
      </c>
      <c r="J584" t="s">
        <v>583</v>
      </c>
      <c r="K584">
        <v>3</v>
      </c>
      <c r="L584" t="s">
        <v>584</v>
      </c>
      <c r="M584">
        <v>3</v>
      </c>
      <c r="N584" t="s">
        <v>21</v>
      </c>
      <c r="O584" t="s">
        <v>585</v>
      </c>
      <c r="P584" s="1">
        <v>42925.284101698104</v>
      </c>
      <c r="Q584" s="1" t="e">
        <v>#N/A</v>
      </c>
      <c r="R584" t="s">
        <v>21</v>
      </c>
      <c r="S584" t="s">
        <v>585</v>
      </c>
      <c r="T584">
        <v>3</v>
      </c>
    </row>
    <row r="585" spans="1:20">
      <c r="A585">
        <f t="shared" si="19"/>
        <v>584</v>
      </c>
      <c r="B585" s="1">
        <v>42925.39757367735</v>
      </c>
      <c r="C585">
        <v>110</v>
      </c>
      <c r="D585">
        <v>3</v>
      </c>
      <c r="E585" t="s">
        <v>12</v>
      </c>
      <c r="F585" t="s">
        <v>9</v>
      </c>
      <c r="G585">
        <v>5000</v>
      </c>
      <c r="H585">
        <f t="shared" si="18"/>
        <v>1110000</v>
      </c>
      <c r="I585">
        <v>2</v>
      </c>
      <c r="J585" t="s">
        <v>998</v>
      </c>
      <c r="K585">
        <v>2</v>
      </c>
      <c r="L585" t="s">
        <v>999</v>
      </c>
      <c r="M585">
        <v>2</v>
      </c>
      <c r="N585" t="s">
        <v>21</v>
      </c>
      <c r="O585" t="s">
        <v>1000</v>
      </c>
      <c r="P585" s="1">
        <v>42925.39757367735</v>
      </c>
      <c r="Q585" s="1" t="e">
        <v>#N/A</v>
      </c>
      <c r="R585" t="s">
        <v>21</v>
      </c>
      <c r="S585" t="s">
        <v>1000</v>
      </c>
      <c r="T585">
        <v>2</v>
      </c>
    </row>
    <row r="586" spans="1:20">
      <c r="A586">
        <f t="shared" si="19"/>
        <v>585</v>
      </c>
      <c r="B586" s="1">
        <v>42926.674103686637</v>
      </c>
      <c r="C586">
        <v>113</v>
      </c>
      <c r="D586">
        <v>1</v>
      </c>
      <c r="E586" t="s">
        <v>13</v>
      </c>
      <c r="F586" t="s">
        <v>11</v>
      </c>
      <c r="G586">
        <v>20000</v>
      </c>
      <c r="H586">
        <f t="shared" si="18"/>
        <v>1090000</v>
      </c>
      <c r="I586">
        <v>6</v>
      </c>
      <c r="J586" t="s">
        <v>964</v>
      </c>
      <c r="K586">
        <v>2</v>
      </c>
      <c r="L586" t="s">
        <v>1687</v>
      </c>
      <c r="M586">
        <v>1</v>
      </c>
      <c r="N586" t="s">
        <v>24</v>
      </c>
      <c r="O586" t="s">
        <v>1688</v>
      </c>
      <c r="P586" s="1">
        <v>42926.674103686637</v>
      </c>
      <c r="Q586" s="1">
        <v>42926.674103686637</v>
      </c>
      <c r="R586" t="s">
        <v>24</v>
      </c>
      <c r="S586" t="s">
        <v>1688</v>
      </c>
      <c r="T586">
        <v>1</v>
      </c>
    </row>
    <row r="587" spans="1:20">
      <c r="A587">
        <f t="shared" si="19"/>
        <v>586</v>
      </c>
      <c r="B587" s="1">
        <v>42927.018211756724</v>
      </c>
      <c r="C587">
        <v>127</v>
      </c>
      <c r="D587">
        <v>4</v>
      </c>
      <c r="E587" t="s">
        <v>13</v>
      </c>
      <c r="F587" t="s">
        <v>10</v>
      </c>
      <c r="G587">
        <v>20000</v>
      </c>
      <c r="H587">
        <f t="shared" si="18"/>
        <v>1070000</v>
      </c>
      <c r="I587">
        <v>6</v>
      </c>
      <c r="J587" t="s">
        <v>1110</v>
      </c>
      <c r="K587">
        <v>3</v>
      </c>
      <c r="L587" t="s">
        <v>1232</v>
      </c>
      <c r="M587">
        <v>1</v>
      </c>
      <c r="N587" t="s">
        <v>24</v>
      </c>
      <c r="O587" t="s">
        <v>1233</v>
      </c>
      <c r="P587" s="1">
        <v>42927.018211756724</v>
      </c>
      <c r="Q587" s="1">
        <v>42927.018211756724</v>
      </c>
      <c r="R587" t="s">
        <v>24</v>
      </c>
      <c r="S587" t="s">
        <v>1233</v>
      </c>
      <c r="T587">
        <v>1</v>
      </c>
    </row>
    <row r="588" spans="1:20">
      <c r="A588">
        <f t="shared" si="19"/>
        <v>587</v>
      </c>
      <c r="B588" s="1">
        <v>42927.910160355816</v>
      </c>
      <c r="C588">
        <v>8</v>
      </c>
      <c r="D588">
        <v>4</v>
      </c>
      <c r="E588" t="s">
        <v>12</v>
      </c>
      <c r="F588" t="s">
        <v>11</v>
      </c>
      <c r="G588">
        <v>5000</v>
      </c>
      <c r="H588">
        <f t="shared" si="18"/>
        <v>1075000</v>
      </c>
      <c r="I588">
        <v>3</v>
      </c>
      <c r="J588" t="s">
        <v>100</v>
      </c>
      <c r="K588">
        <v>2</v>
      </c>
      <c r="L588" t="s">
        <v>162</v>
      </c>
      <c r="M588">
        <v>2</v>
      </c>
      <c r="N588" t="s">
        <v>21</v>
      </c>
      <c r="O588" t="s">
        <v>163</v>
      </c>
      <c r="P588" s="1">
        <v>42927.910160355816</v>
      </c>
      <c r="Q588" s="1" t="e">
        <v>#N/A</v>
      </c>
      <c r="R588" t="s">
        <v>21</v>
      </c>
      <c r="S588" t="s">
        <v>163</v>
      </c>
      <c r="T588">
        <v>2</v>
      </c>
    </row>
    <row r="589" spans="1:20">
      <c r="A589">
        <f t="shared" si="19"/>
        <v>588</v>
      </c>
      <c r="B589" s="1">
        <v>42928.448416625659</v>
      </c>
      <c r="C589">
        <v>89</v>
      </c>
      <c r="D589">
        <v>2</v>
      </c>
      <c r="E589" t="s">
        <v>12</v>
      </c>
      <c r="F589" t="s">
        <v>8</v>
      </c>
      <c r="G589">
        <v>1000</v>
      </c>
      <c r="H589">
        <f t="shared" si="18"/>
        <v>1076000</v>
      </c>
      <c r="I589">
        <v>2</v>
      </c>
      <c r="J589" t="s">
        <v>1166</v>
      </c>
      <c r="K589">
        <v>1</v>
      </c>
      <c r="L589" t="s">
        <v>1564</v>
      </c>
      <c r="M589">
        <v>1</v>
      </c>
      <c r="N589" t="s">
        <v>21</v>
      </c>
      <c r="O589" t="s">
        <v>1565</v>
      </c>
      <c r="P589" s="1">
        <v>42928.448416625659</v>
      </c>
      <c r="Q589" s="1" t="e">
        <v>#N/A</v>
      </c>
      <c r="R589" t="s">
        <v>21</v>
      </c>
      <c r="S589" t="s">
        <v>1565</v>
      </c>
      <c r="T589">
        <v>1</v>
      </c>
    </row>
    <row r="590" spans="1:20">
      <c r="A590">
        <f t="shared" si="19"/>
        <v>589</v>
      </c>
      <c r="B590" s="1">
        <v>42929.270544315186</v>
      </c>
      <c r="C590">
        <v>79</v>
      </c>
      <c r="D590">
        <v>3</v>
      </c>
      <c r="E590" t="s">
        <v>12</v>
      </c>
      <c r="F590" t="s">
        <v>8</v>
      </c>
      <c r="G590">
        <v>1000</v>
      </c>
      <c r="H590">
        <f t="shared" si="18"/>
        <v>1077000</v>
      </c>
      <c r="I590">
        <v>4</v>
      </c>
      <c r="J590" t="s">
        <v>1151</v>
      </c>
      <c r="K590">
        <v>2</v>
      </c>
      <c r="L590" t="s">
        <v>1152</v>
      </c>
      <c r="M590">
        <v>2</v>
      </c>
      <c r="N590" t="s">
        <v>21</v>
      </c>
      <c r="O590" t="s">
        <v>1153</v>
      </c>
      <c r="P590" s="1">
        <v>42929.270544315186</v>
      </c>
      <c r="Q590" s="1" t="e">
        <v>#N/A</v>
      </c>
      <c r="R590" t="s">
        <v>21</v>
      </c>
      <c r="S590" t="s">
        <v>1153</v>
      </c>
      <c r="T590">
        <v>2</v>
      </c>
    </row>
    <row r="591" spans="1:20">
      <c r="A591">
        <f t="shared" si="19"/>
        <v>590</v>
      </c>
      <c r="B591" s="1">
        <v>42929.29548154262</v>
      </c>
      <c r="C591">
        <v>48</v>
      </c>
      <c r="D591">
        <v>2</v>
      </c>
      <c r="E591" t="s">
        <v>12</v>
      </c>
      <c r="F591" t="s">
        <v>11</v>
      </c>
      <c r="G591">
        <v>2000</v>
      </c>
      <c r="H591">
        <f t="shared" si="18"/>
        <v>1079000</v>
      </c>
      <c r="I591">
        <v>4</v>
      </c>
      <c r="J591" t="s">
        <v>876</v>
      </c>
      <c r="K591">
        <v>1</v>
      </c>
      <c r="L591" t="s">
        <v>877</v>
      </c>
      <c r="M591">
        <v>1</v>
      </c>
      <c r="N591" t="s">
        <v>21</v>
      </c>
      <c r="O591" t="s">
        <v>878</v>
      </c>
      <c r="P591" s="1">
        <v>42929.29548154262</v>
      </c>
      <c r="Q591" s="1" t="e">
        <v>#N/A</v>
      </c>
      <c r="R591" t="s">
        <v>21</v>
      </c>
      <c r="S591" t="s">
        <v>878</v>
      </c>
      <c r="T591">
        <v>1</v>
      </c>
    </row>
    <row r="592" spans="1:20">
      <c r="A592">
        <f t="shared" si="19"/>
        <v>591</v>
      </c>
      <c r="B592" s="1">
        <v>42929.339415186165</v>
      </c>
      <c r="C592">
        <v>11</v>
      </c>
      <c r="D592">
        <v>1</v>
      </c>
      <c r="E592" t="s">
        <v>12</v>
      </c>
      <c r="F592" t="s">
        <v>11</v>
      </c>
      <c r="G592">
        <v>2000</v>
      </c>
      <c r="H592">
        <f t="shared" si="18"/>
        <v>1081000</v>
      </c>
      <c r="I592">
        <v>1</v>
      </c>
      <c r="J592" t="s">
        <v>35</v>
      </c>
      <c r="K592">
        <v>3</v>
      </c>
      <c r="L592" t="s">
        <v>36</v>
      </c>
      <c r="M592">
        <v>3</v>
      </c>
      <c r="N592" t="s">
        <v>21</v>
      </c>
      <c r="O592" t="s">
        <v>37</v>
      </c>
      <c r="P592" s="1">
        <v>42929.339415186165</v>
      </c>
      <c r="Q592" s="1">
        <v>42985.856936554796</v>
      </c>
      <c r="R592" t="s">
        <v>21</v>
      </c>
      <c r="S592" t="s">
        <v>37</v>
      </c>
      <c r="T592">
        <v>3</v>
      </c>
    </row>
    <row r="593" spans="1:20">
      <c r="A593">
        <f t="shared" si="19"/>
        <v>592</v>
      </c>
      <c r="B593" s="1">
        <v>42930.157587449678</v>
      </c>
      <c r="C593">
        <v>137</v>
      </c>
      <c r="D593">
        <v>3</v>
      </c>
      <c r="E593" t="s">
        <v>12</v>
      </c>
      <c r="F593" t="s">
        <v>9</v>
      </c>
      <c r="G593">
        <v>2000</v>
      </c>
      <c r="H593">
        <f t="shared" si="18"/>
        <v>1083000</v>
      </c>
      <c r="I593">
        <v>6</v>
      </c>
      <c r="J593" t="s">
        <v>1584</v>
      </c>
      <c r="K593">
        <v>1</v>
      </c>
      <c r="L593" t="s">
        <v>1652</v>
      </c>
      <c r="M593">
        <v>1</v>
      </c>
      <c r="N593" t="s">
        <v>21</v>
      </c>
      <c r="O593" t="s">
        <v>1653</v>
      </c>
      <c r="P593" s="1">
        <v>42930.157587449678</v>
      </c>
      <c r="Q593" s="1" t="e">
        <v>#N/A</v>
      </c>
      <c r="R593" t="s">
        <v>21</v>
      </c>
      <c r="S593" t="s">
        <v>1653</v>
      </c>
      <c r="T593">
        <v>1</v>
      </c>
    </row>
    <row r="594" spans="1:20">
      <c r="A594">
        <f t="shared" si="19"/>
        <v>593</v>
      </c>
      <c r="B594" s="1">
        <v>42930.416592199828</v>
      </c>
      <c r="C594">
        <v>133</v>
      </c>
      <c r="D594">
        <v>3</v>
      </c>
      <c r="E594" t="s">
        <v>12</v>
      </c>
      <c r="F594" t="s">
        <v>8</v>
      </c>
      <c r="G594">
        <v>4000</v>
      </c>
      <c r="H594">
        <f t="shared" si="18"/>
        <v>1087000</v>
      </c>
      <c r="I594">
        <v>5</v>
      </c>
      <c r="J594" t="s">
        <v>1072</v>
      </c>
      <c r="K594">
        <v>2</v>
      </c>
      <c r="L594" t="s">
        <v>1073</v>
      </c>
      <c r="M594">
        <v>2</v>
      </c>
      <c r="N594" t="s">
        <v>21</v>
      </c>
      <c r="O594" t="s">
        <v>1074</v>
      </c>
      <c r="P594" s="1">
        <v>42930.416592199828</v>
      </c>
      <c r="Q594" s="1" t="e">
        <v>#N/A</v>
      </c>
      <c r="R594" t="s">
        <v>21</v>
      </c>
      <c r="S594" t="s">
        <v>1074</v>
      </c>
      <c r="T594">
        <v>2</v>
      </c>
    </row>
    <row r="595" spans="1:20">
      <c r="A595">
        <f t="shared" si="19"/>
        <v>594</v>
      </c>
      <c r="B595" s="1">
        <v>42931.265262348599</v>
      </c>
      <c r="C595">
        <v>92</v>
      </c>
      <c r="D595">
        <v>1</v>
      </c>
      <c r="E595" t="s">
        <v>12</v>
      </c>
      <c r="F595" t="s">
        <v>11</v>
      </c>
      <c r="G595">
        <v>3000</v>
      </c>
      <c r="H595">
        <f t="shared" si="18"/>
        <v>1090000</v>
      </c>
      <c r="I595">
        <v>5</v>
      </c>
      <c r="J595" t="s">
        <v>1237</v>
      </c>
      <c r="K595">
        <v>4</v>
      </c>
      <c r="L595" t="s">
        <v>1238</v>
      </c>
      <c r="M595">
        <v>4</v>
      </c>
      <c r="N595" t="s">
        <v>21</v>
      </c>
      <c r="O595" t="s">
        <v>1239</v>
      </c>
      <c r="P595" s="1">
        <v>42931.265262348599</v>
      </c>
      <c r="Q595" s="1">
        <v>43027.645187516981</v>
      </c>
      <c r="R595" t="s">
        <v>21</v>
      </c>
      <c r="S595" t="s">
        <v>1239</v>
      </c>
      <c r="T595">
        <v>4</v>
      </c>
    </row>
    <row r="596" spans="1:20">
      <c r="A596">
        <f t="shared" si="19"/>
        <v>595</v>
      </c>
      <c r="B596" s="1">
        <v>42931.415226435354</v>
      </c>
      <c r="C596">
        <v>67</v>
      </c>
      <c r="D596">
        <v>3</v>
      </c>
      <c r="E596" t="s">
        <v>12</v>
      </c>
      <c r="F596" t="s">
        <v>8</v>
      </c>
      <c r="G596">
        <v>4000</v>
      </c>
      <c r="H596">
        <f t="shared" si="18"/>
        <v>1094000</v>
      </c>
      <c r="I596">
        <v>3</v>
      </c>
      <c r="J596" t="s">
        <v>1191</v>
      </c>
      <c r="K596">
        <v>3</v>
      </c>
      <c r="L596" t="s">
        <v>1192</v>
      </c>
      <c r="M596">
        <v>3</v>
      </c>
      <c r="N596" t="s">
        <v>21</v>
      </c>
      <c r="O596" t="s">
        <v>1193</v>
      </c>
      <c r="P596" s="1">
        <v>42931.415226435354</v>
      </c>
      <c r="Q596" s="1" t="e">
        <v>#N/A</v>
      </c>
      <c r="R596" t="s">
        <v>21</v>
      </c>
      <c r="S596" t="s">
        <v>1193</v>
      </c>
      <c r="T596">
        <v>3</v>
      </c>
    </row>
    <row r="597" spans="1:20">
      <c r="A597">
        <f t="shared" si="19"/>
        <v>596</v>
      </c>
      <c r="B597" s="1">
        <v>42932.136078029456</v>
      </c>
      <c r="C597">
        <v>64</v>
      </c>
      <c r="D597">
        <v>2</v>
      </c>
      <c r="E597" t="s">
        <v>12</v>
      </c>
      <c r="F597" t="s">
        <v>11</v>
      </c>
      <c r="G597">
        <v>5000</v>
      </c>
      <c r="H597">
        <f t="shared" si="18"/>
        <v>1099000</v>
      </c>
      <c r="I597">
        <v>3</v>
      </c>
      <c r="J597" t="s">
        <v>1494</v>
      </c>
      <c r="K597">
        <v>1</v>
      </c>
      <c r="L597" t="s">
        <v>1495</v>
      </c>
      <c r="M597">
        <v>1</v>
      </c>
      <c r="N597" t="s">
        <v>21</v>
      </c>
      <c r="O597" t="s">
        <v>1496</v>
      </c>
      <c r="P597" s="1">
        <v>42932.136078029456</v>
      </c>
      <c r="Q597" s="1">
        <v>43131.340624991499</v>
      </c>
      <c r="R597" t="s">
        <v>21</v>
      </c>
      <c r="S597" t="s">
        <v>1496</v>
      </c>
      <c r="T597">
        <v>1</v>
      </c>
    </row>
    <row r="598" spans="1:20">
      <c r="A598">
        <f t="shared" si="19"/>
        <v>597</v>
      </c>
      <c r="B598" s="1">
        <v>42932.954859437523</v>
      </c>
      <c r="C598">
        <v>61</v>
      </c>
      <c r="D598">
        <v>4</v>
      </c>
      <c r="E598" t="s">
        <v>12</v>
      </c>
      <c r="F598" t="s">
        <v>8</v>
      </c>
      <c r="G598">
        <v>5000</v>
      </c>
      <c r="H598">
        <f t="shared" si="18"/>
        <v>1104000</v>
      </c>
      <c r="I598">
        <v>5</v>
      </c>
      <c r="J598" t="s">
        <v>1078</v>
      </c>
      <c r="K598">
        <v>1</v>
      </c>
      <c r="L598" t="s">
        <v>1079</v>
      </c>
      <c r="M598">
        <v>1</v>
      </c>
      <c r="N598" t="s">
        <v>21</v>
      </c>
      <c r="O598" t="s">
        <v>1080</v>
      </c>
      <c r="P598" s="1">
        <v>42932.954859437523</v>
      </c>
      <c r="Q598" s="1" t="e">
        <v>#N/A</v>
      </c>
      <c r="R598" t="s">
        <v>21</v>
      </c>
      <c r="S598" t="s">
        <v>1080</v>
      </c>
      <c r="T598">
        <v>1</v>
      </c>
    </row>
    <row r="599" spans="1:20">
      <c r="A599">
        <f t="shared" si="19"/>
        <v>598</v>
      </c>
      <c r="B599" s="1">
        <v>42933.37139060656</v>
      </c>
      <c r="C599">
        <v>43</v>
      </c>
      <c r="D599">
        <v>4</v>
      </c>
      <c r="E599" t="s">
        <v>12</v>
      </c>
      <c r="F599" t="s">
        <v>10</v>
      </c>
      <c r="G599">
        <v>1000</v>
      </c>
      <c r="H599">
        <f t="shared" si="18"/>
        <v>1105000</v>
      </c>
      <c r="I599">
        <v>4</v>
      </c>
      <c r="J599" t="s">
        <v>496</v>
      </c>
      <c r="K599">
        <v>1</v>
      </c>
      <c r="L599" t="s">
        <v>497</v>
      </c>
      <c r="M599">
        <v>1</v>
      </c>
      <c r="N599" t="s">
        <v>21</v>
      </c>
      <c r="O599" t="s">
        <v>498</v>
      </c>
      <c r="P599" s="1">
        <v>42933.37139060656</v>
      </c>
      <c r="Q599" s="1" t="e">
        <v>#N/A</v>
      </c>
      <c r="R599" t="s">
        <v>21</v>
      </c>
      <c r="S599" t="s">
        <v>498</v>
      </c>
      <c r="T599">
        <v>1</v>
      </c>
    </row>
    <row r="600" spans="1:20">
      <c r="A600">
        <f t="shared" si="19"/>
        <v>599</v>
      </c>
      <c r="B600" s="1">
        <v>42934.252894203091</v>
      </c>
      <c r="C600">
        <v>130</v>
      </c>
      <c r="D600">
        <v>4</v>
      </c>
      <c r="E600" t="s">
        <v>12</v>
      </c>
      <c r="F600" t="s">
        <v>9</v>
      </c>
      <c r="G600">
        <v>1000</v>
      </c>
      <c r="H600">
        <f t="shared" si="18"/>
        <v>1106000</v>
      </c>
      <c r="I600">
        <v>1</v>
      </c>
      <c r="J600" t="s">
        <v>986</v>
      </c>
      <c r="K600">
        <v>1</v>
      </c>
      <c r="L600" t="s">
        <v>987</v>
      </c>
      <c r="M600">
        <v>1</v>
      </c>
      <c r="N600" t="s">
        <v>21</v>
      </c>
      <c r="O600" t="s">
        <v>988</v>
      </c>
      <c r="P600" s="1">
        <v>42934.252894203091</v>
      </c>
      <c r="Q600" s="1">
        <v>43155.452374198649</v>
      </c>
      <c r="R600" t="s">
        <v>21</v>
      </c>
      <c r="S600" t="s">
        <v>988</v>
      </c>
      <c r="T600">
        <v>1</v>
      </c>
    </row>
    <row r="601" spans="1:20">
      <c r="A601">
        <f t="shared" si="19"/>
        <v>600</v>
      </c>
      <c r="B601" s="1">
        <v>42935.635431862953</v>
      </c>
      <c r="C601">
        <v>36</v>
      </c>
      <c r="D601">
        <v>3</v>
      </c>
      <c r="E601" t="s">
        <v>12</v>
      </c>
      <c r="F601" t="s">
        <v>11</v>
      </c>
      <c r="G601">
        <v>1000</v>
      </c>
      <c r="H601">
        <f t="shared" si="18"/>
        <v>1107000</v>
      </c>
      <c r="I601">
        <v>1</v>
      </c>
      <c r="J601" t="s">
        <v>492</v>
      </c>
      <c r="K601">
        <v>1</v>
      </c>
      <c r="L601" t="s">
        <v>493</v>
      </c>
      <c r="M601">
        <v>1</v>
      </c>
      <c r="N601" t="s">
        <v>21</v>
      </c>
      <c r="O601" t="s">
        <v>494</v>
      </c>
      <c r="P601" s="1">
        <v>42935.635431862953</v>
      </c>
      <c r="Q601" s="1" t="e">
        <v>#N/A</v>
      </c>
      <c r="R601" t="s">
        <v>21</v>
      </c>
      <c r="S601" t="s">
        <v>494</v>
      </c>
      <c r="T601">
        <v>1</v>
      </c>
    </row>
    <row r="602" spans="1:20">
      <c r="A602">
        <f t="shared" si="19"/>
        <v>601</v>
      </c>
      <c r="B602" s="1">
        <v>42935.946650078251</v>
      </c>
      <c r="C602">
        <v>105</v>
      </c>
      <c r="D602">
        <v>4</v>
      </c>
      <c r="E602" t="s">
        <v>12</v>
      </c>
      <c r="F602" t="s">
        <v>8</v>
      </c>
      <c r="G602">
        <v>3000</v>
      </c>
      <c r="H602">
        <f t="shared" si="18"/>
        <v>1110000</v>
      </c>
      <c r="I602">
        <v>2</v>
      </c>
      <c r="J602" t="s">
        <v>589</v>
      </c>
      <c r="K602">
        <v>1</v>
      </c>
      <c r="L602" t="s">
        <v>590</v>
      </c>
      <c r="M602">
        <v>1</v>
      </c>
      <c r="N602" t="s">
        <v>21</v>
      </c>
      <c r="O602" t="s">
        <v>591</v>
      </c>
      <c r="P602" s="1">
        <v>42935.946650078251</v>
      </c>
      <c r="Q602" s="1" t="e">
        <v>#N/A</v>
      </c>
      <c r="R602" t="s">
        <v>21</v>
      </c>
      <c r="S602" t="s">
        <v>591</v>
      </c>
      <c r="T602">
        <v>1</v>
      </c>
    </row>
    <row r="603" spans="1:20">
      <c r="A603">
        <f t="shared" si="19"/>
        <v>602</v>
      </c>
      <c r="B603" s="1">
        <v>42936.544138874058</v>
      </c>
      <c r="C603">
        <v>78</v>
      </c>
      <c r="D603">
        <v>2</v>
      </c>
      <c r="E603" t="s">
        <v>12</v>
      </c>
      <c r="F603" t="s">
        <v>11</v>
      </c>
      <c r="G603">
        <v>2000</v>
      </c>
      <c r="H603">
        <f t="shared" si="18"/>
        <v>1112000</v>
      </c>
      <c r="I603">
        <v>3</v>
      </c>
      <c r="J603" t="s">
        <v>1013</v>
      </c>
      <c r="K603">
        <v>4</v>
      </c>
      <c r="L603" t="s">
        <v>1693</v>
      </c>
      <c r="M603">
        <v>4</v>
      </c>
      <c r="N603" t="s">
        <v>21</v>
      </c>
      <c r="O603" t="s">
        <v>1694</v>
      </c>
      <c r="P603" s="1">
        <v>42936.544138874058</v>
      </c>
      <c r="Q603" s="1" t="e">
        <v>#N/A</v>
      </c>
      <c r="R603" t="s">
        <v>21</v>
      </c>
      <c r="S603" t="s">
        <v>1694</v>
      </c>
      <c r="T603">
        <v>4</v>
      </c>
    </row>
    <row r="604" spans="1:20">
      <c r="A604">
        <f t="shared" si="19"/>
        <v>603</v>
      </c>
      <c r="B604" s="1">
        <v>42937.083300070983</v>
      </c>
      <c r="C604">
        <v>74</v>
      </c>
      <c r="D604">
        <v>4</v>
      </c>
      <c r="E604" t="s">
        <v>12</v>
      </c>
      <c r="F604" t="s">
        <v>9</v>
      </c>
      <c r="G604">
        <v>4000</v>
      </c>
      <c r="H604">
        <f t="shared" si="18"/>
        <v>1116000</v>
      </c>
      <c r="I604">
        <v>3</v>
      </c>
      <c r="J604" t="s">
        <v>675</v>
      </c>
      <c r="K604">
        <v>4</v>
      </c>
      <c r="L604" t="s">
        <v>676</v>
      </c>
      <c r="M604">
        <v>4</v>
      </c>
      <c r="N604" t="s">
        <v>21</v>
      </c>
      <c r="O604" t="s">
        <v>677</v>
      </c>
      <c r="P604" s="1">
        <v>42937.083300070983</v>
      </c>
      <c r="Q604" s="1" t="e">
        <v>#N/A</v>
      </c>
      <c r="R604" t="s">
        <v>21</v>
      </c>
      <c r="S604" t="s">
        <v>677</v>
      </c>
      <c r="T604">
        <v>4</v>
      </c>
    </row>
    <row r="605" spans="1:20">
      <c r="A605">
        <f t="shared" si="19"/>
        <v>604</v>
      </c>
      <c r="B605" s="1">
        <v>42937.581817375147</v>
      </c>
      <c r="C605">
        <v>55</v>
      </c>
      <c r="D605">
        <v>2</v>
      </c>
      <c r="E605" t="s">
        <v>12</v>
      </c>
      <c r="F605" t="s">
        <v>8</v>
      </c>
      <c r="G605">
        <v>4000</v>
      </c>
      <c r="H605">
        <f t="shared" si="18"/>
        <v>1120000</v>
      </c>
      <c r="I605">
        <v>1</v>
      </c>
      <c r="J605" t="s">
        <v>1338</v>
      </c>
      <c r="K605">
        <v>2</v>
      </c>
      <c r="L605" t="s">
        <v>1339</v>
      </c>
      <c r="M605">
        <v>2</v>
      </c>
      <c r="N605" t="s">
        <v>21</v>
      </c>
      <c r="O605" t="s">
        <v>1340</v>
      </c>
      <c r="P605" s="1">
        <v>42937.581817375147</v>
      </c>
      <c r="Q605" s="1">
        <v>43057.368585753306</v>
      </c>
      <c r="R605" t="s">
        <v>21</v>
      </c>
      <c r="S605" t="s">
        <v>1340</v>
      </c>
      <c r="T605">
        <v>2</v>
      </c>
    </row>
    <row r="606" spans="1:20">
      <c r="A606">
        <f t="shared" si="19"/>
        <v>605</v>
      </c>
      <c r="B606" s="1">
        <v>42938.304979827801</v>
      </c>
      <c r="C606">
        <v>117</v>
      </c>
      <c r="D606">
        <v>4</v>
      </c>
      <c r="E606" t="s">
        <v>12</v>
      </c>
      <c r="F606" t="s">
        <v>8</v>
      </c>
      <c r="G606">
        <v>4000</v>
      </c>
      <c r="H606">
        <f t="shared" si="18"/>
        <v>1124000</v>
      </c>
      <c r="I606">
        <v>1</v>
      </c>
      <c r="J606" t="s">
        <v>1462</v>
      </c>
      <c r="K606">
        <v>1</v>
      </c>
      <c r="L606" t="s">
        <v>1463</v>
      </c>
      <c r="M606">
        <v>1</v>
      </c>
      <c r="N606" t="s">
        <v>21</v>
      </c>
      <c r="O606" t="s">
        <v>1464</v>
      </c>
      <c r="P606" s="1">
        <v>42938.304979827801</v>
      </c>
      <c r="Q606" s="1" t="e">
        <v>#N/A</v>
      </c>
      <c r="R606" t="s">
        <v>21</v>
      </c>
      <c r="S606" t="s">
        <v>1464</v>
      </c>
      <c r="T606">
        <v>1</v>
      </c>
    </row>
    <row r="607" spans="1:20">
      <c r="A607">
        <f t="shared" si="19"/>
        <v>606</v>
      </c>
      <c r="B607" s="1">
        <v>42938.638417741073</v>
      </c>
      <c r="C607">
        <v>7</v>
      </c>
      <c r="D607">
        <v>4</v>
      </c>
      <c r="E607" t="s">
        <v>12</v>
      </c>
      <c r="F607" t="s">
        <v>10</v>
      </c>
      <c r="G607">
        <v>4000</v>
      </c>
      <c r="H607">
        <f t="shared" si="18"/>
        <v>1128000</v>
      </c>
      <c r="I607">
        <v>6</v>
      </c>
      <c r="J607" t="s">
        <v>176</v>
      </c>
      <c r="K607">
        <v>1</v>
      </c>
      <c r="L607" t="s">
        <v>177</v>
      </c>
      <c r="M607">
        <v>1</v>
      </c>
      <c r="N607" t="s">
        <v>21</v>
      </c>
      <c r="O607" t="s">
        <v>178</v>
      </c>
      <c r="P607" s="1">
        <v>42938.638417741073</v>
      </c>
      <c r="Q607" s="1" t="e">
        <v>#N/A</v>
      </c>
      <c r="R607" t="s">
        <v>21</v>
      </c>
      <c r="S607" t="s">
        <v>178</v>
      </c>
      <c r="T607">
        <v>1</v>
      </c>
    </row>
    <row r="608" spans="1:20">
      <c r="A608">
        <f t="shared" si="19"/>
        <v>607</v>
      </c>
      <c r="B608" s="1">
        <v>42938.953224273646</v>
      </c>
      <c r="C608">
        <v>126</v>
      </c>
      <c r="D608">
        <v>4</v>
      </c>
      <c r="E608" t="s">
        <v>12</v>
      </c>
      <c r="F608" t="s">
        <v>9</v>
      </c>
      <c r="G608">
        <v>2000</v>
      </c>
      <c r="H608">
        <f t="shared" si="18"/>
        <v>1130000</v>
      </c>
      <c r="I608">
        <v>2</v>
      </c>
      <c r="J608" t="s">
        <v>1026</v>
      </c>
      <c r="K608">
        <v>3</v>
      </c>
      <c r="L608" t="s">
        <v>1027</v>
      </c>
      <c r="M608">
        <v>3</v>
      </c>
      <c r="N608" t="s">
        <v>21</v>
      </c>
      <c r="O608" t="s">
        <v>1028</v>
      </c>
      <c r="P608" s="1">
        <v>42938.953224273646</v>
      </c>
      <c r="Q608" s="1" t="e">
        <v>#N/A</v>
      </c>
      <c r="R608" t="s">
        <v>21</v>
      </c>
      <c r="S608" t="s">
        <v>1028</v>
      </c>
      <c r="T608">
        <v>3</v>
      </c>
    </row>
    <row r="609" spans="1:20">
      <c r="A609">
        <f t="shared" si="19"/>
        <v>608</v>
      </c>
      <c r="B609" s="1">
        <v>42939.642074910262</v>
      </c>
      <c r="C609">
        <v>125</v>
      </c>
      <c r="D609">
        <v>1</v>
      </c>
      <c r="E609" t="s">
        <v>12</v>
      </c>
      <c r="F609" t="s">
        <v>11</v>
      </c>
      <c r="G609">
        <v>5000</v>
      </c>
      <c r="H609">
        <f t="shared" si="18"/>
        <v>1135000</v>
      </c>
      <c r="I609">
        <v>4</v>
      </c>
      <c r="J609" t="s">
        <v>1075</v>
      </c>
      <c r="K609">
        <v>3</v>
      </c>
      <c r="L609" t="s">
        <v>1076</v>
      </c>
      <c r="M609">
        <v>3</v>
      </c>
      <c r="N609" t="s">
        <v>21</v>
      </c>
      <c r="O609" t="s">
        <v>1077</v>
      </c>
      <c r="P609" s="1">
        <v>42939.642074910262</v>
      </c>
      <c r="Q609" s="1" t="e">
        <v>#N/A</v>
      </c>
      <c r="R609" t="s">
        <v>21</v>
      </c>
      <c r="S609" t="s">
        <v>1077</v>
      </c>
      <c r="T609">
        <v>3</v>
      </c>
    </row>
    <row r="610" spans="1:20">
      <c r="A610">
        <f t="shared" si="19"/>
        <v>609</v>
      </c>
      <c r="B610" s="1">
        <v>42940.203452095266</v>
      </c>
      <c r="C610">
        <v>53</v>
      </c>
      <c r="D610">
        <v>3</v>
      </c>
      <c r="E610" t="s">
        <v>13</v>
      </c>
      <c r="F610" t="s">
        <v>9</v>
      </c>
      <c r="G610">
        <v>20000</v>
      </c>
      <c r="H610">
        <f t="shared" si="18"/>
        <v>1115000</v>
      </c>
      <c r="I610">
        <v>6</v>
      </c>
      <c r="J610" t="s">
        <v>1157</v>
      </c>
      <c r="K610">
        <v>2</v>
      </c>
      <c r="L610" t="s">
        <v>1713</v>
      </c>
      <c r="M610">
        <v>1</v>
      </c>
      <c r="N610" t="s">
        <v>24</v>
      </c>
      <c r="O610" t="s">
        <v>1714</v>
      </c>
      <c r="P610" s="1">
        <v>42940.203452095266</v>
      </c>
      <c r="Q610" s="1">
        <v>42940.203452095266</v>
      </c>
      <c r="R610" t="s">
        <v>24</v>
      </c>
      <c r="S610" t="s">
        <v>1714</v>
      </c>
      <c r="T610">
        <v>1</v>
      </c>
    </row>
    <row r="611" spans="1:20">
      <c r="A611">
        <f t="shared" si="19"/>
        <v>610</v>
      </c>
      <c r="B611" s="1">
        <v>42940.989193896741</v>
      </c>
      <c r="C611">
        <v>141</v>
      </c>
      <c r="D611">
        <v>2</v>
      </c>
      <c r="E611" t="s">
        <v>12</v>
      </c>
      <c r="F611" t="s">
        <v>8</v>
      </c>
      <c r="G611">
        <v>1000</v>
      </c>
      <c r="H611">
        <f t="shared" si="18"/>
        <v>1116000</v>
      </c>
      <c r="I611">
        <v>3</v>
      </c>
      <c r="J611" t="s">
        <v>629</v>
      </c>
      <c r="K611">
        <v>2</v>
      </c>
      <c r="L611" t="s">
        <v>972</v>
      </c>
      <c r="M611">
        <v>2</v>
      </c>
      <c r="N611" t="s">
        <v>21</v>
      </c>
      <c r="O611" t="s">
        <v>973</v>
      </c>
      <c r="P611" s="1">
        <v>42940.989193896741</v>
      </c>
      <c r="Q611" s="1" t="e">
        <v>#N/A</v>
      </c>
      <c r="R611" t="s">
        <v>21</v>
      </c>
      <c r="S611" t="s">
        <v>973</v>
      </c>
      <c r="T611">
        <v>2</v>
      </c>
    </row>
    <row r="612" spans="1:20">
      <c r="A612">
        <f t="shared" si="19"/>
        <v>611</v>
      </c>
      <c r="B612" s="1">
        <v>42941.741640475346</v>
      </c>
      <c r="C612">
        <v>109</v>
      </c>
      <c r="D612">
        <v>1</v>
      </c>
      <c r="E612" t="s">
        <v>12</v>
      </c>
      <c r="F612" t="s">
        <v>11</v>
      </c>
      <c r="G612">
        <v>2000</v>
      </c>
      <c r="H612">
        <f t="shared" si="18"/>
        <v>1118000</v>
      </c>
      <c r="I612">
        <v>2</v>
      </c>
      <c r="J612" t="s">
        <v>882</v>
      </c>
      <c r="K612">
        <v>1</v>
      </c>
      <c r="L612" t="s">
        <v>883</v>
      </c>
      <c r="M612">
        <v>1</v>
      </c>
      <c r="N612" t="s">
        <v>21</v>
      </c>
      <c r="O612" t="s">
        <v>884</v>
      </c>
      <c r="P612" s="1">
        <v>42941.741640475346</v>
      </c>
      <c r="Q612" s="1">
        <v>42954.573351387597</v>
      </c>
      <c r="R612" t="s">
        <v>21</v>
      </c>
      <c r="S612" t="s">
        <v>884</v>
      </c>
      <c r="T612">
        <v>1</v>
      </c>
    </row>
    <row r="613" spans="1:20">
      <c r="A613">
        <f t="shared" si="19"/>
        <v>612</v>
      </c>
      <c r="B613" s="1">
        <v>42942.324038453124</v>
      </c>
      <c r="C613">
        <v>77</v>
      </c>
      <c r="D613">
        <v>2</v>
      </c>
      <c r="E613" t="s">
        <v>12</v>
      </c>
      <c r="F613" t="s">
        <v>8</v>
      </c>
      <c r="G613">
        <v>1000</v>
      </c>
      <c r="H613">
        <f t="shared" si="18"/>
        <v>1119000</v>
      </c>
      <c r="I613">
        <v>3</v>
      </c>
      <c r="J613" t="s">
        <v>563</v>
      </c>
      <c r="K613">
        <v>2</v>
      </c>
      <c r="L613" t="s">
        <v>564</v>
      </c>
      <c r="M613">
        <v>2</v>
      </c>
      <c r="N613" t="s">
        <v>21</v>
      </c>
      <c r="O613" t="s">
        <v>565</v>
      </c>
      <c r="P613" s="1">
        <v>42942.324038453124</v>
      </c>
      <c r="Q613" s="1">
        <v>43249.571922374576</v>
      </c>
      <c r="R613" t="s">
        <v>21</v>
      </c>
      <c r="S613" t="s">
        <v>565</v>
      </c>
      <c r="T613">
        <v>2</v>
      </c>
    </row>
    <row r="614" spans="1:20">
      <c r="A614">
        <f t="shared" si="19"/>
        <v>613</v>
      </c>
      <c r="B614" s="1">
        <v>42942.654946015449</v>
      </c>
      <c r="C614">
        <v>49</v>
      </c>
      <c r="D614">
        <v>1</v>
      </c>
      <c r="E614" t="s">
        <v>12</v>
      </c>
      <c r="F614" t="s">
        <v>11</v>
      </c>
      <c r="G614">
        <v>5000</v>
      </c>
      <c r="H614">
        <f t="shared" si="18"/>
        <v>1124000</v>
      </c>
      <c r="I614">
        <v>5</v>
      </c>
      <c r="J614" t="s">
        <v>730</v>
      </c>
      <c r="K614">
        <v>2</v>
      </c>
      <c r="L614" t="s">
        <v>731</v>
      </c>
      <c r="M614">
        <v>2</v>
      </c>
      <c r="N614" t="s">
        <v>21</v>
      </c>
      <c r="O614" t="s">
        <v>732</v>
      </c>
      <c r="P614" s="1">
        <v>42942.654946015449</v>
      </c>
      <c r="Q614" s="1" t="e">
        <v>#N/A</v>
      </c>
      <c r="R614" t="s">
        <v>21</v>
      </c>
      <c r="S614" t="s">
        <v>732</v>
      </c>
      <c r="T614">
        <v>2</v>
      </c>
    </row>
    <row r="615" spans="1:20">
      <c r="A615">
        <f t="shared" si="19"/>
        <v>614</v>
      </c>
      <c r="B615" s="1">
        <v>42942.755883256599</v>
      </c>
      <c r="C615">
        <v>101</v>
      </c>
      <c r="D615">
        <v>2</v>
      </c>
      <c r="E615" t="s">
        <v>12</v>
      </c>
      <c r="F615" t="s">
        <v>8</v>
      </c>
      <c r="G615">
        <v>5000</v>
      </c>
      <c r="H615">
        <f t="shared" si="18"/>
        <v>1129000</v>
      </c>
      <c r="I615">
        <v>3</v>
      </c>
      <c r="J615" t="s">
        <v>1167</v>
      </c>
      <c r="K615">
        <v>2</v>
      </c>
      <c r="L615" t="s">
        <v>1168</v>
      </c>
      <c r="M615">
        <v>2</v>
      </c>
      <c r="N615" t="s">
        <v>21</v>
      </c>
      <c r="O615" t="s">
        <v>1169</v>
      </c>
      <c r="P615" s="1">
        <v>42942.755883256599</v>
      </c>
      <c r="Q615" s="1" t="e">
        <v>#N/A</v>
      </c>
      <c r="R615" t="s">
        <v>21</v>
      </c>
      <c r="S615" t="s">
        <v>1169</v>
      </c>
      <c r="T615">
        <v>2</v>
      </c>
    </row>
    <row r="616" spans="1:20">
      <c r="A616">
        <f t="shared" si="19"/>
        <v>615</v>
      </c>
      <c r="B616" s="1">
        <v>42943.371349263631</v>
      </c>
      <c r="C616">
        <v>122</v>
      </c>
      <c r="D616">
        <v>2</v>
      </c>
      <c r="E616" t="s">
        <v>13</v>
      </c>
      <c r="F616" t="s">
        <v>11</v>
      </c>
      <c r="G616">
        <v>20000</v>
      </c>
      <c r="H616">
        <f t="shared" si="18"/>
        <v>1109000</v>
      </c>
      <c r="I616">
        <v>6</v>
      </c>
      <c r="J616" t="s">
        <v>969</v>
      </c>
      <c r="K616">
        <v>2</v>
      </c>
      <c r="L616" t="s">
        <v>970</v>
      </c>
      <c r="M616">
        <v>1</v>
      </c>
      <c r="N616" t="s">
        <v>24</v>
      </c>
      <c r="O616" t="s">
        <v>971</v>
      </c>
      <c r="P616" s="1">
        <v>42943.371349263631</v>
      </c>
      <c r="Q616" s="1">
        <v>42943.371349263631</v>
      </c>
      <c r="R616" t="s">
        <v>24</v>
      </c>
      <c r="S616" t="s">
        <v>971</v>
      </c>
      <c r="T616">
        <v>1</v>
      </c>
    </row>
    <row r="617" spans="1:20">
      <c r="A617">
        <f t="shared" si="19"/>
        <v>616</v>
      </c>
      <c r="B617" s="1">
        <v>42944.149367401769</v>
      </c>
      <c r="C617">
        <v>54</v>
      </c>
      <c r="D617">
        <v>1</v>
      </c>
      <c r="E617" t="s">
        <v>12</v>
      </c>
      <c r="F617" t="s">
        <v>11</v>
      </c>
      <c r="G617">
        <v>4000</v>
      </c>
      <c r="H617">
        <f t="shared" si="18"/>
        <v>1113000</v>
      </c>
      <c r="I617">
        <v>3</v>
      </c>
      <c r="J617" t="s">
        <v>1372</v>
      </c>
      <c r="K617">
        <v>1</v>
      </c>
      <c r="L617" t="s">
        <v>1373</v>
      </c>
      <c r="M617">
        <v>1</v>
      </c>
      <c r="N617" t="s">
        <v>21</v>
      </c>
      <c r="O617" t="s">
        <v>1374</v>
      </c>
      <c r="P617" s="1">
        <v>42944.149367401769</v>
      </c>
      <c r="Q617" s="1" t="e">
        <v>#N/A</v>
      </c>
      <c r="R617" t="s">
        <v>21</v>
      </c>
      <c r="S617" t="s">
        <v>1374</v>
      </c>
      <c r="T617">
        <v>1</v>
      </c>
    </row>
    <row r="618" spans="1:20">
      <c r="A618">
        <f t="shared" si="19"/>
        <v>617</v>
      </c>
      <c r="B618" s="1">
        <v>42944.42896219495</v>
      </c>
      <c r="C618">
        <v>82</v>
      </c>
      <c r="D618">
        <v>4</v>
      </c>
      <c r="E618" t="s">
        <v>12</v>
      </c>
      <c r="F618" t="s">
        <v>9</v>
      </c>
      <c r="G618">
        <v>3000</v>
      </c>
      <c r="H618">
        <f t="shared" si="18"/>
        <v>1116000</v>
      </c>
      <c r="I618">
        <v>1</v>
      </c>
      <c r="J618" t="s">
        <v>651</v>
      </c>
      <c r="K618">
        <v>2</v>
      </c>
      <c r="L618" t="s">
        <v>652</v>
      </c>
      <c r="M618">
        <v>2</v>
      </c>
      <c r="N618" t="s">
        <v>21</v>
      </c>
      <c r="O618" t="s">
        <v>653</v>
      </c>
      <c r="P618" s="1">
        <v>42944.42896219495</v>
      </c>
      <c r="Q618" s="1">
        <v>42955.114756433592</v>
      </c>
      <c r="R618" t="s">
        <v>21</v>
      </c>
      <c r="S618" t="s">
        <v>653</v>
      </c>
      <c r="T618">
        <v>2</v>
      </c>
    </row>
    <row r="619" spans="1:20">
      <c r="A619">
        <f t="shared" si="19"/>
        <v>618</v>
      </c>
      <c r="B619" s="1">
        <v>42944.511042230755</v>
      </c>
      <c r="C619">
        <v>19</v>
      </c>
      <c r="D619">
        <v>1</v>
      </c>
      <c r="E619" t="s">
        <v>12</v>
      </c>
      <c r="F619" t="s">
        <v>11</v>
      </c>
      <c r="G619">
        <v>4000</v>
      </c>
      <c r="H619">
        <f t="shared" si="18"/>
        <v>1120000</v>
      </c>
      <c r="I619">
        <v>2</v>
      </c>
      <c r="J619" t="s">
        <v>29</v>
      </c>
      <c r="K619">
        <v>2</v>
      </c>
      <c r="L619" t="s">
        <v>107</v>
      </c>
      <c r="M619">
        <v>2</v>
      </c>
      <c r="N619" t="s">
        <v>21</v>
      </c>
      <c r="O619" t="s">
        <v>108</v>
      </c>
      <c r="P619" s="1">
        <v>42944.511042230755</v>
      </c>
      <c r="Q619" s="1">
        <v>43125.186986779401</v>
      </c>
      <c r="R619" t="s">
        <v>21</v>
      </c>
      <c r="S619" t="s">
        <v>108</v>
      </c>
      <c r="T619">
        <v>2</v>
      </c>
    </row>
    <row r="620" spans="1:20">
      <c r="A620">
        <f t="shared" si="19"/>
        <v>619</v>
      </c>
      <c r="B620" s="1">
        <v>42945.16257123481</v>
      </c>
      <c r="C620">
        <v>75</v>
      </c>
      <c r="D620">
        <v>3</v>
      </c>
      <c r="E620" t="s">
        <v>12</v>
      </c>
      <c r="F620" t="s">
        <v>11</v>
      </c>
      <c r="G620">
        <v>4000</v>
      </c>
      <c r="H620">
        <f t="shared" si="18"/>
        <v>1124000</v>
      </c>
      <c r="I620">
        <v>2</v>
      </c>
      <c r="J620" t="s">
        <v>913</v>
      </c>
      <c r="K620">
        <v>3</v>
      </c>
      <c r="L620" t="s">
        <v>914</v>
      </c>
      <c r="M620">
        <v>3</v>
      </c>
      <c r="N620" t="s">
        <v>21</v>
      </c>
      <c r="O620" t="s">
        <v>915</v>
      </c>
      <c r="P620" s="1">
        <v>42945.16257123481</v>
      </c>
      <c r="Q620" s="1" t="e">
        <v>#N/A</v>
      </c>
      <c r="R620" t="s">
        <v>21</v>
      </c>
      <c r="S620" t="s">
        <v>915</v>
      </c>
      <c r="T620">
        <v>3</v>
      </c>
    </row>
    <row r="621" spans="1:20">
      <c r="A621">
        <f t="shared" si="19"/>
        <v>620</v>
      </c>
      <c r="B621" s="1">
        <v>42946.025037042695</v>
      </c>
      <c r="C621">
        <v>54</v>
      </c>
      <c r="D621">
        <v>3</v>
      </c>
      <c r="E621" t="s">
        <v>12</v>
      </c>
      <c r="F621" t="s">
        <v>11</v>
      </c>
      <c r="G621">
        <v>3000</v>
      </c>
      <c r="H621">
        <f t="shared" si="18"/>
        <v>1127000</v>
      </c>
      <c r="I621">
        <v>3</v>
      </c>
      <c r="J621" t="s">
        <v>551</v>
      </c>
      <c r="K621">
        <v>2</v>
      </c>
      <c r="L621" t="s">
        <v>552</v>
      </c>
      <c r="M621">
        <v>2</v>
      </c>
      <c r="N621" t="s">
        <v>21</v>
      </c>
      <c r="O621" t="s">
        <v>553</v>
      </c>
      <c r="P621" s="1">
        <v>42946.025037042695</v>
      </c>
      <c r="Q621" s="1" t="e">
        <v>#N/A</v>
      </c>
      <c r="R621" t="s">
        <v>21</v>
      </c>
      <c r="S621" t="s">
        <v>553</v>
      </c>
      <c r="T621">
        <v>2</v>
      </c>
    </row>
    <row r="622" spans="1:20">
      <c r="A622">
        <f t="shared" si="19"/>
        <v>621</v>
      </c>
      <c r="B622" s="1">
        <v>42946.873591717369</v>
      </c>
      <c r="C622">
        <v>35</v>
      </c>
      <c r="D622">
        <v>1</v>
      </c>
      <c r="E622" t="s">
        <v>12</v>
      </c>
      <c r="F622" t="s">
        <v>11</v>
      </c>
      <c r="G622">
        <v>3000</v>
      </c>
      <c r="H622">
        <f t="shared" si="18"/>
        <v>1130000</v>
      </c>
      <c r="I622">
        <v>4</v>
      </c>
      <c r="J622" t="s">
        <v>343</v>
      </c>
      <c r="K622">
        <v>1</v>
      </c>
      <c r="L622" t="s">
        <v>344</v>
      </c>
      <c r="M622">
        <v>1</v>
      </c>
      <c r="N622" t="s">
        <v>21</v>
      </c>
      <c r="O622" t="s">
        <v>345</v>
      </c>
      <c r="P622" s="1">
        <v>42946.873591717369</v>
      </c>
      <c r="Q622" s="1">
        <v>43037.593502634532</v>
      </c>
      <c r="R622" t="s">
        <v>21</v>
      </c>
      <c r="S622" t="s">
        <v>345</v>
      </c>
      <c r="T622">
        <v>1</v>
      </c>
    </row>
    <row r="623" spans="1:20">
      <c r="A623">
        <f t="shared" si="19"/>
        <v>622</v>
      </c>
      <c r="B623" s="1">
        <v>42947.838766887668</v>
      </c>
      <c r="C623">
        <v>133</v>
      </c>
      <c r="D623">
        <v>1</v>
      </c>
      <c r="E623" t="s">
        <v>12</v>
      </c>
      <c r="F623" t="s">
        <v>11</v>
      </c>
      <c r="G623">
        <v>1000</v>
      </c>
      <c r="H623">
        <f t="shared" si="18"/>
        <v>1131000</v>
      </c>
      <c r="I623">
        <v>2</v>
      </c>
      <c r="J623" t="s">
        <v>861</v>
      </c>
      <c r="K623">
        <v>2</v>
      </c>
      <c r="L623" t="s">
        <v>862</v>
      </c>
      <c r="M623">
        <v>2</v>
      </c>
      <c r="N623" t="s">
        <v>21</v>
      </c>
      <c r="O623" t="s">
        <v>863</v>
      </c>
      <c r="P623" s="1">
        <v>42947.838766887668</v>
      </c>
      <c r="Q623" s="1">
        <v>43090.634422790899</v>
      </c>
      <c r="R623" t="s">
        <v>21</v>
      </c>
      <c r="S623" t="s">
        <v>863</v>
      </c>
      <c r="T623">
        <v>2</v>
      </c>
    </row>
    <row r="624" spans="1:20">
      <c r="A624">
        <f t="shared" si="19"/>
        <v>623</v>
      </c>
      <c r="B624" s="1">
        <v>42948.656926580639</v>
      </c>
      <c r="C624">
        <v>63</v>
      </c>
      <c r="D624">
        <v>1</v>
      </c>
      <c r="E624" t="s">
        <v>12</v>
      </c>
      <c r="F624" t="s">
        <v>11</v>
      </c>
      <c r="G624">
        <v>1000</v>
      </c>
      <c r="H624">
        <f t="shared" si="18"/>
        <v>1132000</v>
      </c>
      <c r="I624">
        <v>1</v>
      </c>
      <c r="J624" t="s">
        <v>1470</v>
      </c>
      <c r="K624">
        <v>1</v>
      </c>
      <c r="L624" t="s">
        <v>1471</v>
      </c>
      <c r="M624">
        <v>1</v>
      </c>
      <c r="N624" t="s">
        <v>21</v>
      </c>
      <c r="O624" t="s">
        <v>1472</v>
      </c>
      <c r="P624" s="1">
        <v>42948.656926580639</v>
      </c>
      <c r="Q624" s="1" t="e">
        <v>#N/A</v>
      </c>
      <c r="R624" t="s">
        <v>21</v>
      </c>
      <c r="S624" t="s">
        <v>1472</v>
      </c>
      <c r="T624">
        <v>1</v>
      </c>
    </row>
    <row r="625" spans="1:20">
      <c r="A625">
        <f t="shared" si="19"/>
        <v>624</v>
      </c>
      <c r="B625" s="1">
        <v>42948.962958960619</v>
      </c>
      <c r="C625">
        <v>95</v>
      </c>
      <c r="D625">
        <v>2</v>
      </c>
      <c r="E625" t="s">
        <v>12</v>
      </c>
      <c r="F625" t="s">
        <v>8</v>
      </c>
      <c r="G625">
        <v>2000</v>
      </c>
      <c r="H625">
        <f t="shared" si="18"/>
        <v>1134000</v>
      </c>
      <c r="I625">
        <v>3</v>
      </c>
      <c r="J625" t="s">
        <v>885</v>
      </c>
      <c r="K625">
        <v>1</v>
      </c>
      <c r="L625" t="s">
        <v>886</v>
      </c>
      <c r="M625">
        <v>1</v>
      </c>
      <c r="N625" t="s">
        <v>21</v>
      </c>
      <c r="O625" t="s">
        <v>887</v>
      </c>
      <c r="P625" s="1">
        <v>42948.962958960619</v>
      </c>
      <c r="Q625" s="1" t="e">
        <v>#N/A</v>
      </c>
      <c r="R625" t="s">
        <v>21</v>
      </c>
      <c r="S625" t="s">
        <v>887</v>
      </c>
      <c r="T625">
        <v>1</v>
      </c>
    </row>
    <row r="626" spans="1:20">
      <c r="A626">
        <f t="shared" si="19"/>
        <v>625</v>
      </c>
      <c r="B626" s="1">
        <v>42949.728953092963</v>
      </c>
      <c r="C626">
        <v>21</v>
      </c>
      <c r="D626">
        <v>4</v>
      </c>
      <c r="E626" t="s">
        <v>12</v>
      </c>
      <c r="F626" t="s">
        <v>8</v>
      </c>
      <c r="G626">
        <v>3000</v>
      </c>
      <c r="H626">
        <f t="shared" si="18"/>
        <v>1137000</v>
      </c>
      <c r="I626">
        <v>4</v>
      </c>
      <c r="J626" t="s">
        <v>310</v>
      </c>
      <c r="K626">
        <v>2</v>
      </c>
      <c r="L626" t="s">
        <v>311</v>
      </c>
      <c r="M626">
        <v>2</v>
      </c>
      <c r="N626" t="s">
        <v>21</v>
      </c>
      <c r="O626" t="s">
        <v>312</v>
      </c>
      <c r="P626" s="1">
        <v>42949.728953092963</v>
      </c>
      <c r="Q626" s="1" t="e">
        <v>#N/A</v>
      </c>
      <c r="R626" t="s">
        <v>21</v>
      </c>
      <c r="S626" t="s">
        <v>312</v>
      </c>
      <c r="T626">
        <v>2</v>
      </c>
    </row>
    <row r="627" spans="1:20">
      <c r="A627">
        <f t="shared" si="19"/>
        <v>626</v>
      </c>
      <c r="B627" s="1">
        <v>42950.317004971257</v>
      </c>
      <c r="C627">
        <v>89</v>
      </c>
      <c r="D627">
        <v>2</v>
      </c>
      <c r="E627" t="s">
        <v>12</v>
      </c>
      <c r="F627" t="s">
        <v>8</v>
      </c>
      <c r="G627">
        <v>1000</v>
      </c>
      <c r="H627">
        <f t="shared" si="18"/>
        <v>1138000</v>
      </c>
      <c r="I627">
        <v>1</v>
      </c>
      <c r="J627" t="s">
        <v>1166</v>
      </c>
      <c r="K627">
        <v>2</v>
      </c>
      <c r="L627" t="s">
        <v>1564</v>
      </c>
      <c r="M627">
        <v>2</v>
      </c>
      <c r="N627" t="s">
        <v>21</v>
      </c>
      <c r="O627" t="s">
        <v>1565</v>
      </c>
      <c r="P627" s="1">
        <v>42950.317004971257</v>
      </c>
      <c r="Q627" s="1" t="e">
        <v>#N/A</v>
      </c>
      <c r="R627" t="s">
        <v>21</v>
      </c>
      <c r="S627" t="s">
        <v>1565</v>
      </c>
      <c r="T627">
        <v>2</v>
      </c>
    </row>
    <row r="628" spans="1:20">
      <c r="A628">
        <f t="shared" si="19"/>
        <v>627</v>
      </c>
      <c r="B628" s="1">
        <v>42951.254436068586</v>
      </c>
      <c r="C628">
        <v>103</v>
      </c>
      <c r="D628">
        <v>2</v>
      </c>
      <c r="E628" t="s">
        <v>12</v>
      </c>
      <c r="F628" t="s">
        <v>8</v>
      </c>
      <c r="G628">
        <v>5000</v>
      </c>
      <c r="H628">
        <f t="shared" si="18"/>
        <v>1143000</v>
      </c>
      <c r="I628">
        <v>4</v>
      </c>
      <c r="J628" t="s">
        <v>642</v>
      </c>
      <c r="K628">
        <v>1</v>
      </c>
      <c r="L628" t="s">
        <v>643</v>
      </c>
      <c r="M628">
        <v>1</v>
      </c>
      <c r="N628" t="s">
        <v>21</v>
      </c>
      <c r="O628" t="s">
        <v>644</v>
      </c>
      <c r="P628" s="1">
        <v>42951.254436068586</v>
      </c>
      <c r="Q628" s="1" t="e">
        <v>#N/A</v>
      </c>
      <c r="R628" t="s">
        <v>21</v>
      </c>
      <c r="S628" t="s">
        <v>644</v>
      </c>
      <c r="T628">
        <v>1</v>
      </c>
    </row>
    <row r="629" spans="1:20">
      <c r="A629">
        <f t="shared" si="19"/>
        <v>628</v>
      </c>
      <c r="B629" s="1">
        <v>42951.875970597408</v>
      </c>
      <c r="C629">
        <v>62</v>
      </c>
      <c r="D629">
        <v>4</v>
      </c>
      <c r="E629" t="s">
        <v>12</v>
      </c>
      <c r="F629" t="s">
        <v>9</v>
      </c>
      <c r="G629">
        <v>5000</v>
      </c>
      <c r="H629">
        <f t="shared" si="18"/>
        <v>1148000</v>
      </c>
      <c r="I629">
        <v>4</v>
      </c>
      <c r="J629" t="s">
        <v>820</v>
      </c>
      <c r="K629">
        <v>4</v>
      </c>
      <c r="L629" t="s">
        <v>821</v>
      </c>
      <c r="M629">
        <v>4</v>
      </c>
      <c r="N629" t="s">
        <v>21</v>
      </c>
      <c r="O629" t="s">
        <v>822</v>
      </c>
      <c r="P629" s="1">
        <v>42951.875970597408</v>
      </c>
      <c r="Q629" s="1" t="e">
        <v>#N/A</v>
      </c>
      <c r="R629" t="s">
        <v>21</v>
      </c>
      <c r="S629" t="s">
        <v>822</v>
      </c>
      <c r="T629">
        <v>4</v>
      </c>
    </row>
    <row r="630" spans="1:20">
      <c r="A630">
        <f t="shared" si="19"/>
        <v>629</v>
      </c>
      <c r="B630" s="1">
        <v>42951.928860191954</v>
      </c>
      <c r="C630">
        <v>130</v>
      </c>
      <c r="D630">
        <v>1</v>
      </c>
      <c r="E630" t="s">
        <v>12</v>
      </c>
      <c r="F630" t="s">
        <v>11</v>
      </c>
      <c r="G630">
        <v>3000</v>
      </c>
      <c r="H630">
        <f t="shared" si="18"/>
        <v>1151000</v>
      </c>
      <c r="I630">
        <v>2</v>
      </c>
      <c r="J630" t="s">
        <v>1034</v>
      </c>
      <c r="K630">
        <v>4</v>
      </c>
      <c r="L630" t="s">
        <v>1035</v>
      </c>
      <c r="M630">
        <v>4</v>
      </c>
      <c r="N630" t="s">
        <v>21</v>
      </c>
      <c r="O630" t="s">
        <v>1036</v>
      </c>
      <c r="P630" s="1">
        <v>42951.928860191954</v>
      </c>
      <c r="Q630" s="1">
        <v>43205.246656861156</v>
      </c>
      <c r="R630" t="s">
        <v>21</v>
      </c>
      <c r="S630" t="s">
        <v>1036</v>
      </c>
      <c r="T630">
        <v>4</v>
      </c>
    </row>
    <row r="631" spans="1:20">
      <c r="A631">
        <f t="shared" si="19"/>
        <v>630</v>
      </c>
      <c r="B631" s="1">
        <v>42952.029783587284</v>
      </c>
      <c r="C631">
        <v>33</v>
      </c>
      <c r="D631">
        <v>1</v>
      </c>
      <c r="E631" t="s">
        <v>12</v>
      </c>
      <c r="F631" t="s">
        <v>11</v>
      </c>
      <c r="G631">
        <v>3000</v>
      </c>
      <c r="H631">
        <f t="shared" si="18"/>
        <v>1154000</v>
      </c>
      <c r="I631">
        <v>4</v>
      </c>
      <c r="J631" t="s">
        <v>471</v>
      </c>
      <c r="K631">
        <v>2</v>
      </c>
      <c r="L631" t="s">
        <v>472</v>
      </c>
      <c r="M631">
        <v>2</v>
      </c>
      <c r="N631" t="s">
        <v>21</v>
      </c>
      <c r="O631" t="s">
        <v>473</v>
      </c>
      <c r="P631" s="1">
        <v>42952.029783587284</v>
      </c>
      <c r="Q631" s="1" t="e">
        <v>#N/A</v>
      </c>
      <c r="R631" t="s">
        <v>21</v>
      </c>
      <c r="S631" t="s">
        <v>473</v>
      </c>
      <c r="T631">
        <v>2</v>
      </c>
    </row>
    <row r="632" spans="1:20">
      <c r="A632">
        <f t="shared" si="19"/>
        <v>631</v>
      </c>
      <c r="B632" s="1">
        <v>42952.897144080518</v>
      </c>
      <c r="C632">
        <v>117</v>
      </c>
      <c r="D632">
        <v>3</v>
      </c>
      <c r="E632" t="s">
        <v>12</v>
      </c>
      <c r="F632" t="s">
        <v>11</v>
      </c>
      <c r="G632">
        <v>1000</v>
      </c>
      <c r="H632">
        <f t="shared" si="18"/>
        <v>1155000</v>
      </c>
      <c r="I632">
        <v>2</v>
      </c>
      <c r="J632" t="s">
        <v>1541</v>
      </c>
      <c r="K632">
        <v>1</v>
      </c>
      <c r="L632" t="s">
        <v>1631</v>
      </c>
      <c r="M632">
        <v>1</v>
      </c>
      <c r="N632" t="s">
        <v>21</v>
      </c>
      <c r="O632" t="s">
        <v>1632</v>
      </c>
      <c r="P632" s="1">
        <v>42952.897144080518</v>
      </c>
      <c r="Q632" s="1" t="e">
        <v>#N/A</v>
      </c>
      <c r="R632" t="s">
        <v>21</v>
      </c>
      <c r="S632" t="s">
        <v>1632</v>
      </c>
      <c r="T632">
        <v>1</v>
      </c>
    </row>
    <row r="633" spans="1:20">
      <c r="A633">
        <f t="shared" si="19"/>
        <v>632</v>
      </c>
      <c r="B633" s="1">
        <v>42953.527559673901</v>
      </c>
      <c r="C633">
        <v>7</v>
      </c>
      <c r="D633">
        <v>3</v>
      </c>
      <c r="E633" t="s">
        <v>12</v>
      </c>
      <c r="F633" t="s">
        <v>8</v>
      </c>
      <c r="G633">
        <v>3000</v>
      </c>
      <c r="H633">
        <f t="shared" si="18"/>
        <v>1158000</v>
      </c>
      <c r="I633">
        <v>3</v>
      </c>
      <c r="J633" t="s">
        <v>19</v>
      </c>
      <c r="K633">
        <v>4</v>
      </c>
      <c r="L633" t="s">
        <v>20</v>
      </c>
      <c r="M633">
        <v>4</v>
      </c>
      <c r="N633" t="s">
        <v>21</v>
      </c>
      <c r="O633" t="s">
        <v>22</v>
      </c>
      <c r="P633" s="1">
        <v>42953.527559673901</v>
      </c>
      <c r="Q633" s="1">
        <v>43253.102139015224</v>
      </c>
      <c r="R633" t="s">
        <v>21</v>
      </c>
      <c r="S633" t="s">
        <v>22</v>
      </c>
      <c r="T633">
        <v>4</v>
      </c>
    </row>
    <row r="634" spans="1:20">
      <c r="A634">
        <f t="shared" si="19"/>
        <v>633</v>
      </c>
      <c r="B634" s="1">
        <v>42953.672225891496</v>
      </c>
      <c r="C634">
        <v>124</v>
      </c>
      <c r="D634">
        <v>2</v>
      </c>
      <c r="E634" t="s">
        <v>12</v>
      </c>
      <c r="F634" t="s">
        <v>11</v>
      </c>
      <c r="G634">
        <v>5000</v>
      </c>
      <c r="H634">
        <f t="shared" si="18"/>
        <v>1163000</v>
      </c>
      <c r="I634">
        <v>6</v>
      </c>
      <c r="J634" t="s">
        <v>1220</v>
      </c>
      <c r="K634">
        <v>1</v>
      </c>
      <c r="L634" t="s">
        <v>1221</v>
      </c>
      <c r="M634">
        <v>1</v>
      </c>
      <c r="N634" t="s">
        <v>21</v>
      </c>
      <c r="O634" t="s">
        <v>1222</v>
      </c>
      <c r="P634" s="1">
        <v>42953.672225891496</v>
      </c>
      <c r="Q634" s="1" t="e">
        <v>#N/A</v>
      </c>
      <c r="R634" t="s">
        <v>21</v>
      </c>
      <c r="S634" t="s">
        <v>1222</v>
      </c>
      <c r="T634">
        <v>1</v>
      </c>
    </row>
    <row r="635" spans="1:20">
      <c r="A635">
        <f t="shared" si="19"/>
        <v>634</v>
      </c>
      <c r="B635" s="1">
        <v>42954.335577945327</v>
      </c>
      <c r="C635">
        <v>97</v>
      </c>
      <c r="D635">
        <v>2</v>
      </c>
      <c r="E635" t="s">
        <v>12</v>
      </c>
      <c r="F635" t="s">
        <v>8</v>
      </c>
      <c r="G635">
        <v>5000</v>
      </c>
      <c r="H635">
        <f t="shared" si="18"/>
        <v>1168000</v>
      </c>
      <c r="I635">
        <v>4</v>
      </c>
      <c r="J635" t="s">
        <v>1349</v>
      </c>
      <c r="K635">
        <v>1</v>
      </c>
      <c r="L635" t="s">
        <v>1350</v>
      </c>
      <c r="M635">
        <v>1</v>
      </c>
      <c r="N635" t="s">
        <v>21</v>
      </c>
      <c r="O635" t="s">
        <v>1351</v>
      </c>
      <c r="P635" s="1">
        <v>42954.335577945327</v>
      </c>
      <c r="Q635" s="1" t="e">
        <v>#N/A</v>
      </c>
      <c r="R635" t="s">
        <v>21</v>
      </c>
      <c r="S635" t="s">
        <v>1351</v>
      </c>
      <c r="T635">
        <v>1</v>
      </c>
    </row>
    <row r="636" spans="1:20">
      <c r="A636">
        <f t="shared" si="19"/>
        <v>635</v>
      </c>
      <c r="B636" s="1">
        <v>42954.573351387597</v>
      </c>
      <c r="C636">
        <v>109</v>
      </c>
      <c r="D636">
        <v>1</v>
      </c>
      <c r="E636" t="s">
        <v>13</v>
      </c>
      <c r="F636" t="s">
        <v>11</v>
      </c>
      <c r="G636">
        <v>8000</v>
      </c>
      <c r="H636">
        <f t="shared" si="18"/>
        <v>1160000</v>
      </c>
      <c r="I636">
        <v>6</v>
      </c>
      <c r="J636" t="s">
        <v>882</v>
      </c>
      <c r="K636">
        <v>2</v>
      </c>
      <c r="L636" t="s">
        <v>1032</v>
      </c>
      <c r="M636">
        <v>1</v>
      </c>
      <c r="N636" t="s">
        <v>24</v>
      </c>
      <c r="O636" t="s">
        <v>1033</v>
      </c>
      <c r="P636" s="1">
        <v>42954.573351387597</v>
      </c>
      <c r="Q636" s="1">
        <v>42954.573351387597</v>
      </c>
      <c r="R636" t="s">
        <v>24</v>
      </c>
      <c r="S636" t="s">
        <v>1033</v>
      </c>
      <c r="T636">
        <v>1</v>
      </c>
    </row>
    <row r="637" spans="1:20">
      <c r="A637">
        <f t="shared" si="19"/>
        <v>636</v>
      </c>
      <c r="B637" s="1">
        <v>42954.82612837432</v>
      </c>
      <c r="C637">
        <v>137</v>
      </c>
      <c r="D637">
        <v>3</v>
      </c>
      <c r="E637" t="s">
        <v>12</v>
      </c>
      <c r="F637" t="s">
        <v>9</v>
      </c>
      <c r="G637">
        <v>2000</v>
      </c>
      <c r="H637">
        <f t="shared" si="18"/>
        <v>1162000</v>
      </c>
      <c r="I637">
        <v>2</v>
      </c>
      <c r="J637" t="s">
        <v>1584</v>
      </c>
      <c r="K637">
        <v>2</v>
      </c>
      <c r="L637" t="s">
        <v>1652</v>
      </c>
      <c r="M637">
        <v>2</v>
      </c>
      <c r="N637" t="s">
        <v>21</v>
      </c>
      <c r="O637" t="s">
        <v>1653</v>
      </c>
      <c r="P637" s="1">
        <v>42954.82612837432</v>
      </c>
      <c r="Q637" s="1" t="e">
        <v>#N/A</v>
      </c>
      <c r="R637" t="s">
        <v>21</v>
      </c>
      <c r="S637" t="s">
        <v>1653</v>
      </c>
      <c r="T637">
        <v>2</v>
      </c>
    </row>
    <row r="638" spans="1:20">
      <c r="A638">
        <f t="shared" si="19"/>
        <v>637</v>
      </c>
      <c r="B638" s="1">
        <v>42955.114756433592</v>
      </c>
      <c r="C638">
        <v>82</v>
      </c>
      <c r="D638">
        <v>4</v>
      </c>
      <c r="E638" t="s">
        <v>13</v>
      </c>
      <c r="F638" t="s">
        <v>9</v>
      </c>
      <c r="G638">
        <v>12000</v>
      </c>
      <c r="H638">
        <f t="shared" si="18"/>
        <v>1150000</v>
      </c>
      <c r="I638">
        <v>6</v>
      </c>
      <c r="J638" t="s">
        <v>651</v>
      </c>
      <c r="K638">
        <v>3</v>
      </c>
      <c r="L638" t="s">
        <v>1689</v>
      </c>
      <c r="M638">
        <v>1</v>
      </c>
      <c r="N638" t="s">
        <v>24</v>
      </c>
      <c r="O638" t="s">
        <v>1690</v>
      </c>
      <c r="P638" s="1">
        <v>42955.114756433592</v>
      </c>
      <c r="Q638" s="1">
        <v>42955.114756433592</v>
      </c>
      <c r="R638" t="s">
        <v>24</v>
      </c>
      <c r="S638" t="s">
        <v>1690</v>
      </c>
      <c r="T638">
        <v>1</v>
      </c>
    </row>
    <row r="639" spans="1:20">
      <c r="A639">
        <f t="shared" si="19"/>
        <v>638</v>
      </c>
      <c r="B639" s="1">
        <v>42955.885989456539</v>
      </c>
      <c r="C639">
        <v>99</v>
      </c>
      <c r="D639">
        <v>4</v>
      </c>
      <c r="E639" t="s">
        <v>12</v>
      </c>
      <c r="F639" t="s">
        <v>10</v>
      </c>
      <c r="G639">
        <v>1000</v>
      </c>
      <c r="H639">
        <f t="shared" si="18"/>
        <v>1151000</v>
      </c>
      <c r="I639">
        <v>3</v>
      </c>
      <c r="J639" t="s">
        <v>660</v>
      </c>
      <c r="K639">
        <v>1</v>
      </c>
      <c r="L639" t="s">
        <v>661</v>
      </c>
      <c r="M639">
        <v>1</v>
      </c>
      <c r="N639" t="s">
        <v>21</v>
      </c>
      <c r="O639" t="s">
        <v>662</v>
      </c>
      <c r="P639" s="1">
        <v>42955.885989456539</v>
      </c>
      <c r="Q639" s="1" t="e">
        <v>#N/A</v>
      </c>
      <c r="R639" t="s">
        <v>21</v>
      </c>
      <c r="S639" t="s">
        <v>662</v>
      </c>
      <c r="T639">
        <v>1</v>
      </c>
    </row>
    <row r="640" spans="1:20">
      <c r="A640">
        <f t="shared" si="19"/>
        <v>639</v>
      </c>
      <c r="B640" s="1">
        <v>42956.885669345538</v>
      </c>
      <c r="C640">
        <v>76</v>
      </c>
      <c r="D640">
        <v>2</v>
      </c>
      <c r="E640" t="s">
        <v>13</v>
      </c>
      <c r="F640" t="s">
        <v>11</v>
      </c>
      <c r="G640">
        <v>16000</v>
      </c>
      <c r="H640">
        <f t="shared" si="18"/>
        <v>1135000</v>
      </c>
      <c r="I640">
        <v>6</v>
      </c>
      <c r="J640" t="s">
        <v>1170</v>
      </c>
      <c r="K640">
        <v>3</v>
      </c>
      <c r="L640" t="s">
        <v>1485</v>
      </c>
      <c r="M640">
        <v>1</v>
      </c>
      <c r="N640" t="s">
        <v>24</v>
      </c>
      <c r="O640" t="s">
        <v>1486</v>
      </c>
      <c r="P640" s="1">
        <v>42956.885669345538</v>
      </c>
      <c r="Q640" s="1">
        <v>42956.885669345538</v>
      </c>
      <c r="R640" t="s">
        <v>24</v>
      </c>
      <c r="S640" t="s">
        <v>1486</v>
      </c>
      <c r="T640">
        <v>1</v>
      </c>
    </row>
    <row r="641" spans="1:20">
      <c r="A641">
        <f t="shared" si="19"/>
        <v>640</v>
      </c>
      <c r="B641" s="1">
        <v>42956.983151479348</v>
      </c>
      <c r="C641">
        <v>67</v>
      </c>
      <c r="D641">
        <v>4</v>
      </c>
      <c r="E641" t="s">
        <v>12</v>
      </c>
      <c r="F641" t="s">
        <v>10</v>
      </c>
      <c r="G641">
        <v>1000</v>
      </c>
      <c r="H641">
        <f t="shared" si="18"/>
        <v>1136000</v>
      </c>
      <c r="I641">
        <v>2</v>
      </c>
      <c r="J641" t="s">
        <v>1211</v>
      </c>
      <c r="K641">
        <v>1</v>
      </c>
      <c r="L641" t="s">
        <v>1212</v>
      </c>
      <c r="M641">
        <v>1</v>
      </c>
      <c r="N641" t="s">
        <v>21</v>
      </c>
      <c r="O641" t="s">
        <v>1213</v>
      </c>
      <c r="P641" s="1">
        <v>42956.983151479348</v>
      </c>
      <c r="Q641" s="1" t="e">
        <v>#N/A</v>
      </c>
      <c r="R641" t="s">
        <v>21</v>
      </c>
      <c r="S641" t="s">
        <v>1213</v>
      </c>
      <c r="T641">
        <v>1</v>
      </c>
    </row>
    <row r="642" spans="1:20">
      <c r="A642">
        <f t="shared" si="19"/>
        <v>641</v>
      </c>
      <c r="B642" s="1">
        <v>42957.695475191846</v>
      </c>
      <c r="C642">
        <v>72</v>
      </c>
      <c r="D642">
        <v>3</v>
      </c>
      <c r="E642" t="s">
        <v>12</v>
      </c>
      <c r="F642" t="s">
        <v>11</v>
      </c>
      <c r="G642">
        <v>5000</v>
      </c>
      <c r="H642">
        <f t="shared" si="18"/>
        <v>1141000</v>
      </c>
      <c r="I642">
        <v>1</v>
      </c>
      <c r="J642" t="s">
        <v>1289</v>
      </c>
      <c r="K642">
        <v>1</v>
      </c>
      <c r="L642" t="s">
        <v>1290</v>
      </c>
      <c r="M642">
        <v>1</v>
      </c>
      <c r="N642" t="s">
        <v>21</v>
      </c>
      <c r="O642" t="s">
        <v>1291</v>
      </c>
      <c r="P642" s="1">
        <v>42957.695475191846</v>
      </c>
      <c r="Q642" s="1">
        <v>43080.495836239323</v>
      </c>
      <c r="R642" t="s">
        <v>21</v>
      </c>
      <c r="S642" t="s">
        <v>1291</v>
      </c>
      <c r="T642">
        <v>1</v>
      </c>
    </row>
    <row r="643" spans="1:20">
      <c r="A643">
        <f t="shared" si="19"/>
        <v>642</v>
      </c>
      <c r="B643" s="1">
        <v>42958.577733387407</v>
      </c>
      <c r="C643">
        <v>79</v>
      </c>
      <c r="D643">
        <v>3</v>
      </c>
      <c r="E643" t="s">
        <v>12</v>
      </c>
      <c r="F643" t="s">
        <v>8</v>
      </c>
      <c r="G643">
        <v>1000</v>
      </c>
      <c r="H643">
        <f t="shared" ref="H643:H706" si="20">IF(E643="Premium",IFERROR(H642+G643,G643),IFERROR(H642-G643,-G643))</f>
        <v>1142000</v>
      </c>
      <c r="I643">
        <v>4</v>
      </c>
      <c r="J643" t="s">
        <v>1151</v>
      </c>
      <c r="K643">
        <v>3</v>
      </c>
      <c r="L643" t="s">
        <v>1152</v>
      </c>
      <c r="M643">
        <v>3</v>
      </c>
      <c r="N643" t="s">
        <v>21</v>
      </c>
      <c r="O643" t="s">
        <v>1153</v>
      </c>
      <c r="P643" s="1">
        <v>42958.577733387407</v>
      </c>
      <c r="Q643" s="1" t="e">
        <v>#N/A</v>
      </c>
      <c r="R643" t="s">
        <v>21</v>
      </c>
      <c r="S643" t="s">
        <v>1153</v>
      </c>
      <c r="T643">
        <v>3</v>
      </c>
    </row>
    <row r="644" spans="1:20">
      <c r="A644">
        <f t="shared" ref="A644:A707" si="21">A643+1</f>
        <v>643</v>
      </c>
      <c r="B644" s="1">
        <v>42958.649696981607</v>
      </c>
      <c r="C644">
        <v>121</v>
      </c>
      <c r="D644">
        <v>3</v>
      </c>
      <c r="E644" t="s">
        <v>12</v>
      </c>
      <c r="F644" t="s">
        <v>8</v>
      </c>
      <c r="G644">
        <v>4000</v>
      </c>
      <c r="H644">
        <f t="shared" si="20"/>
        <v>1146000</v>
      </c>
      <c r="I644">
        <v>2</v>
      </c>
      <c r="J644" t="s">
        <v>1282</v>
      </c>
      <c r="K644">
        <v>4</v>
      </c>
      <c r="L644" t="s">
        <v>1344</v>
      </c>
      <c r="M644">
        <v>4</v>
      </c>
      <c r="N644" t="s">
        <v>21</v>
      </c>
      <c r="O644" t="s">
        <v>1345</v>
      </c>
      <c r="P644" s="1">
        <v>42958.649696981607</v>
      </c>
      <c r="Q644" s="1" t="e">
        <v>#N/A</v>
      </c>
      <c r="R644" t="s">
        <v>21</v>
      </c>
      <c r="S644" t="s">
        <v>1345</v>
      </c>
      <c r="T644">
        <v>4</v>
      </c>
    </row>
    <row r="645" spans="1:20">
      <c r="A645">
        <f t="shared" si="21"/>
        <v>644</v>
      </c>
      <c r="B645" s="1">
        <v>42959.182281549314</v>
      </c>
      <c r="C645">
        <v>89</v>
      </c>
      <c r="D645">
        <v>2</v>
      </c>
      <c r="E645" t="s">
        <v>12</v>
      </c>
      <c r="F645" t="s">
        <v>8</v>
      </c>
      <c r="G645">
        <v>1000</v>
      </c>
      <c r="H645">
        <f t="shared" si="20"/>
        <v>1147000</v>
      </c>
      <c r="I645">
        <v>2</v>
      </c>
      <c r="J645" t="s">
        <v>1166</v>
      </c>
      <c r="K645">
        <v>3</v>
      </c>
      <c r="L645" t="s">
        <v>1564</v>
      </c>
      <c r="M645">
        <v>3</v>
      </c>
      <c r="N645" t="s">
        <v>21</v>
      </c>
      <c r="O645" t="s">
        <v>1565</v>
      </c>
      <c r="P645" s="1">
        <v>42959.182281549314</v>
      </c>
      <c r="Q645" s="1" t="e">
        <v>#N/A</v>
      </c>
      <c r="R645" t="s">
        <v>21</v>
      </c>
      <c r="S645" t="s">
        <v>1565</v>
      </c>
      <c r="T645">
        <v>3</v>
      </c>
    </row>
    <row r="646" spans="1:20">
      <c r="A646">
        <f t="shared" si="21"/>
        <v>645</v>
      </c>
      <c r="B646" s="1">
        <v>42959.805599269363</v>
      </c>
      <c r="C646">
        <v>103</v>
      </c>
      <c r="D646">
        <v>4</v>
      </c>
      <c r="E646" t="s">
        <v>12</v>
      </c>
      <c r="F646" t="s">
        <v>10</v>
      </c>
      <c r="G646">
        <v>1000</v>
      </c>
      <c r="H646">
        <f t="shared" si="20"/>
        <v>1148000</v>
      </c>
      <c r="I646">
        <v>2</v>
      </c>
      <c r="J646" t="s">
        <v>1037</v>
      </c>
      <c r="K646">
        <v>1</v>
      </c>
      <c r="L646" t="s">
        <v>1596</v>
      </c>
      <c r="M646">
        <v>1</v>
      </c>
      <c r="N646" t="s">
        <v>21</v>
      </c>
      <c r="O646" t="s">
        <v>1597</v>
      </c>
      <c r="P646" s="1">
        <v>42959.805599269363</v>
      </c>
      <c r="Q646" s="1">
        <v>43148.591542812297</v>
      </c>
      <c r="R646" t="s">
        <v>21</v>
      </c>
      <c r="S646" t="s">
        <v>1597</v>
      </c>
      <c r="T646">
        <v>1</v>
      </c>
    </row>
    <row r="647" spans="1:20">
      <c r="A647">
        <f t="shared" si="21"/>
        <v>646</v>
      </c>
      <c r="B647" s="1">
        <v>42960.483098509387</v>
      </c>
      <c r="C647">
        <v>136</v>
      </c>
      <c r="D647">
        <v>1</v>
      </c>
      <c r="E647" t="s">
        <v>12</v>
      </c>
      <c r="F647" t="s">
        <v>11</v>
      </c>
      <c r="G647">
        <v>5000</v>
      </c>
      <c r="H647">
        <f t="shared" si="20"/>
        <v>1153000</v>
      </c>
      <c r="I647">
        <v>4</v>
      </c>
      <c r="J647" t="s">
        <v>1325</v>
      </c>
      <c r="K647">
        <v>2</v>
      </c>
      <c r="L647" t="s">
        <v>1326</v>
      </c>
      <c r="M647">
        <v>2</v>
      </c>
      <c r="N647" t="s">
        <v>21</v>
      </c>
      <c r="O647" t="s">
        <v>1327</v>
      </c>
      <c r="P647" s="1">
        <v>42960.483098509387</v>
      </c>
      <c r="Q647" s="1">
        <v>43191.154281949341</v>
      </c>
      <c r="R647" t="s">
        <v>21</v>
      </c>
      <c r="S647" t="s">
        <v>1327</v>
      </c>
      <c r="T647">
        <v>2</v>
      </c>
    </row>
    <row r="648" spans="1:20">
      <c r="A648">
        <f t="shared" si="21"/>
        <v>647</v>
      </c>
      <c r="B648" s="1">
        <v>42960.538541117014</v>
      </c>
      <c r="C648">
        <v>105</v>
      </c>
      <c r="D648">
        <v>1</v>
      </c>
      <c r="E648" t="s">
        <v>12</v>
      </c>
      <c r="F648" t="s">
        <v>11</v>
      </c>
      <c r="G648">
        <v>3000</v>
      </c>
      <c r="H648">
        <f t="shared" si="20"/>
        <v>1156000</v>
      </c>
      <c r="I648">
        <v>3</v>
      </c>
      <c r="J648" t="s">
        <v>888</v>
      </c>
      <c r="K648">
        <v>1</v>
      </c>
      <c r="L648" t="s">
        <v>889</v>
      </c>
      <c r="M648">
        <v>1</v>
      </c>
      <c r="N648" t="s">
        <v>21</v>
      </c>
      <c r="O648" t="s">
        <v>890</v>
      </c>
      <c r="P648" s="1">
        <v>42960.538541117014</v>
      </c>
      <c r="Q648" s="1" t="e">
        <v>#N/A</v>
      </c>
      <c r="R648" t="s">
        <v>21</v>
      </c>
      <c r="S648" t="s">
        <v>890</v>
      </c>
      <c r="T648">
        <v>1</v>
      </c>
    </row>
    <row r="649" spans="1:20">
      <c r="A649">
        <f t="shared" si="21"/>
        <v>648</v>
      </c>
      <c r="B649" s="1">
        <v>42961.005708146622</v>
      </c>
      <c r="C649">
        <v>120</v>
      </c>
      <c r="D649">
        <v>4</v>
      </c>
      <c r="E649" t="s">
        <v>12</v>
      </c>
      <c r="F649" t="s">
        <v>11</v>
      </c>
      <c r="G649">
        <v>4000</v>
      </c>
      <c r="H649">
        <f t="shared" si="20"/>
        <v>1160000</v>
      </c>
      <c r="I649">
        <v>2</v>
      </c>
      <c r="J649" t="s">
        <v>1179</v>
      </c>
      <c r="K649">
        <v>2</v>
      </c>
      <c r="L649" t="s">
        <v>1180</v>
      </c>
      <c r="M649">
        <v>2</v>
      </c>
      <c r="N649" t="s">
        <v>21</v>
      </c>
      <c r="O649" t="s">
        <v>1181</v>
      </c>
      <c r="P649" s="1">
        <v>42961.005708146622</v>
      </c>
      <c r="Q649" s="1" t="e">
        <v>#N/A</v>
      </c>
      <c r="R649" t="s">
        <v>21</v>
      </c>
      <c r="S649" t="s">
        <v>1181</v>
      </c>
      <c r="T649">
        <v>2</v>
      </c>
    </row>
    <row r="650" spans="1:20">
      <c r="A650">
        <f t="shared" si="21"/>
        <v>649</v>
      </c>
      <c r="B650" s="1">
        <v>42961.708064557803</v>
      </c>
      <c r="C650">
        <v>134</v>
      </c>
      <c r="D650">
        <v>1</v>
      </c>
      <c r="E650" t="s">
        <v>12</v>
      </c>
      <c r="F650" t="s">
        <v>11</v>
      </c>
      <c r="G650">
        <v>1000</v>
      </c>
      <c r="H650">
        <f t="shared" si="20"/>
        <v>1161000</v>
      </c>
      <c r="I650">
        <v>5</v>
      </c>
      <c r="J650" t="s">
        <v>891</v>
      </c>
      <c r="K650">
        <v>2</v>
      </c>
      <c r="L650" t="s">
        <v>892</v>
      </c>
      <c r="M650">
        <v>2</v>
      </c>
      <c r="N650" t="s">
        <v>21</v>
      </c>
      <c r="O650" t="s">
        <v>893</v>
      </c>
      <c r="P650" s="1">
        <v>42961.708064557803</v>
      </c>
      <c r="Q650" s="1" t="e">
        <v>#N/A</v>
      </c>
      <c r="R650" t="s">
        <v>21</v>
      </c>
      <c r="S650" t="s">
        <v>893</v>
      </c>
      <c r="T650">
        <v>2</v>
      </c>
    </row>
    <row r="651" spans="1:20">
      <c r="A651">
        <f t="shared" si="21"/>
        <v>650</v>
      </c>
      <c r="B651" s="1">
        <v>42962.29342060021</v>
      </c>
      <c r="C651">
        <v>73</v>
      </c>
      <c r="D651">
        <v>4</v>
      </c>
      <c r="E651" t="s">
        <v>12</v>
      </c>
      <c r="F651" t="s">
        <v>8</v>
      </c>
      <c r="G651">
        <v>5000</v>
      </c>
      <c r="H651">
        <f t="shared" si="20"/>
        <v>1166000</v>
      </c>
      <c r="I651">
        <v>4</v>
      </c>
      <c r="J651" t="s">
        <v>1061</v>
      </c>
      <c r="K651">
        <v>2</v>
      </c>
      <c r="L651" t="s">
        <v>1062</v>
      </c>
      <c r="M651">
        <v>2</v>
      </c>
      <c r="N651" t="s">
        <v>21</v>
      </c>
      <c r="O651" t="s">
        <v>1063</v>
      </c>
      <c r="P651" s="1">
        <v>42962.29342060021</v>
      </c>
      <c r="Q651" s="1" t="e">
        <v>#N/A</v>
      </c>
      <c r="R651" t="s">
        <v>21</v>
      </c>
      <c r="S651" t="s">
        <v>1063</v>
      </c>
      <c r="T651">
        <v>2</v>
      </c>
    </row>
    <row r="652" spans="1:20">
      <c r="A652">
        <f t="shared" si="21"/>
        <v>651</v>
      </c>
      <c r="B652" s="1">
        <v>42962.328331881668</v>
      </c>
      <c r="C652">
        <v>59</v>
      </c>
      <c r="D652">
        <v>1</v>
      </c>
      <c r="E652" t="s">
        <v>12</v>
      </c>
      <c r="F652" t="s">
        <v>11</v>
      </c>
      <c r="G652">
        <v>2000</v>
      </c>
      <c r="H652">
        <f t="shared" si="20"/>
        <v>1168000</v>
      </c>
      <c r="I652">
        <v>4</v>
      </c>
      <c r="J652" t="s">
        <v>1040</v>
      </c>
      <c r="K652">
        <v>1</v>
      </c>
      <c r="L652" t="s">
        <v>1328</v>
      </c>
      <c r="M652">
        <v>1</v>
      </c>
      <c r="N652" t="s">
        <v>21</v>
      </c>
      <c r="O652" t="s">
        <v>1329</v>
      </c>
      <c r="P652" s="1">
        <v>42962.328331881668</v>
      </c>
      <c r="Q652" s="1">
        <v>43203.874344518277</v>
      </c>
      <c r="R652" t="s">
        <v>21</v>
      </c>
      <c r="S652" t="s">
        <v>1329</v>
      </c>
      <c r="T652">
        <v>1</v>
      </c>
    </row>
    <row r="653" spans="1:20">
      <c r="A653">
        <f t="shared" si="21"/>
        <v>652</v>
      </c>
      <c r="B653" s="1">
        <v>42962.933254520365</v>
      </c>
      <c r="C653">
        <v>139</v>
      </c>
      <c r="D653">
        <v>1</v>
      </c>
      <c r="E653" t="s">
        <v>12</v>
      </c>
      <c r="F653" t="s">
        <v>11</v>
      </c>
      <c r="G653">
        <v>2000</v>
      </c>
      <c r="H653">
        <f t="shared" si="20"/>
        <v>1170000</v>
      </c>
      <c r="I653">
        <v>2</v>
      </c>
      <c r="J653" t="s">
        <v>1662</v>
      </c>
      <c r="K653">
        <v>2</v>
      </c>
      <c r="L653" t="s">
        <v>1663</v>
      </c>
      <c r="M653">
        <v>2</v>
      </c>
      <c r="N653" t="s">
        <v>21</v>
      </c>
      <c r="O653" t="s">
        <v>1664</v>
      </c>
      <c r="P653" s="1">
        <v>42962.933254520365</v>
      </c>
      <c r="Q653" s="1" t="e">
        <v>#N/A</v>
      </c>
      <c r="R653" t="s">
        <v>21</v>
      </c>
      <c r="S653" t="s">
        <v>1664</v>
      </c>
      <c r="T653">
        <v>2</v>
      </c>
    </row>
    <row r="654" spans="1:20">
      <c r="A654">
        <f t="shared" si="21"/>
        <v>653</v>
      </c>
      <c r="B654" s="1">
        <v>42963.930565422284</v>
      </c>
      <c r="C654">
        <v>3</v>
      </c>
      <c r="D654">
        <v>4</v>
      </c>
      <c r="E654" t="s">
        <v>13</v>
      </c>
      <c r="F654" t="s">
        <v>10</v>
      </c>
      <c r="G654">
        <v>16000</v>
      </c>
      <c r="H654">
        <f t="shared" si="20"/>
        <v>1154000</v>
      </c>
      <c r="I654">
        <v>6</v>
      </c>
      <c r="J654" t="s">
        <v>186</v>
      </c>
      <c r="K654">
        <v>3</v>
      </c>
      <c r="L654" t="s">
        <v>256</v>
      </c>
      <c r="M654">
        <v>1</v>
      </c>
      <c r="N654" t="s">
        <v>24</v>
      </c>
      <c r="O654" t="s">
        <v>257</v>
      </c>
      <c r="P654" s="1">
        <v>42963.930565422284</v>
      </c>
      <c r="Q654" s="1">
        <v>42963.930565422284</v>
      </c>
      <c r="R654" t="s">
        <v>24</v>
      </c>
      <c r="S654" t="s">
        <v>257</v>
      </c>
      <c r="T654">
        <v>1</v>
      </c>
    </row>
    <row r="655" spans="1:20">
      <c r="A655">
        <f t="shared" si="21"/>
        <v>654</v>
      </c>
      <c r="B655" s="1">
        <v>42964.426686535422</v>
      </c>
      <c r="C655">
        <v>54</v>
      </c>
      <c r="D655">
        <v>3</v>
      </c>
      <c r="E655" t="s">
        <v>12</v>
      </c>
      <c r="F655" t="s">
        <v>11</v>
      </c>
      <c r="G655">
        <v>3000</v>
      </c>
      <c r="H655">
        <f t="shared" si="20"/>
        <v>1157000</v>
      </c>
      <c r="I655">
        <v>3</v>
      </c>
      <c r="J655" t="s">
        <v>551</v>
      </c>
      <c r="K655">
        <v>3</v>
      </c>
      <c r="L655" t="s">
        <v>552</v>
      </c>
      <c r="M655">
        <v>3</v>
      </c>
      <c r="N655" t="s">
        <v>21</v>
      </c>
      <c r="O655" t="s">
        <v>553</v>
      </c>
      <c r="P655" s="1">
        <v>42964.426686535422</v>
      </c>
      <c r="Q655" s="1" t="e">
        <v>#N/A</v>
      </c>
      <c r="R655" t="s">
        <v>21</v>
      </c>
      <c r="S655" t="s">
        <v>553</v>
      </c>
      <c r="T655">
        <v>3</v>
      </c>
    </row>
    <row r="656" spans="1:20">
      <c r="A656">
        <f t="shared" si="21"/>
        <v>655</v>
      </c>
      <c r="B656" s="1">
        <v>42965.161411259112</v>
      </c>
      <c r="C656">
        <v>65</v>
      </c>
      <c r="D656">
        <v>4</v>
      </c>
      <c r="E656" t="s">
        <v>12</v>
      </c>
      <c r="F656" t="s">
        <v>8</v>
      </c>
      <c r="G656">
        <v>5000</v>
      </c>
      <c r="H656">
        <f t="shared" si="20"/>
        <v>1162000</v>
      </c>
      <c r="I656">
        <v>4</v>
      </c>
      <c r="J656" t="s">
        <v>763</v>
      </c>
      <c r="K656">
        <v>2</v>
      </c>
      <c r="L656" t="s">
        <v>764</v>
      </c>
      <c r="M656">
        <v>2</v>
      </c>
      <c r="N656" t="s">
        <v>21</v>
      </c>
      <c r="O656" t="s">
        <v>765</v>
      </c>
      <c r="P656" s="1">
        <v>42965.161411259112</v>
      </c>
      <c r="Q656" s="1">
        <v>43121.464071545939</v>
      </c>
      <c r="R656" t="s">
        <v>21</v>
      </c>
      <c r="S656" t="s">
        <v>765</v>
      </c>
      <c r="T656">
        <v>2</v>
      </c>
    </row>
    <row r="657" spans="1:20">
      <c r="A657">
        <f t="shared" si="21"/>
        <v>656</v>
      </c>
      <c r="B657" s="1">
        <v>42966.80442370574</v>
      </c>
      <c r="C657">
        <v>108</v>
      </c>
      <c r="D657">
        <v>4</v>
      </c>
      <c r="E657" t="s">
        <v>12</v>
      </c>
      <c r="F657" t="s">
        <v>11</v>
      </c>
      <c r="G657">
        <v>2000</v>
      </c>
      <c r="H657">
        <f t="shared" si="20"/>
        <v>1164000</v>
      </c>
      <c r="I657">
        <v>4</v>
      </c>
      <c r="J657" t="s">
        <v>1194</v>
      </c>
      <c r="K657">
        <v>3</v>
      </c>
      <c r="L657" t="s">
        <v>1195</v>
      </c>
      <c r="M657">
        <v>3</v>
      </c>
      <c r="N657" t="s">
        <v>21</v>
      </c>
      <c r="O657" t="s">
        <v>1196</v>
      </c>
      <c r="P657" s="1">
        <v>42966.80442370574</v>
      </c>
      <c r="Q657" s="1" t="e">
        <v>#N/A</v>
      </c>
      <c r="R657" t="s">
        <v>21</v>
      </c>
      <c r="S657" t="s">
        <v>1196</v>
      </c>
      <c r="T657">
        <v>3</v>
      </c>
    </row>
    <row r="658" spans="1:20">
      <c r="A658">
        <f t="shared" si="21"/>
        <v>657</v>
      </c>
      <c r="B658" s="1">
        <v>42966.823789610142</v>
      </c>
      <c r="C658">
        <v>16</v>
      </c>
      <c r="D658">
        <v>4</v>
      </c>
      <c r="E658" t="s">
        <v>12</v>
      </c>
      <c r="F658" t="s">
        <v>11</v>
      </c>
      <c r="G658">
        <v>1000</v>
      </c>
      <c r="H658">
        <f t="shared" si="20"/>
        <v>1165000</v>
      </c>
      <c r="I658">
        <v>5</v>
      </c>
      <c r="J658" t="s">
        <v>240</v>
      </c>
      <c r="K658">
        <v>2</v>
      </c>
      <c r="L658" t="s">
        <v>241</v>
      </c>
      <c r="M658">
        <v>2</v>
      </c>
      <c r="N658" t="s">
        <v>21</v>
      </c>
      <c r="O658" t="s">
        <v>242</v>
      </c>
      <c r="P658" s="1">
        <v>42966.823789610142</v>
      </c>
      <c r="Q658" s="1" t="e">
        <v>#N/A</v>
      </c>
      <c r="R658" t="s">
        <v>21</v>
      </c>
      <c r="S658" t="s">
        <v>242</v>
      </c>
      <c r="T658">
        <v>2</v>
      </c>
    </row>
    <row r="659" spans="1:20">
      <c r="A659">
        <f t="shared" si="21"/>
        <v>658</v>
      </c>
      <c r="B659" s="1">
        <v>42967.118594822641</v>
      </c>
      <c r="C659">
        <v>90</v>
      </c>
      <c r="D659">
        <v>1</v>
      </c>
      <c r="E659" t="s">
        <v>12</v>
      </c>
      <c r="F659" t="s">
        <v>11</v>
      </c>
      <c r="G659">
        <v>4000</v>
      </c>
      <c r="H659">
        <f t="shared" si="20"/>
        <v>1169000</v>
      </c>
      <c r="I659">
        <v>3</v>
      </c>
      <c r="J659" t="s">
        <v>1093</v>
      </c>
      <c r="K659">
        <v>1</v>
      </c>
      <c r="L659" t="s">
        <v>1094</v>
      </c>
      <c r="M659">
        <v>1</v>
      </c>
      <c r="N659" t="s">
        <v>21</v>
      </c>
      <c r="O659" t="s">
        <v>1095</v>
      </c>
      <c r="P659" s="1">
        <v>42967.118594822641</v>
      </c>
      <c r="Q659" s="1" t="e">
        <v>#N/A</v>
      </c>
      <c r="R659" t="s">
        <v>21</v>
      </c>
      <c r="S659" t="s">
        <v>1095</v>
      </c>
      <c r="T659">
        <v>1</v>
      </c>
    </row>
    <row r="660" spans="1:20">
      <c r="A660">
        <f t="shared" si="21"/>
        <v>659</v>
      </c>
      <c r="B660" s="1">
        <v>42967.401735317893</v>
      </c>
      <c r="C660">
        <v>136</v>
      </c>
      <c r="D660">
        <v>2</v>
      </c>
      <c r="E660" t="s">
        <v>12</v>
      </c>
      <c r="F660" t="s">
        <v>11</v>
      </c>
      <c r="G660">
        <v>1000</v>
      </c>
      <c r="H660">
        <f t="shared" si="20"/>
        <v>1170000</v>
      </c>
      <c r="I660">
        <v>4</v>
      </c>
      <c r="J660" t="s">
        <v>1363</v>
      </c>
      <c r="K660">
        <v>2</v>
      </c>
      <c r="L660" t="s">
        <v>1364</v>
      </c>
      <c r="M660">
        <v>2</v>
      </c>
      <c r="N660" t="s">
        <v>21</v>
      </c>
      <c r="O660" t="s">
        <v>1365</v>
      </c>
      <c r="P660" s="1">
        <v>42967.401735317893</v>
      </c>
      <c r="Q660" s="1" t="e">
        <v>#N/A</v>
      </c>
      <c r="R660" t="s">
        <v>21</v>
      </c>
      <c r="S660" t="s">
        <v>1365</v>
      </c>
      <c r="T660">
        <v>2</v>
      </c>
    </row>
    <row r="661" spans="1:20">
      <c r="A661">
        <f t="shared" si="21"/>
        <v>660</v>
      </c>
      <c r="B661" s="1">
        <v>42968.342321247161</v>
      </c>
      <c r="C661">
        <v>27</v>
      </c>
      <c r="D661">
        <v>3</v>
      </c>
      <c r="E661" t="s">
        <v>12</v>
      </c>
      <c r="F661" t="s">
        <v>11</v>
      </c>
      <c r="G661">
        <v>1000</v>
      </c>
      <c r="H661">
        <f t="shared" si="20"/>
        <v>1171000</v>
      </c>
      <c r="I661">
        <v>6</v>
      </c>
      <c r="J661" t="s">
        <v>371</v>
      </c>
      <c r="K661">
        <v>1</v>
      </c>
      <c r="L661" t="s">
        <v>372</v>
      </c>
      <c r="M661">
        <v>1</v>
      </c>
      <c r="N661" t="s">
        <v>21</v>
      </c>
      <c r="O661" t="s">
        <v>373</v>
      </c>
      <c r="P661" s="1">
        <v>42968.342321247161</v>
      </c>
      <c r="Q661" s="1" t="e">
        <v>#N/A</v>
      </c>
      <c r="R661" t="s">
        <v>21</v>
      </c>
      <c r="S661" t="s">
        <v>373</v>
      </c>
      <c r="T661">
        <v>1</v>
      </c>
    </row>
    <row r="662" spans="1:20">
      <c r="A662">
        <f t="shared" si="21"/>
        <v>661</v>
      </c>
      <c r="B662" s="1">
        <v>42968.541991819096</v>
      </c>
      <c r="C662">
        <v>60</v>
      </c>
      <c r="D662">
        <v>1</v>
      </c>
      <c r="E662" t="s">
        <v>12</v>
      </c>
      <c r="F662" t="s">
        <v>11</v>
      </c>
      <c r="G662">
        <v>1000</v>
      </c>
      <c r="H662">
        <f t="shared" si="20"/>
        <v>1172000</v>
      </c>
      <c r="I662">
        <v>1</v>
      </c>
      <c r="J662" t="s">
        <v>1612</v>
      </c>
      <c r="K662">
        <v>4</v>
      </c>
      <c r="L662" t="s">
        <v>1613</v>
      </c>
      <c r="M662">
        <v>4</v>
      </c>
      <c r="N662" t="s">
        <v>21</v>
      </c>
      <c r="O662" t="s">
        <v>1614</v>
      </c>
      <c r="P662" s="1">
        <v>42968.541991819096</v>
      </c>
      <c r="Q662" s="1" t="e">
        <v>#N/A</v>
      </c>
      <c r="R662" t="s">
        <v>21</v>
      </c>
      <c r="S662" t="s">
        <v>1614</v>
      </c>
      <c r="T662">
        <v>4</v>
      </c>
    </row>
    <row r="663" spans="1:20">
      <c r="A663">
        <f t="shared" si="21"/>
        <v>662</v>
      </c>
      <c r="B663" s="1">
        <v>42968.901736587308</v>
      </c>
      <c r="C663">
        <v>131</v>
      </c>
      <c r="D663">
        <v>1</v>
      </c>
      <c r="E663" t="s">
        <v>12</v>
      </c>
      <c r="F663" t="s">
        <v>11</v>
      </c>
      <c r="G663">
        <v>4000</v>
      </c>
      <c r="H663">
        <f t="shared" si="20"/>
        <v>1176000</v>
      </c>
      <c r="I663">
        <v>1</v>
      </c>
      <c r="J663" t="s">
        <v>1018</v>
      </c>
      <c r="K663">
        <v>1</v>
      </c>
      <c r="L663" t="s">
        <v>1019</v>
      </c>
      <c r="M663">
        <v>1</v>
      </c>
      <c r="N663" t="s">
        <v>21</v>
      </c>
      <c r="O663" t="s">
        <v>1020</v>
      </c>
      <c r="P663" s="1">
        <v>42968.901736587308</v>
      </c>
      <c r="Q663" s="1">
        <v>43013.709993457975</v>
      </c>
      <c r="R663" t="s">
        <v>21</v>
      </c>
      <c r="S663" t="s">
        <v>1020</v>
      </c>
      <c r="T663">
        <v>1</v>
      </c>
    </row>
    <row r="664" spans="1:20">
      <c r="A664">
        <f t="shared" si="21"/>
        <v>663</v>
      </c>
      <c r="B664" s="1">
        <v>42969.174058491117</v>
      </c>
      <c r="C664">
        <v>80</v>
      </c>
      <c r="D664">
        <v>4</v>
      </c>
      <c r="E664" t="s">
        <v>12</v>
      </c>
      <c r="F664" t="s">
        <v>11</v>
      </c>
      <c r="G664">
        <v>1000</v>
      </c>
      <c r="H664">
        <f t="shared" si="20"/>
        <v>1177000</v>
      </c>
      <c r="I664">
        <v>2</v>
      </c>
      <c r="J664" t="s">
        <v>983</v>
      </c>
      <c r="K664">
        <v>1</v>
      </c>
      <c r="L664" t="s">
        <v>984</v>
      </c>
      <c r="M664">
        <v>1</v>
      </c>
      <c r="N664" t="s">
        <v>21</v>
      </c>
      <c r="O664" t="s">
        <v>985</v>
      </c>
      <c r="P664" s="1">
        <v>42969.174058491117</v>
      </c>
      <c r="Q664" s="1" t="e">
        <v>#N/A</v>
      </c>
      <c r="R664" t="s">
        <v>21</v>
      </c>
      <c r="S664" t="s">
        <v>985</v>
      </c>
      <c r="T664">
        <v>1</v>
      </c>
    </row>
    <row r="665" spans="1:20">
      <c r="A665">
        <f t="shared" si="21"/>
        <v>664</v>
      </c>
      <c r="B665" s="1">
        <v>42969.606240360445</v>
      </c>
      <c r="C665">
        <v>2</v>
      </c>
      <c r="D665">
        <v>4</v>
      </c>
      <c r="E665" t="s">
        <v>12</v>
      </c>
      <c r="F665" t="s">
        <v>9</v>
      </c>
      <c r="G665">
        <v>3000</v>
      </c>
      <c r="H665">
        <f t="shared" si="20"/>
        <v>1180000</v>
      </c>
      <c r="I665">
        <v>6</v>
      </c>
      <c r="J665" t="s">
        <v>76</v>
      </c>
      <c r="K665">
        <v>1</v>
      </c>
      <c r="L665" t="s">
        <v>77</v>
      </c>
      <c r="M665">
        <v>1</v>
      </c>
      <c r="N665" t="s">
        <v>21</v>
      </c>
      <c r="O665" t="s">
        <v>78</v>
      </c>
      <c r="P665" s="1">
        <v>42969.606240360445</v>
      </c>
      <c r="Q665" s="1">
        <v>43247.99467174177</v>
      </c>
      <c r="R665" t="s">
        <v>21</v>
      </c>
      <c r="S665" t="s">
        <v>78</v>
      </c>
      <c r="T665">
        <v>1</v>
      </c>
    </row>
    <row r="666" spans="1:20">
      <c r="A666">
        <f t="shared" si="21"/>
        <v>665</v>
      </c>
      <c r="B666" s="1">
        <v>42969.897834081356</v>
      </c>
      <c r="C666">
        <v>83</v>
      </c>
      <c r="D666">
        <v>3</v>
      </c>
      <c r="E666" t="s">
        <v>12</v>
      </c>
      <c r="F666" t="s">
        <v>9</v>
      </c>
      <c r="G666">
        <v>5000</v>
      </c>
      <c r="H666">
        <f t="shared" si="20"/>
        <v>1185000</v>
      </c>
      <c r="I666">
        <v>5</v>
      </c>
      <c r="J666" t="s">
        <v>560</v>
      </c>
      <c r="K666">
        <v>2</v>
      </c>
      <c r="L666" t="s">
        <v>561</v>
      </c>
      <c r="M666">
        <v>2</v>
      </c>
      <c r="N666" t="s">
        <v>21</v>
      </c>
      <c r="O666" t="s">
        <v>562</v>
      </c>
      <c r="P666" s="1">
        <v>42969.897834081356</v>
      </c>
      <c r="Q666" s="1" t="e">
        <v>#N/A</v>
      </c>
      <c r="R666" t="s">
        <v>21</v>
      </c>
      <c r="S666" t="s">
        <v>562</v>
      </c>
      <c r="T666">
        <v>2</v>
      </c>
    </row>
    <row r="667" spans="1:20">
      <c r="A667">
        <f t="shared" si="21"/>
        <v>666</v>
      </c>
      <c r="B667" s="1">
        <v>42970.224110731782</v>
      </c>
      <c r="C667">
        <v>57</v>
      </c>
      <c r="D667">
        <v>3</v>
      </c>
      <c r="E667" t="s">
        <v>13</v>
      </c>
      <c r="F667" t="s">
        <v>11</v>
      </c>
      <c r="G667">
        <v>12000</v>
      </c>
      <c r="H667">
        <f t="shared" si="20"/>
        <v>1173000</v>
      </c>
      <c r="I667">
        <v>6</v>
      </c>
      <c r="J667" t="s">
        <v>1310</v>
      </c>
      <c r="K667">
        <v>3</v>
      </c>
      <c r="L667" t="s">
        <v>1695</v>
      </c>
      <c r="M667">
        <v>1</v>
      </c>
      <c r="N667" t="s">
        <v>24</v>
      </c>
      <c r="O667" t="s">
        <v>1696</v>
      </c>
      <c r="P667" s="1">
        <v>42970.224110731782</v>
      </c>
      <c r="Q667" s="1">
        <v>42970.224110731782</v>
      </c>
      <c r="R667" t="s">
        <v>24</v>
      </c>
      <c r="S667" t="s">
        <v>1696</v>
      </c>
      <c r="T667">
        <v>1</v>
      </c>
    </row>
    <row r="668" spans="1:20">
      <c r="A668">
        <f t="shared" si="21"/>
        <v>667</v>
      </c>
      <c r="B668" s="1">
        <v>42970.398930341988</v>
      </c>
      <c r="C668">
        <v>81</v>
      </c>
      <c r="D668">
        <v>3</v>
      </c>
      <c r="E668" t="s">
        <v>12</v>
      </c>
      <c r="F668" t="s">
        <v>11</v>
      </c>
      <c r="G668">
        <v>4000</v>
      </c>
      <c r="H668">
        <f t="shared" si="20"/>
        <v>1177000</v>
      </c>
      <c r="I668">
        <v>6</v>
      </c>
      <c r="J668" t="s">
        <v>788</v>
      </c>
      <c r="K668">
        <v>1</v>
      </c>
      <c r="L668" t="s">
        <v>789</v>
      </c>
      <c r="M668">
        <v>1</v>
      </c>
      <c r="N668" t="s">
        <v>21</v>
      </c>
      <c r="O668" t="s">
        <v>790</v>
      </c>
      <c r="P668" s="1">
        <v>42970.398930341988</v>
      </c>
      <c r="Q668" s="1">
        <v>43196.238937179667</v>
      </c>
      <c r="R668" t="s">
        <v>21</v>
      </c>
      <c r="S668" t="s">
        <v>790</v>
      </c>
      <c r="T668">
        <v>1</v>
      </c>
    </row>
    <row r="669" spans="1:20">
      <c r="A669">
        <f t="shared" si="21"/>
        <v>668</v>
      </c>
      <c r="B669" s="1">
        <v>42970.401739192734</v>
      </c>
      <c r="C669">
        <v>125</v>
      </c>
      <c r="D669">
        <v>1</v>
      </c>
      <c r="E669" t="s">
        <v>12</v>
      </c>
      <c r="F669" t="s">
        <v>11</v>
      </c>
      <c r="G669">
        <v>5000</v>
      </c>
      <c r="H669">
        <f t="shared" si="20"/>
        <v>1182000</v>
      </c>
      <c r="I669">
        <v>3</v>
      </c>
      <c r="J669" t="s">
        <v>1075</v>
      </c>
      <c r="K669">
        <v>4</v>
      </c>
      <c r="L669" t="s">
        <v>1076</v>
      </c>
      <c r="M669">
        <v>4</v>
      </c>
      <c r="N669" t="s">
        <v>21</v>
      </c>
      <c r="O669" t="s">
        <v>1077</v>
      </c>
      <c r="P669" s="1">
        <v>42970.401739192734</v>
      </c>
      <c r="Q669" s="1" t="e">
        <v>#N/A</v>
      </c>
      <c r="R669" t="s">
        <v>21</v>
      </c>
      <c r="S669" t="s">
        <v>1077</v>
      </c>
      <c r="T669">
        <v>4</v>
      </c>
    </row>
    <row r="670" spans="1:20">
      <c r="A670">
        <f t="shared" si="21"/>
        <v>669</v>
      </c>
      <c r="B670" s="1">
        <v>42971.658017220252</v>
      </c>
      <c r="C670">
        <v>72</v>
      </c>
      <c r="D670">
        <v>3</v>
      </c>
      <c r="E670" t="s">
        <v>12</v>
      </c>
      <c r="F670" t="s">
        <v>11</v>
      </c>
      <c r="G670">
        <v>5000</v>
      </c>
      <c r="H670">
        <f t="shared" si="20"/>
        <v>1187000</v>
      </c>
      <c r="I670">
        <v>3</v>
      </c>
      <c r="J670" t="s">
        <v>1289</v>
      </c>
      <c r="K670">
        <v>2</v>
      </c>
      <c r="L670" t="s">
        <v>1290</v>
      </c>
      <c r="M670">
        <v>2</v>
      </c>
      <c r="N670" t="s">
        <v>21</v>
      </c>
      <c r="O670" t="s">
        <v>1291</v>
      </c>
      <c r="P670" s="1">
        <v>42971.658017220252</v>
      </c>
      <c r="Q670" s="1">
        <v>43080.495836239323</v>
      </c>
      <c r="R670" t="s">
        <v>21</v>
      </c>
      <c r="S670" t="s">
        <v>1291</v>
      </c>
      <c r="T670">
        <v>2</v>
      </c>
    </row>
    <row r="671" spans="1:20">
      <c r="A671">
        <f t="shared" si="21"/>
        <v>670</v>
      </c>
      <c r="B671" s="1">
        <v>42972.530238877072</v>
      </c>
      <c r="C671">
        <v>125</v>
      </c>
      <c r="D671">
        <v>2</v>
      </c>
      <c r="E671" t="s">
        <v>12</v>
      </c>
      <c r="F671" t="s">
        <v>8</v>
      </c>
      <c r="G671">
        <v>4000</v>
      </c>
      <c r="H671">
        <f t="shared" si="20"/>
        <v>1191000</v>
      </c>
      <c r="I671">
        <v>4</v>
      </c>
      <c r="J671" t="s">
        <v>735</v>
      </c>
      <c r="K671">
        <v>1</v>
      </c>
      <c r="L671" t="s">
        <v>736</v>
      </c>
      <c r="M671">
        <v>1</v>
      </c>
      <c r="N671" t="s">
        <v>21</v>
      </c>
      <c r="O671" t="s">
        <v>737</v>
      </c>
      <c r="P671" s="1">
        <v>42972.530238877072</v>
      </c>
      <c r="Q671" s="1">
        <v>43160.046800690354</v>
      </c>
      <c r="R671" t="s">
        <v>21</v>
      </c>
      <c r="S671" t="s">
        <v>737</v>
      </c>
      <c r="T671">
        <v>1</v>
      </c>
    </row>
    <row r="672" spans="1:20">
      <c r="A672">
        <f t="shared" si="21"/>
        <v>671</v>
      </c>
      <c r="B672" s="1">
        <v>42972.538295810271</v>
      </c>
      <c r="C672">
        <v>4</v>
      </c>
      <c r="D672">
        <v>2</v>
      </c>
      <c r="E672" t="s">
        <v>12</v>
      </c>
      <c r="F672" t="s">
        <v>11</v>
      </c>
      <c r="G672">
        <v>5000</v>
      </c>
      <c r="H672">
        <f t="shared" si="20"/>
        <v>1196000</v>
      </c>
      <c r="I672">
        <v>1</v>
      </c>
      <c r="J672" t="s">
        <v>229</v>
      </c>
      <c r="K672">
        <v>2</v>
      </c>
      <c r="L672" t="s">
        <v>230</v>
      </c>
      <c r="M672">
        <v>2</v>
      </c>
      <c r="N672" t="s">
        <v>21</v>
      </c>
      <c r="O672" t="s">
        <v>231</v>
      </c>
      <c r="P672" s="1">
        <v>42972.538295810271</v>
      </c>
      <c r="Q672" s="1" t="e">
        <v>#N/A</v>
      </c>
      <c r="R672" t="s">
        <v>21</v>
      </c>
      <c r="S672" t="s">
        <v>231</v>
      </c>
      <c r="T672">
        <v>2</v>
      </c>
    </row>
    <row r="673" spans="1:20">
      <c r="A673">
        <f t="shared" si="21"/>
        <v>672</v>
      </c>
      <c r="B673" s="1">
        <v>42972.940168132212</v>
      </c>
      <c r="C673">
        <v>38</v>
      </c>
      <c r="D673">
        <v>2</v>
      </c>
      <c r="E673" t="s">
        <v>12</v>
      </c>
      <c r="F673" t="s">
        <v>11</v>
      </c>
      <c r="G673">
        <v>5000</v>
      </c>
      <c r="H673">
        <f t="shared" si="20"/>
        <v>1201000</v>
      </c>
      <c r="I673">
        <v>1</v>
      </c>
      <c r="J673" t="s">
        <v>417</v>
      </c>
      <c r="K673">
        <v>2</v>
      </c>
      <c r="L673" t="s">
        <v>429</v>
      </c>
      <c r="M673">
        <v>2</v>
      </c>
      <c r="N673" t="s">
        <v>21</v>
      </c>
      <c r="O673" t="s">
        <v>430</v>
      </c>
      <c r="P673" s="1">
        <v>42972.940168132212</v>
      </c>
      <c r="Q673" s="1">
        <v>43019.439986200952</v>
      </c>
      <c r="R673" t="s">
        <v>21</v>
      </c>
      <c r="S673" t="s">
        <v>430</v>
      </c>
      <c r="T673">
        <v>2</v>
      </c>
    </row>
    <row r="674" spans="1:20">
      <c r="A674">
        <f t="shared" si="21"/>
        <v>673</v>
      </c>
      <c r="B674" s="1">
        <v>42973.823053430147</v>
      </c>
      <c r="C674">
        <v>18</v>
      </c>
      <c r="D674">
        <v>2</v>
      </c>
      <c r="E674" t="s">
        <v>12</v>
      </c>
      <c r="F674" t="s">
        <v>11</v>
      </c>
      <c r="G674">
        <v>2000</v>
      </c>
      <c r="H674">
        <f t="shared" si="20"/>
        <v>1203000</v>
      </c>
      <c r="I674">
        <v>5</v>
      </c>
      <c r="J674" t="s">
        <v>173</v>
      </c>
      <c r="K674">
        <v>1</v>
      </c>
      <c r="L674" t="s">
        <v>174</v>
      </c>
      <c r="M674">
        <v>1</v>
      </c>
      <c r="N674" t="s">
        <v>21</v>
      </c>
      <c r="O674" t="s">
        <v>175</v>
      </c>
      <c r="P674" s="1">
        <v>42973.823053430147</v>
      </c>
      <c r="Q674" s="1" t="e">
        <v>#N/A</v>
      </c>
      <c r="R674" t="s">
        <v>21</v>
      </c>
      <c r="S674" t="s">
        <v>175</v>
      </c>
      <c r="T674">
        <v>1</v>
      </c>
    </row>
    <row r="675" spans="1:20">
      <c r="A675">
        <f t="shared" si="21"/>
        <v>674</v>
      </c>
      <c r="B675" s="1">
        <v>42974.470244264521</v>
      </c>
      <c r="C675">
        <v>4</v>
      </c>
      <c r="D675">
        <v>3</v>
      </c>
      <c r="E675" t="s">
        <v>12</v>
      </c>
      <c r="F675" t="s">
        <v>8</v>
      </c>
      <c r="G675">
        <v>5000</v>
      </c>
      <c r="H675">
        <f t="shared" si="20"/>
        <v>1208000</v>
      </c>
      <c r="I675">
        <v>2</v>
      </c>
      <c r="J675" t="s">
        <v>209</v>
      </c>
      <c r="K675">
        <v>2</v>
      </c>
      <c r="L675" t="s">
        <v>210</v>
      </c>
      <c r="M675">
        <v>2</v>
      </c>
      <c r="N675" t="s">
        <v>21</v>
      </c>
      <c r="O675" t="s">
        <v>211</v>
      </c>
      <c r="P675" s="1">
        <v>42974.470244264521</v>
      </c>
      <c r="Q675" s="1" t="e">
        <v>#N/A</v>
      </c>
      <c r="R675" t="s">
        <v>21</v>
      </c>
      <c r="S675" t="s">
        <v>211</v>
      </c>
      <c r="T675">
        <v>2</v>
      </c>
    </row>
    <row r="676" spans="1:20">
      <c r="A676">
        <f t="shared" si="21"/>
        <v>675</v>
      </c>
      <c r="B676" s="1">
        <v>42974.677170153147</v>
      </c>
      <c r="C676">
        <v>60</v>
      </c>
      <c r="D676">
        <v>2</v>
      </c>
      <c r="E676" t="s">
        <v>13</v>
      </c>
      <c r="F676" t="s">
        <v>11</v>
      </c>
      <c r="G676">
        <v>4000</v>
      </c>
      <c r="H676">
        <f t="shared" si="20"/>
        <v>1204000</v>
      </c>
      <c r="I676">
        <v>6</v>
      </c>
      <c r="J676" t="s">
        <v>738</v>
      </c>
      <c r="K676">
        <v>3</v>
      </c>
      <c r="L676" t="s">
        <v>1646</v>
      </c>
      <c r="M676">
        <v>1</v>
      </c>
      <c r="N676" t="s">
        <v>24</v>
      </c>
      <c r="O676" t="s">
        <v>1647</v>
      </c>
      <c r="P676" s="1">
        <v>42974.677170153147</v>
      </c>
      <c r="Q676" s="1">
        <v>42974.677170153147</v>
      </c>
      <c r="R676" t="s">
        <v>24</v>
      </c>
      <c r="S676" t="s">
        <v>1647</v>
      </c>
      <c r="T676">
        <v>1</v>
      </c>
    </row>
    <row r="677" spans="1:20">
      <c r="A677">
        <f t="shared" si="21"/>
        <v>676</v>
      </c>
      <c r="B677" s="1">
        <v>42974.985500688803</v>
      </c>
      <c r="C677">
        <v>56</v>
      </c>
      <c r="D677">
        <v>3</v>
      </c>
      <c r="E677" t="s">
        <v>12</v>
      </c>
      <c r="F677" t="s">
        <v>9</v>
      </c>
      <c r="G677">
        <v>4000</v>
      </c>
      <c r="H677">
        <f t="shared" si="20"/>
        <v>1208000</v>
      </c>
      <c r="I677">
        <v>5</v>
      </c>
      <c r="J677" t="s">
        <v>598</v>
      </c>
      <c r="K677">
        <v>1</v>
      </c>
      <c r="L677" t="s">
        <v>599</v>
      </c>
      <c r="M677">
        <v>1</v>
      </c>
      <c r="N677" t="s">
        <v>21</v>
      </c>
      <c r="O677" t="s">
        <v>600</v>
      </c>
      <c r="P677" s="1">
        <v>42974.985500688803</v>
      </c>
      <c r="Q677" s="1" t="e">
        <v>#N/A</v>
      </c>
      <c r="R677" t="s">
        <v>21</v>
      </c>
      <c r="S677" t="s">
        <v>600</v>
      </c>
      <c r="T677">
        <v>1</v>
      </c>
    </row>
    <row r="678" spans="1:20">
      <c r="A678">
        <f t="shared" si="21"/>
        <v>677</v>
      </c>
      <c r="B678" s="1">
        <v>42975.228401885026</v>
      </c>
      <c r="C678">
        <v>117</v>
      </c>
      <c r="D678">
        <v>4</v>
      </c>
      <c r="E678" t="s">
        <v>12</v>
      </c>
      <c r="F678" t="s">
        <v>8</v>
      </c>
      <c r="G678">
        <v>4000</v>
      </c>
      <c r="H678">
        <f t="shared" si="20"/>
        <v>1212000</v>
      </c>
      <c r="I678">
        <v>2</v>
      </c>
      <c r="J678" t="s">
        <v>1462</v>
      </c>
      <c r="K678">
        <v>2</v>
      </c>
      <c r="L678" t="s">
        <v>1463</v>
      </c>
      <c r="M678">
        <v>2</v>
      </c>
      <c r="N678" t="s">
        <v>21</v>
      </c>
      <c r="O678" t="s">
        <v>1464</v>
      </c>
      <c r="P678" s="1">
        <v>42975.228401885026</v>
      </c>
      <c r="Q678" s="1" t="e">
        <v>#N/A</v>
      </c>
      <c r="R678" t="s">
        <v>21</v>
      </c>
      <c r="S678" t="s">
        <v>1464</v>
      </c>
      <c r="T678">
        <v>2</v>
      </c>
    </row>
    <row r="679" spans="1:20">
      <c r="A679">
        <f t="shared" si="21"/>
        <v>678</v>
      </c>
      <c r="B679" s="1">
        <v>42976.969508875271</v>
      </c>
      <c r="C679">
        <v>70</v>
      </c>
      <c r="D679">
        <v>2</v>
      </c>
      <c r="E679" t="s">
        <v>12</v>
      </c>
      <c r="F679" t="s">
        <v>11</v>
      </c>
      <c r="G679">
        <v>3000</v>
      </c>
      <c r="H679">
        <f t="shared" si="20"/>
        <v>1215000</v>
      </c>
      <c r="I679">
        <v>3</v>
      </c>
      <c r="J679" t="s">
        <v>943</v>
      </c>
      <c r="K679">
        <v>2</v>
      </c>
      <c r="L679" t="s">
        <v>944</v>
      </c>
      <c r="M679">
        <v>2</v>
      </c>
      <c r="N679" t="s">
        <v>21</v>
      </c>
      <c r="O679" t="s">
        <v>945</v>
      </c>
      <c r="P679" s="1">
        <v>42976.969508875271</v>
      </c>
      <c r="Q679" s="1" t="e">
        <v>#N/A</v>
      </c>
      <c r="R679" t="s">
        <v>21</v>
      </c>
      <c r="S679" t="s">
        <v>945</v>
      </c>
      <c r="T679">
        <v>2</v>
      </c>
    </row>
    <row r="680" spans="1:20">
      <c r="A680">
        <f t="shared" si="21"/>
        <v>679</v>
      </c>
      <c r="B680" s="1">
        <v>42977.79365199239</v>
      </c>
      <c r="C680">
        <v>14</v>
      </c>
      <c r="D680">
        <v>2</v>
      </c>
      <c r="E680" t="s">
        <v>12</v>
      </c>
      <c r="F680" t="s">
        <v>11</v>
      </c>
      <c r="G680">
        <v>4000</v>
      </c>
      <c r="H680">
        <f t="shared" si="20"/>
        <v>1219000</v>
      </c>
      <c r="I680">
        <v>4</v>
      </c>
      <c r="J680" t="s">
        <v>243</v>
      </c>
      <c r="K680">
        <v>4</v>
      </c>
      <c r="L680" t="s">
        <v>244</v>
      </c>
      <c r="M680">
        <v>4</v>
      </c>
      <c r="N680" t="s">
        <v>21</v>
      </c>
      <c r="O680" t="s">
        <v>245</v>
      </c>
      <c r="P680" s="1">
        <v>42977.79365199239</v>
      </c>
      <c r="Q680" s="1" t="e">
        <v>#N/A</v>
      </c>
      <c r="R680" t="s">
        <v>21</v>
      </c>
      <c r="S680" t="s">
        <v>245</v>
      </c>
      <c r="T680">
        <v>4</v>
      </c>
    </row>
    <row r="681" spans="1:20">
      <c r="A681">
        <f t="shared" si="21"/>
        <v>680</v>
      </c>
      <c r="B681" s="1">
        <v>42978.739692876472</v>
      </c>
      <c r="C681">
        <v>14</v>
      </c>
      <c r="D681">
        <v>3</v>
      </c>
      <c r="E681" t="s">
        <v>12</v>
      </c>
      <c r="F681" t="s">
        <v>9</v>
      </c>
      <c r="G681">
        <v>1000</v>
      </c>
      <c r="H681">
        <f t="shared" si="20"/>
        <v>1220000</v>
      </c>
      <c r="I681">
        <v>2</v>
      </c>
      <c r="J681" t="s">
        <v>154</v>
      </c>
      <c r="K681">
        <v>3</v>
      </c>
      <c r="L681" t="s">
        <v>155</v>
      </c>
      <c r="M681">
        <v>3</v>
      </c>
      <c r="N681" t="s">
        <v>21</v>
      </c>
      <c r="O681" t="s">
        <v>156</v>
      </c>
      <c r="P681" s="1">
        <v>42978.739692876472</v>
      </c>
      <c r="Q681" s="1" t="e">
        <v>#N/A</v>
      </c>
      <c r="R681" t="s">
        <v>21</v>
      </c>
      <c r="S681" t="s">
        <v>156</v>
      </c>
      <c r="T681">
        <v>3</v>
      </c>
    </row>
    <row r="682" spans="1:20">
      <c r="A682">
        <f t="shared" si="21"/>
        <v>681</v>
      </c>
      <c r="B682" s="1">
        <v>42979.676504674739</v>
      </c>
      <c r="C682">
        <v>16</v>
      </c>
      <c r="D682">
        <v>2</v>
      </c>
      <c r="E682" t="s">
        <v>12</v>
      </c>
      <c r="F682" t="s">
        <v>11</v>
      </c>
      <c r="G682">
        <v>5000</v>
      </c>
      <c r="H682">
        <f t="shared" si="20"/>
        <v>1225000</v>
      </c>
      <c r="I682">
        <v>1</v>
      </c>
      <c r="J682" t="s">
        <v>183</v>
      </c>
      <c r="K682">
        <v>1</v>
      </c>
      <c r="L682" t="s">
        <v>184</v>
      </c>
      <c r="M682">
        <v>1</v>
      </c>
      <c r="N682" t="s">
        <v>21</v>
      </c>
      <c r="O682" t="s">
        <v>185</v>
      </c>
      <c r="P682" s="1">
        <v>42979.676504674739</v>
      </c>
      <c r="Q682" s="1">
        <v>43107.171529049425</v>
      </c>
      <c r="R682" t="s">
        <v>21</v>
      </c>
      <c r="S682" t="s">
        <v>185</v>
      </c>
      <c r="T682">
        <v>1</v>
      </c>
    </row>
    <row r="683" spans="1:20">
      <c r="A683">
        <f t="shared" si="21"/>
        <v>682</v>
      </c>
      <c r="B683" s="1">
        <v>42980.268651516817</v>
      </c>
      <c r="C683">
        <v>9</v>
      </c>
      <c r="D683">
        <v>1</v>
      </c>
      <c r="E683" t="s">
        <v>13</v>
      </c>
      <c r="F683" t="s">
        <v>11</v>
      </c>
      <c r="G683">
        <v>12000</v>
      </c>
      <c r="H683">
        <f t="shared" si="20"/>
        <v>1213000</v>
      </c>
      <c r="I683">
        <v>6</v>
      </c>
      <c r="J683" t="s">
        <v>38</v>
      </c>
      <c r="K683">
        <v>2</v>
      </c>
      <c r="L683" t="s">
        <v>522</v>
      </c>
      <c r="M683">
        <v>1</v>
      </c>
      <c r="N683" t="s">
        <v>24</v>
      </c>
      <c r="O683" t="s">
        <v>523</v>
      </c>
      <c r="P683" s="1">
        <v>42980.268651516817</v>
      </c>
      <c r="Q683" s="1">
        <v>42980.268651516817</v>
      </c>
      <c r="R683" t="s">
        <v>24</v>
      </c>
      <c r="S683" t="s">
        <v>523</v>
      </c>
      <c r="T683">
        <v>1</v>
      </c>
    </row>
    <row r="684" spans="1:20">
      <c r="A684">
        <f t="shared" si="21"/>
        <v>683</v>
      </c>
      <c r="B684" s="1">
        <v>42980.543436719658</v>
      </c>
      <c r="C684">
        <v>117</v>
      </c>
      <c r="D684">
        <v>2</v>
      </c>
      <c r="E684" t="s">
        <v>12</v>
      </c>
      <c r="F684" t="s">
        <v>8</v>
      </c>
      <c r="G684">
        <v>5000</v>
      </c>
      <c r="H684">
        <f t="shared" si="20"/>
        <v>1218000</v>
      </c>
      <c r="I684">
        <v>5</v>
      </c>
      <c r="J684" t="s">
        <v>666</v>
      </c>
      <c r="K684">
        <v>2</v>
      </c>
      <c r="L684" t="s">
        <v>667</v>
      </c>
      <c r="M684">
        <v>2</v>
      </c>
      <c r="N684" t="s">
        <v>21</v>
      </c>
      <c r="O684" t="s">
        <v>668</v>
      </c>
      <c r="P684" s="1">
        <v>42980.543436719658</v>
      </c>
      <c r="Q684" s="1" t="e">
        <v>#N/A</v>
      </c>
      <c r="R684" t="s">
        <v>21</v>
      </c>
      <c r="S684" t="s">
        <v>668</v>
      </c>
      <c r="T684">
        <v>2</v>
      </c>
    </row>
    <row r="685" spans="1:20">
      <c r="A685">
        <f t="shared" si="21"/>
        <v>684</v>
      </c>
      <c r="B685" s="1">
        <v>42981.06714919972</v>
      </c>
      <c r="C685">
        <v>9</v>
      </c>
      <c r="D685">
        <v>4</v>
      </c>
      <c r="E685" t="s">
        <v>12</v>
      </c>
      <c r="F685" t="s">
        <v>8</v>
      </c>
      <c r="G685">
        <v>3000</v>
      </c>
      <c r="H685">
        <f t="shared" si="20"/>
        <v>1221000</v>
      </c>
      <c r="I685">
        <v>1</v>
      </c>
      <c r="J685" t="s">
        <v>104</v>
      </c>
      <c r="K685">
        <v>1</v>
      </c>
      <c r="L685" t="s">
        <v>105</v>
      </c>
      <c r="M685">
        <v>1</v>
      </c>
      <c r="N685" t="s">
        <v>21</v>
      </c>
      <c r="O685" t="s">
        <v>106</v>
      </c>
      <c r="P685" s="1">
        <v>42981.06714919972</v>
      </c>
      <c r="Q685" s="1">
        <v>43160.305834446415</v>
      </c>
      <c r="R685" t="s">
        <v>21</v>
      </c>
      <c r="S685" t="s">
        <v>106</v>
      </c>
      <c r="T685">
        <v>1</v>
      </c>
    </row>
    <row r="686" spans="1:20">
      <c r="A686">
        <f t="shared" si="21"/>
        <v>685</v>
      </c>
      <c r="B686" s="1">
        <v>42982.311853952902</v>
      </c>
      <c r="C686">
        <v>42</v>
      </c>
      <c r="D686">
        <v>4</v>
      </c>
      <c r="E686" t="s">
        <v>12</v>
      </c>
      <c r="F686" t="s">
        <v>9</v>
      </c>
      <c r="G686">
        <v>3000</v>
      </c>
      <c r="H686">
        <f t="shared" si="20"/>
        <v>1224000</v>
      </c>
      <c r="I686">
        <v>5</v>
      </c>
      <c r="J686" t="s">
        <v>383</v>
      </c>
      <c r="K686">
        <v>3</v>
      </c>
      <c r="L686" t="s">
        <v>412</v>
      </c>
      <c r="M686">
        <v>3</v>
      </c>
      <c r="N686" t="s">
        <v>21</v>
      </c>
      <c r="O686" t="s">
        <v>413</v>
      </c>
      <c r="P686" s="1">
        <v>42982.311853952902</v>
      </c>
      <c r="Q686" s="1" t="e">
        <v>#N/A</v>
      </c>
      <c r="R686" t="s">
        <v>21</v>
      </c>
      <c r="S686" t="s">
        <v>413</v>
      </c>
      <c r="T686">
        <v>3</v>
      </c>
    </row>
    <row r="687" spans="1:20">
      <c r="A687">
        <f t="shared" si="21"/>
        <v>686</v>
      </c>
      <c r="B687" s="1">
        <v>42982.465985464005</v>
      </c>
      <c r="C687">
        <v>107</v>
      </c>
      <c r="D687">
        <v>1</v>
      </c>
      <c r="E687" t="s">
        <v>12</v>
      </c>
      <c r="F687" t="s">
        <v>11</v>
      </c>
      <c r="G687">
        <v>1000</v>
      </c>
      <c r="H687">
        <f t="shared" si="20"/>
        <v>1225000</v>
      </c>
      <c r="I687">
        <v>6</v>
      </c>
      <c r="J687" t="s">
        <v>1134</v>
      </c>
      <c r="K687">
        <v>1</v>
      </c>
      <c r="L687" t="s">
        <v>1135</v>
      </c>
      <c r="M687">
        <v>1</v>
      </c>
      <c r="N687" t="s">
        <v>21</v>
      </c>
      <c r="O687" t="s">
        <v>1136</v>
      </c>
      <c r="P687" s="1">
        <v>42982.465985464005</v>
      </c>
      <c r="Q687" s="1" t="e">
        <v>#N/A</v>
      </c>
      <c r="R687" t="s">
        <v>21</v>
      </c>
      <c r="S687" t="s">
        <v>1136</v>
      </c>
      <c r="T687">
        <v>1</v>
      </c>
    </row>
    <row r="688" spans="1:20">
      <c r="A688">
        <f t="shared" si="21"/>
        <v>687</v>
      </c>
      <c r="B688" s="1">
        <v>42983.10632674001</v>
      </c>
      <c r="C688">
        <v>123</v>
      </c>
      <c r="D688">
        <v>3</v>
      </c>
      <c r="E688" t="s">
        <v>12</v>
      </c>
      <c r="F688" t="s">
        <v>11</v>
      </c>
      <c r="G688">
        <v>4000</v>
      </c>
      <c r="H688">
        <f t="shared" si="20"/>
        <v>1229000</v>
      </c>
      <c r="I688">
        <v>5</v>
      </c>
      <c r="J688" t="s">
        <v>1413</v>
      </c>
      <c r="K688">
        <v>2</v>
      </c>
      <c r="L688" t="s">
        <v>1414</v>
      </c>
      <c r="M688">
        <v>2</v>
      </c>
      <c r="N688" t="s">
        <v>21</v>
      </c>
      <c r="O688" t="s">
        <v>1415</v>
      </c>
      <c r="P688" s="1">
        <v>42983.10632674001</v>
      </c>
      <c r="Q688" s="1" t="e">
        <v>#N/A</v>
      </c>
      <c r="R688" t="s">
        <v>21</v>
      </c>
      <c r="S688" t="s">
        <v>1415</v>
      </c>
      <c r="T688">
        <v>2</v>
      </c>
    </row>
    <row r="689" spans="1:20">
      <c r="A689">
        <f t="shared" si="21"/>
        <v>688</v>
      </c>
      <c r="B689" s="1">
        <v>42984.580154956981</v>
      </c>
      <c r="C689">
        <v>114</v>
      </c>
      <c r="D689">
        <v>2</v>
      </c>
      <c r="E689" t="s">
        <v>12</v>
      </c>
      <c r="F689" t="s">
        <v>11</v>
      </c>
      <c r="G689">
        <v>1000</v>
      </c>
      <c r="H689">
        <f t="shared" si="20"/>
        <v>1230000</v>
      </c>
      <c r="I689">
        <v>5</v>
      </c>
      <c r="J689" t="s">
        <v>1029</v>
      </c>
      <c r="K689">
        <v>1</v>
      </c>
      <c r="L689" t="s">
        <v>1030</v>
      </c>
      <c r="M689">
        <v>1</v>
      </c>
      <c r="N689" t="s">
        <v>21</v>
      </c>
      <c r="O689" t="s">
        <v>1031</v>
      </c>
      <c r="P689" s="1">
        <v>42984.580154956981</v>
      </c>
      <c r="Q689" s="1" t="e">
        <v>#N/A</v>
      </c>
      <c r="R689" t="s">
        <v>21</v>
      </c>
      <c r="S689" t="s">
        <v>1031</v>
      </c>
      <c r="T689">
        <v>1</v>
      </c>
    </row>
    <row r="690" spans="1:20">
      <c r="A690">
        <f t="shared" si="21"/>
        <v>689</v>
      </c>
      <c r="B690" s="1">
        <v>42984.623540473818</v>
      </c>
      <c r="C690">
        <v>50</v>
      </c>
      <c r="D690">
        <v>2</v>
      </c>
      <c r="E690" t="s">
        <v>12</v>
      </c>
      <c r="F690" t="s">
        <v>11</v>
      </c>
      <c r="G690">
        <v>2000</v>
      </c>
      <c r="H690">
        <f t="shared" si="20"/>
        <v>1232000</v>
      </c>
      <c r="I690">
        <v>1</v>
      </c>
      <c r="J690" t="s">
        <v>1067</v>
      </c>
      <c r="K690">
        <v>2</v>
      </c>
      <c r="L690" t="s">
        <v>1068</v>
      </c>
      <c r="M690">
        <v>2</v>
      </c>
      <c r="N690" t="s">
        <v>21</v>
      </c>
      <c r="O690" t="s">
        <v>1069</v>
      </c>
      <c r="P690" s="1">
        <v>42984.623540473818</v>
      </c>
      <c r="Q690" s="1" t="e">
        <v>#N/A</v>
      </c>
      <c r="R690" t="s">
        <v>21</v>
      </c>
      <c r="S690" t="s">
        <v>1069</v>
      </c>
      <c r="T690">
        <v>2</v>
      </c>
    </row>
    <row r="691" spans="1:20">
      <c r="A691">
        <f t="shared" si="21"/>
        <v>690</v>
      </c>
      <c r="B691" s="1">
        <v>42985.707089683252</v>
      </c>
      <c r="C691">
        <v>49</v>
      </c>
      <c r="D691">
        <v>3</v>
      </c>
      <c r="E691" t="s">
        <v>12</v>
      </c>
      <c r="F691" t="s">
        <v>8</v>
      </c>
      <c r="G691">
        <v>1000</v>
      </c>
      <c r="H691">
        <f t="shared" si="20"/>
        <v>1233000</v>
      </c>
      <c r="I691">
        <v>3</v>
      </c>
      <c r="J691" t="s">
        <v>566</v>
      </c>
      <c r="K691">
        <v>1</v>
      </c>
      <c r="L691" t="s">
        <v>567</v>
      </c>
      <c r="M691">
        <v>1</v>
      </c>
      <c r="N691" t="s">
        <v>21</v>
      </c>
      <c r="O691" t="s">
        <v>568</v>
      </c>
      <c r="P691" s="1">
        <v>42985.707089683252</v>
      </c>
      <c r="Q691" s="1">
        <v>43256.910079482659</v>
      </c>
      <c r="R691" t="s">
        <v>21</v>
      </c>
      <c r="S691" t="s">
        <v>568</v>
      </c>
      <c r="T691">
        <v>1</v>
      </c>
    </row>
    <row r="692" spans="1:20">
      <c r="A692">
        <f t="shared" si="21"/>
        <v>691</v>
      </c>
      <c r="B692" s="1">
        <v>42985.856936554796</v>
      </c>
      <c r="C692">
        <v>11</v>
      </c>
      <c r="D692">
        <v>1</v>
      </c>
      <c r="E692" t="s">
        <v>13</v>
      </c>
      <c r="F692" t="s">
        <v>11</v>
      </c>
      <c r="G692">
        <v>8000</v>
      </c>
      <c r="H692">
        <f t="shared" si="20"/>
        <v>1225000</v>
      </c>
      <c r="I692">
        <v>6</v>
      </c>
      <c r="J692" t="s">
        <v>35</v>
      </c>
      <c r="K692">
        <v>4</v>
      </c>
      <c r="L692" t="s">
        <v>225</v>
      </c>
      <c r="M692">
        <v>1</v>
      </c>
      <c r="N692" t="s">
        <v>24</v>
      </c>
      <c r="O692" t="s">
        <v>226</v>
      </c>
      <c r="P692" s="1">
        <v>42985.856936554796</v>
      </c>
      <c r="Q692" s="1">
        <v>42985.856936554796</v>
      </c>
      <c r="R692" t="s">
        <v>24</v>
      </c>
      <c r="S692" t="s">
        <v>226</v>
      </c>
      <c r="T692">
        <v>1</v>
      </c>
    </row>
    <row r="693" spans="1:20">
      <c r="A693">
        <f t="shared" si="21"/>
        <v>692</v>
      </c>
      <c r="B693" s="1">
        <v>42986.059631272357</v>
      </c>
      <c r="C693">
        <v>4</v>
      </c>
      <c r="D693">
        <v>3</v>
      </c>
      <c r="E693" t="s">
        <v>12</v>
      </c>
      <c r="F693" t="s">
        <v>8</v>
      </c>
      <c r="G693">
        <v>5000</v>
      </c>
      <c r="H693">
        <f t="shared" si="20"/>
        <v>1230000</v>
      </c>
      <c r="I693">
        <v>1</v>
      </c>
      <c r="J693" t="s">
        <v>209</v>
      </c>
      <c r="K693">
        <v>3</v>
      </c>
      <c r="L693" t="s">
        <v>210</v>
      </c>
      <c r="M693">
        <v>3</v>
      </c>
      <c r="N693" t="s">
        <v>21</v>
      </c>
      <c r="O693" t="s">
        <v>211</v>
      </c>
      <c r="P693" s="1">
        <v>42986.059631272357</v>
      </c>
      <c r="Q693" s="1" t="e">
        <v>#N/A</v>
      </c>
      <c r="R693" t="s">
        <v>21</v>
      </c>
      <c r="S693" t="s">
        <v>211</v>
      </c>
      <c r="T693">
        <v>3</v>
      </c>
    </row>
    <row r="694" spans="1:20">
      <c r="A694">
        <f t="shared" si="21"/>
        <v>693</v>
      </c>
      <c r="B694" s="1">
        <v>42986.404020059097</v>
      </c>
      <c r="C694">
        <v>45</v>
      </c>
      <c r="D694">
        <v>2</v>
      </c>
      <c r="E694" t="s">
        <v>12</v>
      </c>
      <c r="F694" t="s">
        <v>8</v>
      </c>
      <c r="G694">
        <v>3000</v>
      </c>
      <c r="H694">
        <f t="shared" si="20"/>
        <v>1233000</v>
      </c>
      <c r="I694">
        <v>2</v>
      </c>
      <c r="J694" t="s">
        <v>414</v>
      </c>
      <c r="K694">
        <v>1</v>
      </c>
      <c r="L694" t="s">
        <v>415</v>
      </c>
      <c r="M694">
        <v>1</v>
      </c>
      <c r="N694" t="s">
        <v>21</v>
      </c>
      <c r="O694" t="s">
        <v>416</v>
      </c>
      <c r="P694" s="1">
        <v>42986.404020059097</v>
      </c>
      <c r="Q694" s="1" t="e">
        <v>#N/A</v>
      </c>
      <c r="R694" t="s">
        <v>21</v>
      </c>
      <c r="S694" t="s">
        <v>416</v>
      </c>
      <c r="T694">
        <v>1</v>
      </c>
    </row>
    <row r="695" spans="1:20">
      <c r="A695">
        <f t="shared" si="21"/>
        <v>694</v>
      </c>
      <c r="B695" s="1">
        <v>42987.248145263846</v>
      </c>
      <c r="C695">
        <v>58</v>
      </c>
      <c r="D695">
        <v>4</v>
      </c>
      <c r="E695" t="s">
        <v>12</v>
      </c>
      <c r="F695" t="s">
        <v>9</v>
      </c>
      <c r="G695">
        <v>4000</v>
      </c>
      <c r="H695">
        <f t="shared" si="20"/>
        <v>1237000</v>
      </c>
      <c r="I695">
        <v>4</v>
      </c>
      <c r="J695" t="s">
        <v>1467</v>
      </c>
      <c r="K695">
        <v>2</v>
      </c>
      <c r="L695" t="s">
        <v>1468</v>
      </c>
      <c r="M695">
        <v>2</v>
      </c>
      <c r="N695" t="s">
        <v>21</v>
      </c>
      <c r="O695" t="s">
        <v>1469</v>
      </c>
      <c r="P695" s="1">
        <v>42987.248145263846</v>
      </c>
      <c r="Q695" s="1">
        <v>43102.777667108778</v>
      </c>
      <c r="R695" t="s">
        <v>21</v>
      </c>
      <c r="S695" t="s">
        <v>1469</v>
      </c>
      <c r="T695">
        <v>2</v>
      </c>
    </row>
    <row r="696" spans="1:20">
      <c r="A696">
        <f t="shared" si="21"/>
        <v>695</v>
      </c>
      <c r="B696" s="1">
        <v>42988.138098887386</v>
      </c>
      <c r="C696">
        <v>10</v>
      </c>
      <c r="D696">
        <v>3</v>
      </c>
      <c r="E696" t="s">
        <v>12</v>
      </c>
      <c r="F696" t="s">
        <v>8</v>
      </c>
      <c r="G696">
        <v>1000</v>
      </c>
      <c r="H696">
        <f t="shared" si="20"/>
        <v>1238000</v>
      </c>
      <c r="I696">
        <v>4</v>
      </c>
      <c r="J696" t="s">
        <v>134</v>
      </c>
      <c r="K696">
        <v>3</v>
      </c>
      <c r="L696" t="s">
        <v>200</v>
      </c>
      <c r="M696">
        <v>3</v>
      </c>
      <c r="N696" t="s">
        <v>21</v>
      </c>
      <c r="O696" t="s">
        <v>201</v>
      </c>
      <c r="P696" s="1">
        <v>42988.138098887386</v>
      </c>
      <c r="Q696" s="1" t="e">
        <v>#N/A</v>
      </c>
      <c r="R696" t="s">
        <v>21</v>
      </c>
      <c r="S696" t="s">
        <v>201</v>
      </c>
      <c r="T696">
        <v>3</v>
      </c>
    </row>
    <row r="697" spans="1:20">
      <c r="A697">
        <f t="shared" si="21"/>
        <v>696</v>
      </c>
      <c r="B697" s="1">
        <v>42989.069987898183</v>
      </c>
      <c r="C697">
        <v>17</v>
      </c>
      <c r="D697">
        <v>1</v>
      </c>
      <c r="E697" t="s">
        <v>12</v>
      </c>
      <c r="F697" t="s">
        <v>11</v>
      </c>
      <c r="G697">
        <v>4000</v>
      </c>
      <c r="H697">
        <f t="shared" si="20"/>
        <v>1242000</v>
      </c>
      <c r="I697">
        <v>2</v>
      </c>
      <c r="J697" t="s">
        <v>119</v>
      </c>
      <c r="K697">
        <v>1</v>
      </c>
      <c r="L697" t="s">
        <v>120</v>
      </c>
      <c r="M697">
        <v>1</v>
      </c>
      <c r="N697" t="s">
        <v>21</v>
      </c>
      <c r="O697" t="s">
        <v>121</v>
      </c>
      <c r="P697" s="1">
        <v>42989.069987898183</v>
      </c>
      <c r="Q697" s="1" t="e">
        <v>#N/A</v>
      </c>
      <c r="R697" t="s">
        <v>21</v>
      </c>
      <c r="S697" t="s">
        <v>121</v>
      </c>
      <c r="T697">
        <v>1</v>
      </c>
    </row>
    <row r="698" spans="1:20">
      <c r="A698">
        <f t="shared" si="21"/>
        <v>697</v>
      </c>
      <c r="B698" s="1">
        <v>42989.290416311611</v>
      </c>
      <c r="C698">
        <v>136</v>
      </c>
      <c r="D698">
        <v>4</v>
      </c>
      <c r="E698" t="s">
        <v>12</v>
      </c>
      <c r="F698" t="s">
        <v>11</v>
      </c>
      <c r="G698">
        <v>1000</v>
      </c>
      <c r="H698">
        <f t="shared" si="20"/>
        <v>1243000</v>
      </c>
      <c r="I698">
        <v>5</v>
      </c>
      <c r="J698" t="s">
        <v>916</v>
      </c>
      <c r="K698">
        <v>7</v>
      </c>
      <c r="L698" t="s">
        <v>917</v>
      </c>
      <c r="M698">
        <v>7</v>
      </c>
      <c r="N698" t="s">
        <v>21</v>
      </c>
      <c r="O698" t="s">
        <v>918</v>
      </c>
      <c r="P698" s="1">
        <v>42989.290416311611</v>
      </c>
      <c r="Q698" s="1" t="e">
        <v>#N/A</v>
      </c>
      <c r="R698" t="s">
        <v>21</v>
      </c>
      <c r="S698" t="s">
        <v>918</v>
      </c>
      <c r="T698">
        <v>7</v>
      </c>
    </row>
    <row r="699" spans="1:20">
      <c r="A699">
        <f t="shared" si="21"/>
        <v>698</v>
      </c>
      <c r="B699" s="1">
        <v>42989.508919686879</v>
      </c>
      <c r="C699">
        <v>95</v>
      </c>
      <c r="D699">
        <v>4</v>
      </c>
      <c r="E699" t="s">
        <v>13</v>
      </c>
      <c r="F699" t="s">
        <v>10</v>
      </c>
      <c r="G699">
        <v>4000</v>
      </c>
      <c r="H699">
        <f t="shared" si="20"/>
        <v>1239000</v>
      </c>
      <c r="I699">
        <v>6</v>
      </c>
      <c r="J699" t="s">
        <v>1450</v>
      </c>
      <c r="K699">
        <v>2</v>
      </c>
      <c r="L699" t="s">
        <v>1679</v>
      </c>
      <c r="M699">
        <v>1</v>
      </c>
      <c r="N699" t="s">
        <v>24</v>
      </c>
      <c r="O699" t="s">
        <v>1680</v>
      </c>
      <c r="P699" s="1">
        <v>42989.508919686879</v>
      </c>
      <c r="Q699" s="1">
        <v>42989.508919686879</v>
      </c>
      <c r="R699" t="s">
        <v>24</v>
      </c>
      <c r="S699" t="s">
        <v>1680</v>
      </c>
      <c r="T699">
        <v>1</v>
      </c>
    </row>
    <row r="700" spans="1:20">
      <c r="A700">
        <f t="shared" si="21"/>
        <v>699</v>
      </c>
      <c r="B700" s="1">
        <v>42990.346895604453</v>
      </c>
      <c r="C700">
        <v>89</v>
      </c>
      <c r="D700">
        <v>2</v>
      </c>
      <c r="E700" t="s">
        <v>12</v>
      </c>
      <c r="F700" t="s">
        <v>8</v>
      </c>
      <c r="G700">
        <v>1000</v>
      </c>
      <c r="H700">
        <f t="shared" si="20"/>
        <v>1240000</v>
      </c>
      <c r="I700">
        <v>1</v>
      </c>
      <c r="J700" t="s">
        <v>1166</v>
      </c>
      <c r="K700">
        <v>4</v>
      </c>
      <c r="L700" t="s">
        <v>1564</v>
      </c>
      <c r="M700">
        <v>4</v>
      </c>
      <c r="N700" t="s">
        <v>21</v>
      </c>
      <c r="O700" t="s">
        <v>1565</v>
      </c>
      <c r="P700" s="1">
        <v>42990.346895604453</v>
      </c>
      <c r="Q700" s="1" t="e">
        <v>#N/A</v>
      </c>
      <c r="R700" t="s">
        <v>21</v>
      </c>
      <c r="S700" t="s">
        <v>1565</v>
      </c>
      <c r="T700">
        <v>4</v>
      </c>
    </row>
    <row r="701" spans="1:20">
      <c r="A701">
        <f t="shared" si="21"/>
        <v>700</v>
      </c>
      <c r="B701" s="1">
        <v>42990.575631862448</v>
      </c>
      <c r="C701">
        <v>8</v>
      </c>
      <c r="D701">
        <v>3</v>
      </c>
      <c r="E701" t="s">
        <v>12</v>
      </c>
      <c r="F701" t="s">
        <v>9</v>
      </c>
      <c r="G701">
        <v>3000</v>
      </c>
      <c r="H701">
        <f t="shared" si="20"/>
        <v>1243000</v>
      </c>
      <c r="I701">
        <v>3</v>
      </c>
      <c r="J701" t="s">
        <v>116</v>
      </c>
      <c r="K701">
        <v>3</v>
      </c>
      <c r="L701" t="s">
        <v>117</v>
      </c>
      <c r="M701">
        <v>3</v>
      </c>
      <c r="N701" t="s">
        <v>21</v>
      </c>
      <c r="O701" t="s">
        <v>118</v>
      </c>
      <c r="P701" s="1">
        <v>42990.575631862448</v>
      </c>
      <c r="Q701" s="1" t="e">
        <v>#N/A</v>
      </c>
      <c r="R701" t="s">
        <v>21</v>
      </c>
      <c r="S701" t="s">
        <v>118</v>
      </c>
      <c r="T701">
        <v>3</v>
      </c>
    </row>
    <row r="702" spans="1:20">
      <c r="A702">
        <f t="shared" si="21"/>
        <v>701</v>
      </c>
      <c r="B702" s="1">
        <v>42990.678585945585</v>
      </c>
      <c r="C702">
        <v>65</v>
      </c>
      <c r="D702">
        <v>3</v>
      </c>
      <c r="E702" t="s">
        <v>12</v>
      </c>
      <c r="F702" t="s">
        <v>9</v>
      </c>
      <c r="G702">
        <v>3000</v>
      </c>
      <c r="H702">
        <f t="shared" si="20"/>
        <v>1246000</v>
      </c>
      <c r="I702">
        <v>6</v>
      </c>
      <c r="J702" t="s">
        <v>657</v>
      </c>
      <c r="K702">
        <v>1</v>
      </c>
      <c r="L702" t="s">
        <v>658</v>
      </c>
      <c r="M702">
        <v>1</v>
      </c>
      <c r="N702" t="s">
        <v>21</v>
      </c>
      <c r="O702" t="s">
        <v>659</v>
      </c>
      <c r="P702" s="1">
        <v>42990.678585945585</v>
      </c>
      <c r="Q702" s="1" t="e">
        <v>#N/A</v>
      </c>
      <c r="R702" t="s">
        <v>21</v>
      </c>
      <c r="S702" t="s">
        <v>659</v>
      </c>
      <c r="T702">
        <v>1</v>
      </c>
    </row>
    <row r="703" spans="1:20">
      <c r="A703">
        <f t="shared" si="21"/>
        <v>702</v>
      </c>
      <c r="B703" s="1">
        <v>42991.553858209714</v>
      </c>
      <c r="C703">
        <v>130</v>
      </c>
      <c r="D703">
        <v>4</v>
      </c>
      <c r="E703" t="s">
        <v>12</v>
      </c>
      <c r="F703" t="s">
        <v>9</v>
      </c>
      <c r="G703">
        <v>1000</v>
      </c>
      <c r="H703">
        <f t="shared" si="20"/>
        <v>1247000</v>
      </c>
      <c r="I703">
        <v>4</v>
      </c>
      <c r="J703" t="s">
        <v>986</v>
      </c>
      <c r="K703">
        <v>2</v>
      </c>
      <c r="L703" t="s">
        <v>987</v>
      </c>
      <c r="M703">
        <v>2</v>
      </c>
      <c r="N703" t="s">
        <v>21</v>
      </c>
      <c r="O703" t="s">
        <v>988</v>
      </c>
      <c r="P703" s="1">
        <v>42991.553858209714</v>
      </c>
      <c r="Q703" s="1">
        <v>43155.452374198649</v>
      </c>
      <c r="R703" t="s">
        <v>21</v>
      </c>
      <c r="S703" t="s">
        <v>988</v>
      </c>
      <c r="T703">
        <v>2</v>
      </c>
    </row>
    <row r="704" spans="1:20">
      <c r="A704">
        <f t="shared" si="21"/>
        <v>703</v>
      </c>
      <c r="B704" s="1">
        <v>42991.565632505939</v>
      </c>
      <c r="C704">
        <v>65</v>
      </c>
      <c r="D704">
        <v>4</v>
      </c>
      <c r="E704" t="s">
        <v>12</v>
      </c>
      <c r="F704" t="s">
        <v>8</v>
      </c>
      <c r="G704">
        <v>5000</v>
      </c>
      <c r="H704">
        <f t="shared" si="20"/>
        <v>1252000</v>
      </c>
      <c r="I704">
        <v>2</v>
      </c>
      <c r="J704" t="s">
        <v>763</v>
      </c>
      <c r="K704">
        <v>3</v>
      </c>
      <c r="L704" t="s">
        <v>764</v>
      </c>
      <c r="M704">
        <v>3</v>
      </c>
      <c r="N704" t="s">
        <v>21</v>
      </c>
      <c r="O704" t="s">
        <v>765</v>
      </c>
      <c r="P704" s="1">
        <v>42991.565632505939</v>
      </c>
      <c r="Q704" s="1">
        <v>43121.464071545939</v>
      </c>
      <c r="R704" t="s">
        <v>21</v>
      </c>
      <c r="S704" t="s">
        <v>765</v>
      </c>
      <c r="T704">
        <v>3</v>
      </c>
    </row>
    <row r="705" spans="1:20">
      <c r="A705">
        <f t="shared" si="21"/>
        <v>704</v>
      </c>
      <c r="B705" s="1">
        <v>42991.828927862814</v>
      </c>
      <c r="C705">
        <v>62</v>
      </c>
      <c r="D705">
        <v>2</v>
      </c>
      <c r="E705" t="s">
        <v>13</v>
      </c>
      <c r="F705" t="s">
        <v>11</v>
      </c>
      <c r="G705">
        <v>12000</v>
      </c>
      <c r="H705">
        <f t="shared" si="20"/>
        <v>1240000</v>
      </c>
      <c r="I705">
        <v>6</v>
      </c>
      <c r="J705" t="s">
        <v>1447</v>
      </c>
      <c r="K705">
        <v>2</v>
      </c>
      <c r="L705" t="s">
        <v>1725</v>
      </c>
      <c r="M705">
        <v>1</v>
      </c>
      <c r="N705" t="s">
        <v>24</v>
      </c>
      <c r="O705" t="s">
        <v>1726</v>
      </c>
      <c r="P705" s="1">
        <v>42991.828927862814</v>
      </c>
      <c r="Q705" s="1">
        <v>42991.828927862814</v>
      </c>
      <c r="R705" t="s">
        <v>24</v>
      </c>
      <c r="S705" t="s">
        <v>1726</v>
      </c>
      <c r="T705">
        <v>1</v>
      </c>
    </row>
    <row r="706" spans="1:20">
      <c r="A706">
        <f t="shared" si="21"/>
        <v>705</v>
      </c>
      <c r="B706" s="1">
        <v>42992.660776903125</v>
      </c>
      <c r="C706">
        <v>129</v>
      </c>
      <c r="D706">
        <v>2</v>
      </c>
      <c r="E706" t="s">
        <v>12</v>
      </c>
      <c r="F706" t="s">
        <v>8</v>
      </c>
      <c r="G706">
        <v>2000</v>
      </c>
      <c r="H706">
        <f t="shared" si="20"/>
        <v>1242000</v>
      </c>
      <c r="I706">
        <v>5</v>
      </c>
      <c r="J706" t="s">
        <v>1014</v>
      </c>
      <c r="K706">
        <v>1</v>
      </c>
      <c r="L706" t="s">
        <v>1358</v>
      </c>
      <c r="M706">
        <v>1</v>
      </c>
      <c r="N706" t="s">
        <v>21</v>
      </c>
      <c r="O706" t="s">
        <v>1359</v>
      </c>
      <c r="P706" s="1">
        <v>42992.660776903125</v>
      </c>
      <c r="Q706" s="1" t="e">
        <v>#N/A</v>
      </c>
      <c r="R706" t="s">
        <v>21</v>
      </c>
      <c r="S706" t="s">
        <v>1359</v>
      </c>
      <c r="T706">
        <v>1</v>
      </c>
    </row>
    <row r="707" spans="1:20">
      <c r="A707">
        <f t="shared" si="21"/>
        <v>706</v>
      </c>
      <c r="B707" s="1">
        <v>42992.949031507073</v>
      </c>
      <c r="C707">
        <v>81</v>
      </c>
      <c r="D707">
        <v>1</v>
      </c>
      <c r="E707" t="s">
        <v>12</v>
      </c>
      <c r="F707" t="s">
        <v>11</v>
      </c>
      <c r="G707">
        <v>3000</v>
      </c>
      <c r="H707">
        <f t="shared" ref="H707:H770" si="22">IF(E707="Premium",IFERROR(H706+G707,G707),IFERROR(H706-G707,-G707))</f>
        <v>1245000</v>
      </c>
      <c r="I707">
        <v>1</v>
      </c>
      <c r="J707" t="s">
        <v>724</v>
      </c>
      <c r="K707">
        <v>3</v>
      </c>
      <c r="L707" t="s">
        <v>725</v>
      </c>
      <c r="M707">
        <v>3</v>
      </c>
      <c r="N707" t="s">
        <v>21</v>
      </c>
      <c r="O707" t="s">
        <v>726</v>
      </c>
      <c r="P707" s="1">
        <v>42992.949031507073</v>
      </c>
      <c r="Q707" s="1" t="e">
        <v>#N/A</v>
      </c>
      <c r="R707" t="s">
        <v>21</v>
      </c>
      <c r="S707" t="s">
        <v>726</v>
      </c>
      <c r="T707">
        <v>3</v>
      </c>
    </row>
    <row r="708" spans="1:20">
      <c r="A708">
        <f t="shared" ref="A708:A771" si="23">A707+1</f>
        <v>707</v>
      </c>
      <c r="B708" s="1">
        <v>42993.812656840535</v>
      </c>
      <c r="C708">
        <v>13</v>
      </c>
      <c r="D708">
        <v>4</v>
      </c>
      <c r="E708" t="s">
        <v>13</v>
      </c>
      <c r="F708" t="s">
        <v>8</v>
      </c>
      <c r="G708">
        <v>4000</v>
      </c>
      <c r="H708">
        <f t="shared" si="22"/>
        <v>1241000</v>
      </c>
      <c r="I708">
        <v>6</v>
      </c>
      <c r="J708" t="s">
        <v>180</v>
      </c>
      <c r="K708">
        <v>2</v>
      </c>
      <c r="L708" t="s">
        <v>181</v>
      </c>
      <c r="M708">
        <v>1</v>
      </c>
      <c r="N708" t="s">
        <v>24</v>
      </c>
      <c r="O708" t="s">
        <v>182</v>
      </c>
      <c r="P708" s="1">
        <v>42993.812656840535</v>
      </c>
      <c r="Q708" s="1">
        <v>42993.812656840535</v>
      </c>
      <c r="R708" t="s">
        <v>24</v>
      </c>
      <c r="S708" t="s">
        <v>182</v>
      </c>
      <c r="T708">
        <v>1</v>
      </c>
    </row>
    <row r="709" spans="1:20">
      <c r="A709">
        <f t="shared" si="23"/>
        <v>708</v>
      </c>
      <c r="B709" s="1">
        <v>42994.652086457565</v>
      </c>
      <c r="C709">
        <v>106</v>
      </c>
      <c r="D709">
        <v>1</v>
      </c>
      <c r="E709" t="s">
        <v>12</v>
      </c>
      <c r="F709" t="s">
        <v>11</v>
      </c>
      <c r="G709">
        <v>5000</v>
      </c>
      <c r="H709">
        <f t="shared" si="22"/>
        <v>1246000</v>
      </c>
      <c r="I709">
        <v>3</v>
      </c>
      <c r="J709" t="s">
        <v>1341</v>
      </c>
      <c r="K709">
        <v>2</v>
      </c>
      <c r="L709" t="s">
        <v>1342</v>
      </c>
      <c r="M709">
        <v>2</v>
      </c>
      <c r="N709" t="s">
        <v>21</v>
      </c>
      <c r="O709" t="s">
        <v>1343</v>
      </c>
      <c r="P709" s="1">
        <v>42994.652086457565</v>
      </c>
      <c r="Q709" s="1">
        <v>43211.453556879889</v>
      </c>
      <c r="R709" t="s">
        <v>21</v>
      </c>
      <c r="S709" t="s">
        <v>1343</v>
      </c>
      <c r="T709">
        <v>2</v>
      </c>
    </row>
    <row r="710" spans="1:20">
      <c r="A710">
        <f t="shared" si="23"/>
        <v>709</v>
      </c>
      <c r="B710" s="1">
        <v>42994.835215095969</v>
      </c>
      <c r="C710">
        <v>102</v>
      </c>
      <c r="D710">
        <v>4</v>
      </c>
      <c r="E710" t="s">
        <v>12</v>
      </c>
      <c r="F710" t="s">
        <v>9</v>
      </c>
      <c r="G710">
        <v>2000</v>
      </c>
      <c r="H710">
        <f t="shared" si="22"/>
        <v>1248000</v>
      </c>
      <c r="I710">
        <v>4</v>
      </c>
      <c r="J710" t="s">
        <v>1286</v>
      </c>
      <c r="K710">
        <v>2</v>
      </c>
      <c r="L710" t="s">
        <v>1287</v>
      </c>
      <c r="M710">
        <v>2</v>
      </c>
      <c r="N710" t="s">
        <v>21</v>
      </c>
      <c r="O710" t="s">
        <v>1288</v>
      </c>
      <c r="P710" s="1">
        <v>42994.835215095969</v>
      </c>
      <c r="Q710" s="1" t="e">
        <v>#N/A</v>
      </c>
      <c r="R710" t="s">
        <v>21</v>
      </c>
      <c r="S710" t="s">
        <v>1288</v>
      </c>
      <c r="T710">
        <v>2</v>
      </c>
    </row>
    <row r="711" spans="1:20">
      <c r="A711">
        <f t="shared" si="23"/>
        <v>710</v>
      </c>
      <c r="B711" s="1">
        <v>42996.233225017553</v>
      </c>
      <c r="C711">
        <v>6</v>
      </c>
      <c r="D711">
        <v>1</v>
      </c>
      <c r="E711" t="s">
        <v>12</v>
      </c>
      <c r="F711" t="s">
        <v>11</v>
      </c>
      <c r="G711">
        <v>4000</v>
      </c>
      <c r="H711">
        <f t="shared" si="22"/>
        <v>1252000</v>
      </c>
      <c r="I711">
        <v>5</v>
      </c>
      <c r="J711" t="s">
        <v>135</v>
      </c>
      <c r="K711">
        <v>2</v>
      </c>
      <c r="L711" t="s">
        <v>136</v>
      </c>
      <c r="M711">
        <v>2</v>
      </c>
      <c r="N711" t="s">
        <v>21</v>
      </c>
      <c r="O711" t="s">
        <v>137</v>
      </c>
      <c r="P711" s="1">
        <v>42996.233225017553</v>
      </c>
      <c r="Q711" s="1" t="e">
        <v>#N/A</v>
      </c>
      <c r="R711" t="s">
        <v>21</v>
      </c>
      <c r="S711" t="s">
        <v>137</v>
      </c>
      <c r="T711">
        <v>2</v>
      </c>
    </row>
    <row r="712" spans="1:20">
      <c r="A712">
        <f t="shared" si="23"/>
        <v>711</v>
      </c>
      <c r="B712" s="1">
        <v>42997.289490328243</v>
      </c>
      <c r="C712">
        <v>11</v>
      </c>
      <c r="D712">
        <v>4</v>
      </c>
      <c r="E712" t="s">
        <v>12</v>
      </c>
      <c r="F712" t="s">
        <v>10</v>
      </c>
      <c r="G712">
        <v>5000</v>
      </c>
      <c r="H712">
        <f t="shared" si="22"/>
        <v>1257000</v>
      </c>
      <c r="I712">
        <v>1</v>
      </c>
      <c r="J712" t="s">
        <v>56</v>
      </c>
      <c r="K712">
        <v>3</v>
      </c>
      <c r="L712" t="s">
        <v>57</v>
      </c>
      <c r="M712">
        <v>3</v>
      </c>
      <c r="N712" t="s">
        <v>21</v>
      </c>
      <c r="O712" t="s">
        <v>58</v>
      </c>
      <c r="P712" s="1">
        <v>42997.289490328243</v>
      </c>
      <c r="Q712" s="1" t="e">
        <v>#N/A</v>
      </c>
      <c r="R712" t="s">
        <v>21</v>
      </c>
      <c r="S712" t="s">
        <v>58</v>
      </c>
      <c r="T712">
        <v>3</v>
      </c>
    </row>
    <row r="713" spans="1:20">
      <c r="A713">
        <f t="shared" si="23"/>
        <v>712</v>
      </c>
      <c r="B713" s="1">
        <v>42998.04733929412</v>
      </c>
      <c r="C713">
        <v>59</v>
      </c>
      <c r="D713">
        <v>1</v>
      </c>
      <c r="E713" t="s">
        <v>12</v>
      </c>
      <c r="F713" t="s">
        <v>11</v>
      </c>
      <c r="G713">
        <v>2000</v>
      </c>
      <c r="H713">
        <f t="shared" si="22"/>
        <v>1259000</v>
      </c>
      <c r="I713">
        <v>2</v>
      </c>
      <c r="J713" t="s">
        <v>1040</v>
      </c>
      <c r="K713">
        <v>2</v>
      </c>
      <c r="L713" t="s">
        <v>1328</v>
      </c>
      <c r="M713">
        <v>2</v>
      </c>
      <c r="N713" t="s">
        <v>21</v>
      </c>
      <c r="O713" t="s">
        <v>1329</v>
      </c>
      <c r="P713" s="1">
        <v>42998.04733929412</v>
      </c>
      <c r="Q713" s="1">
        <v>43203.874344518277</v>
      </c>
      <c r="R713" t="s">
        <v>21</v>
      </c>
      <c r="S713" t="s">
        <v>1329</v>
      </c>
      <c r="T713">
        <v>2</v>
      </c>
    </row>
    <row r="714" spans="1:20">
      <c r="A714">
        <f t="shared" si="23"/>
        <v>713</v>
      </c>
      <c r="B714" s="1">
        <v>42998.454222308363</v>
      </c>
      <c r="C714">
        <v>135</v>
      </c>
      <c r="D714">
        <v>4</v>
      </c>
      <c r="E714" t="s">
        <v>13</v>
      </c>
      <c r="F714" t="s">
        <v>10</v>
      </c>
      <c r="G714">
        <v>16000</v>
      </c>
      <c r="H714">
        <f t="shared" si="22"/>
        <v>1243000</v>
      </c>
      <c r="I714">
        <v>6</v>
      </c>
      <c r="J714" t="s">
        <v>1473</v>
      </c>
      <c r="K714">
        <v>2</v>
      </c>
      <c r="L714" t="s">
        <v>1707</v>
      </c>
      <c r="M714">
        <v>1</v>
      </c>
      <c r="N714" t="s">
        <v>24</v>
      </c>
      <c r="O714" t="s">
        <v>1708</v>
      </c>
      <c r="P714" s="1">
        <v>42998.454222308363</v>
      </c>
      <c r="Q714" s="1">
        <v>42998.454222308363</v>
      </c>
      <c r="R714" t="s">
        <v>24</v>
      </c>
      <c r="S714" t="s">
        <v>1708</v>
      </c>
      <c r="T714">
        <v>1</v>
      </c>
    </row>
    <row r="715" spans="1:20">
      <c r="A715">
        <f t="shared" si="23"/>
        <v>714</v>
      </c>
      <c r="B715" s="1">
        <v>42999.020110633362</v>
      </c>
      <c r="C715">
        <v>110</v>
      </c>
      <c r="D715">
        <v>2</v>
      </c>
      <c r="E715" t="s">
        <v>12</v>
      </c>
      <c r="F715" t="s">
        <v>11</v>
      </c>
      <c r="G715">
        <v>1000</v>
      </c>
      <c r="H715">
        <f t="shared" si="22"/>
        <v>1244000</v>
      </c>
      <c r="I715">
        <v>2</v>
      </c>
      <c r="J715" t="s">
        <v>931</v>
      </c>
      <c r="K715">
        <v>3</v>
      </c>
      <c r="L715" t="s">
        <v>932</v>
      </c>
      <c r="M715">
        <v>3</v>
      </c>
      <c r="N715" t="s">
        <v>21</v>
      </c>
      <c r="O715" t="s">
        <v>933</v>
      </c>
      <c r="P715" s="1">
        <v>42999.020110633362</v>
      </c>
      <c r="Q715" s="1">
        <v>43148.07423746484</v>
      </c>
      <c r="R715" t="s">
        <v>21</v>
      </c>
      <c r="S715" t="s">
        <v>933</v>
      </c>
      <c r="T715">
        <v>3</v>
      </c>
    </row>
    <row r="716" spans="1:20">
      <c r="A716">
        <f t="shared" si="23"/>
        <v>715</v>
      </c>
      <c r="B716" s="1">
        <v>42999.229158850416</v>
      </c>
      <c r="C716">
        <v>126</v>
      </c>
      <c r="D716">
        <v>4</v>
      </c>
      <c r="E716" t="s">
        <v>12</v>
      </c>
      <c r="F716" t="s">
        <v>9</v>
      </c>
      <c r="G716">
        <v>2000</v>
      </c>
      <c r="H716">
        <f t="shared" si="22"/>
        <v>1246000</v>
      </c>
      <c r="I716">
        <v>4</v>
      </c>
      <c r="J716" t="s">
        <v>1026</v>
      </c>
      <c r="K716">
        <v>4</v>
      </c>
      <c r="L716" t="s">
        <v>1027</v>
      </c>
      <c r="M716">
        <v>4</v>
      </c>
      <c r="N716" t="s">
        <v>21</v>
      </c>
      <c r="O716" t="s">
        <v>1028</v>
      </c>
      <c r="P716" s="1">
        <v>42999.229158850416</v>
      </c>
      <c r="Q716" s="1" t="e">
        <v>#N/A</v>
      </c>
      <c r="R716" t="s">
        <v>21</v>
      </c>
      <c r="S716" t="s">
        <v>1028</v>
      </c>
      <c r="T716">
        <v>4</v>
      </c>
    </row>
    <row r="717" spans="1:20">
      <c r="A717">
        <f t="shared" si="23"/>
        <v>716</v>
      </c>
      <c r="B717" s="1">
        <v>43000.261669340471</v>
      </c>
      <c r="C717">
        <v>26</v>
      </c>
      <c r="D717">
        <v>3</v>
      </c>
      <c r="E717" t="s">
        <v>12</v>
      </c>
      <c r="F717" t="s">
        <v>9</v>
      </c>
      <c r="G717">
        <v>4000</v>
      </c>
      <c r="H717">
        <f t="shared" si="22"/>
        <v>1250000</v>
      </c>
      <c r="I717">
        <v>2</v>
      </c>
      <c r="J717" t="s">
        <v>420</v>
      </c>
      <c r="K717">
        <v>1</v>
      </c>
      <c r="L717" t="s">
        <v>421</v>
      </c>
      <c r="M717">
        <v>1</v>
      </c>
      <c r="N717" t="s">
        <v>21</v>
      </c>
      <c r="O717" t="s">
        <v>422</v>
      </c>
      <c r="P717" s="1">
        <v>43000.261669340471</v>
      </c>
      <c r="Q717" s="1" t="e">
        <v>#N/A</v>
      </c>
      <c r="R717" t="s">
        <v>21</v>
      </c>
      <c r="S717" t="s">
        <v>422</v>
      </c>
      <c r="T717">
        <v>1</v>
      </c>
    </row>
    <row r="718" spans="1:20">
      <c r="A718">
        <f t="shared" si="23"/>
        <v>717</v>
      </c>
      <c r="B718" s="1">
        <v>43001.122608010373</v>
      </c>
      <c r="C718">
        <v>18</v>
      </c>
      <c r="D718">
        <v>3</v>
      </c>
      <c r="E718" t="s">
        <v>12</v>
      </c>
      <c r="F718" t="s">
        <v>11</v>
      </c>
      <c r="G718">
        <v>1000</v>
      </c>
      <c r="H718">
        <f t="shared" si="22"/>
        <v>1251000</v>
      </c>
      <c r="I718">
        <v>1</v>
      </c>
      <c r="J718" t="s">
        <v>170</v>
      </c>
      <c r="K718">
        <v>3</v>
      </c>
      <c r="L718" t="s">
        <v>171</v>
      </c>
      <c r="M718">
        <v>3</v>
      </c>
      <c r="N718" t="s">
        <v>21</v>
      </c>
      <c r="O718" t="s">
        <v>172</v>
      </c>
      <c r="P718" s="1">
        <v>43001.122608010373</v>
      </c>
      <c r="Q718" s="1" t="e">
        <v>#N/A</v>
      </c>
      <c r="R718" t="s">
        <v>21</v>
      </c>
      <c r="S718" t="s">
        <v>172</v>
      </c>
      <c r="T718">
        <v>3</v>
      </c>
    </row>
    <row r="719" spans="1:20">
      <c r="A719">
        <f t="shared" si="23"/>
        <v>718</v>
      </c>
      <c r="B719" s="1">
        <v>43001.389417243481</v>
      </c>
      <c r="C719">
        <v>79</v>
      </c>
      <c r="D719">
        <v>4</v>
      </c>
      <c r="E719" t="s">
        <v>12</v>
      </c>
      <c r="F719" t="s">
        <v>10</v>
      </c>
      <c r="G719">
        <v>5000</v>
      </c>
      <c r="H719">
        <f t="shared" si="22"/>
        <v>1256000</v>
      </c>
      <c r="I719">
        <v>4</v>
      </c>
      <c r="J719" t="s">
        <v>617</v>
      </c>
      <c r="K719">
        <v>2</v>
      </c>
      <c r="L719" t="s">
        <v>618</v>
      </c>
      <c r="M719">
        <v>2</v>
      </c>
      <c r="N719" t="s">
        <v>21</v>
      </c>
      <c r="O719" t="s">
        <v>619</v>
      </c>
      <c r="P719" s="1">
        <v>43001.389417243481</v>
      </c>
      <c r="Q719" s="1" t="e">
        <v>#N/A</v>
      </c>
      <c r="R719" t="s">
        <v>21</v>
      </c>
      <c r="S719" t="s">
        <v>619</v>
      </c>
      <c r="T719">
        <v>2</v>
      </c>
    </row>
    <row r="720" spans="1:20">
      <c r="A720">
        <f t="shared" si="23"/>
        <v>719</v>
      </c>
      <c r="B720" s="1">
        <v>43002.235590343073</v>
      </c>
      <c r="C720">
        <v>24</v>
      </c>
      <c r="D720">
        <v>1</v>
      </c>
      <c r="E720" t="s">
        <v>12</v>
      </c>
      <c r="F720" t="s">
        <v>11</v>
      </c>
      <c r="G720">
        <v>3000</v>
      </c>
      <c r="H720">
        <f t="shared" si="22"/>
        <v>1259000</v>
      </c>
      <c r="I720">
        <v>4</v>
      </c>
      <c r="J720" t="s">
        <v>404</v>
      </c>
      <c r="K720">
        <v>3</v>
      </c>
      <c r="L720" t="s">
        <v>442</v>
      </c>
      <c r="M720">
        <v>3</v>
      </c>
      <c r="N720" t="s">
        <v>21</v>
      </c>
      <c r="O720" t="s">
        <v>443</v>
      </c>
      <c r="P720" s="1">
        <v>43002.235590343073</v>
      </c>
      <c r="Q720" s="1" t="e">
        <v>#N/A</v>
      </c>
      <c r="R720" t="s">
        <v>21</v>
      </c>
      <c r="S720" t="s">
        <v>443</v>
      </c>
      <c r="T720">
        <v>3</v>
      </c>
    </row>
    <row r="721" spans="1:20">
      <c r="A721">
        <f t="shared" si="23"/>
        <v>720</v>
      </c>
      <c r="B721" s="1">
        <v>43003.179094801046</v>
      </c>
      <c r="C721">
        <v>58</v>
      </c>
      <c r="D721">
        <v>2</v>
      </c>
      <c r="E721" t="s">
        <v>13</v>
      </c>
      <c r="F721" t="s">
        <v>11</v>
      </c>
      <c r="G721">
        <v>4000</v>
      </c>
      <c r="H721">
        <f t="shared" si="22"/>
        <v>1255000</v>
      </c>
      <c r="I721">
        <v>6</v>
      </c>
      <c r="J721" t="s">
        <v>1087</v>
      </c>
      <c r="K721">
        <v>2</v>
      </c>
      <c r="L721" t="s">
        <v>1088</v>
      </c>
      <c r="M721">
        <v>1</v>
      </c>
      <c r="N721" t="s">
        <v>24</v>
      </c>
      <c r="O721" t="s">
        <v>1089</v>
      </c>
      <c r="P721" s="1">
        <v>43003.179094801046</v>
      </c>
      <c r="Q721" s="1">
        <v>43003.179094801046</v>
      </c>
      <c r="R721" t="s">
        <v>24</v>
      </c>
      <c r="S721" t="s">
        <v>1089</v>
      </c>
      <c r="T721">
        <v>1</v>
      </c>
    </row>
    <row r="722" spans="1:20">
      <c r="A722">
        <f t="shared" si="23"/>
        <v>721</v>
      </c>
      <c r="B722" s="1">
        <v>43003.315410258867</v>
      </c>
      <c r="C722">
        <v>113</v>
      </c>
      <c r="D722">
        <v>4</v>
      </c>
      <c r="E722" t="s">
        <v>12</v>
      </c>
      <c r="F722" t="s">
        <v>8</v>
      </c>
      <c r="G722">
        <v>5000</v>
      </c>
      <c r="H722">
        <f t="shared" si="22"/>
        <v>1260000</v>
      </c>
      <c r="I722">
        <v>5</v>
      </c>
      <c r="J722" t="s">
        <v>1249</v>
      </c>
      <c r="K722">
        <v>3</v>
      </c>
      <c r="L722" t="s">
        <v>1250</v>
      </c>
      <c r="M722">
        <v>3</v>
      </c>
      <c r="N722" t="s">
        <v>21</v>
      </c>
      <c r="O722" t="s">
        <v>1251</v>
      </c>
      <c r="P722" s="1">
        <v>43003.315410258867</v>
      </c>
      <c r="Q722" s="1">
        <v>43149.919282374089</v>
      </c>
      <c r="R722" t="s">
        <v>21</v>
      </c>
      <c r="S722" t="s">
        <v>1251</v>
      </c>
      <c r="T722">
        <v>3</v>
      </c>
    </row>
    <row r="723" spans="1:20">
      <c r="A723">
        <f t="shared" si="23"/>
        <v>722</v>
      </c>
      <c r="B723" s="1">
        <v>43003.718215656234</v>
      </c>
      <c r="C723">
        <v>66</v>
      </c>
      <c r="D723">
        <v>2</v>
      </c>
      <c r="E723" t="s">
        <v>12</v>
      </c>
      <c r="F723" t="s">
        <v>11</v>
      </c>
      <c r="G723">
        <v>4000</v>
      </c>
      <c r="H723">
        <f t="shared" si="22"/>
        <v>1264000</v>
      </c>
      <c r="I723">
        <v>5</v>
      </c>
      <c r="J723" t="s">
        <v>1526</v>
      </c>
      <c r="K723">
        <v>2</v>
      </c>
      <c r="L723" t="s">
        <v>1527</v>
      </c>
      <c r="M723">
        <v>2</v>
      </c>
      <c r="N723" t="s">
        <v>21</v>
      </c>
      <c r="O723" t="s">
        <v>1528</v>
      </c>
      <c r="P723" s="1">
        <v>43003.718215656234</v>
      </c>
      <c r="Q723" s="1" t="e">
        <v>#N/A</v>
      </c>
      <c r="R723" t="s">
        <v>21</v>
      </c>
      <c r="S723" t="s">
        <v>1528</v>
      </c>
      <c r="T723">
        <v>2</v>
      </c>
    </row>
    <row r="724" spans="1:20">
      <c r="A724">
        <f t="shared" si="23"/>
        <v>723</v>
      </c>
      <c r="B724" s="1">
        <v>43004.652959693289</v>
      </c>
      <c r="C724">
        <v>107</v>
      </c>
      <c r="D724">
        <v>4</v>
      </c>
      <c r="E724" t="s">
        <v>12</v>
      </c>
      <c r="F724" t="s">
        <v>10</v>
      </c>
      <c r="G724">
        <v>5000</v>
      </c>
      <c r="H724">
        <f t="shared" si="22"/>
        <v>1269000</v>
      </c>
      <c r="I724">
        <v>1</v>
      </c>
      <c r="J724" t="s">
        <v>1010</v>
      </c>
      <c r="K724">
        <v>3</v>
      </c>
      <c r="L724" t="s">
        <v>1011</v>
      </c>
      <c r="M724">
        <v>3</v>
      </c>
      <c r="N724" t="s">
        <v>21</v>
      </c>
      <c r="O724" t="s">
        <v>1012</v>
      </c>
      <c r="P724" s="1">
        <v>43004.652959693289</v>
      </c>
      <c r="Q724" s="1" t="e">
        <v>#N/A</v>
      </c>
      <c r="R724" t="s">
        <v>21</v>
      </c>
      <c r="S724" t="s">
        <v>1012</v>
      </c>
      <c r="T724">
        <v>3</v>
      </c>
    </row>
    <row r="725" spans="1:20">
      <c r="A725">
        <f t="shared" si="23"/>
        <v>724</v>
      </c>
      <c r="B725" s="1">
        <v>43005.565360279994</v>
      </c>
      <c r="C725">
        <v>14</v>
      </c>
      <c r="D725">
        <v>4</v>
      </c>
      <c r="E725" t="s">
        <v>12</v>
      </c>
      <c r="F725" t="s">
        <v>9</v>
      </c>
      <c r="G725">
        <v>1000</v>
      </c>
      <c r="H725">
        <f t="shared" si="22"/>
        <v>1270000</v>
      </c>
      <c r="I725">
        <v>1</v>
      </c>
      <c r="J725" t="s">
        <v>109</v>
      </c>
      <c r="K725">
        <v>1</v>
      </c>
      <c r="L725" t="s">
        <v>110</v>
      </c>
      <c r="M725">
        <v>1</v>
      </c>
      <c r="N725" t="s">
        <v>21</v>
      </c>
      <c r="O725" t="s">
        <v>111</v>
      </c>
      <c r="P725" s="1">
        <v>43005.565360279994</v>
      </c>
      <c r="Q725" s="1" t="e">
        <v>#N/A</v>
      </c>
      <c r="R725" t="s">
        <v>21</v>
      </c>
      <c r="S725" t="s">
        <v>111</v>
      </c>
      <c r="T725">
        <v>1</v>
      </c>
    </row>
    <row r="726" spans="1:20">
      <c r="A726">
        <f t="shared" si="23"/>
        <v>725</v>
      </c>
      <c r="B726" s="1">
        <v>43005.731757705493</v>
      </c>
      <c r="C726">
        <v>128</v>
      </c>
      <c r="D726">
        <v>2</v>
      </c>
      <c r="E726" t="s">
        <v>12</v>
      </c>
      <c r="F726" t="s">
        <v>11</v>
      </c>
      <c r="G726">
        <v>4000</v>
      </c>
      <c r="H726">
        <f t="shared" si="22"/>
        <v>1274000</v>
      </c>
      <c r="I726">
        <v>2</v>
      </c>
      <c r="J726" t="s">
        <v>1521</v>
      </c>
      <c r="K726">
        <v>2</v>
      </c>
      <c r="L726" t="s">
        <v>1605</v>
      </c>
      <c r="M726">
        <v>2</v>
      </c>
      <c r="N726" t="s">
        <v>21</v>
      </c>
      <c r="O726" t="s">
        <v>1606</v>
      </c>
      <c r="P726" s="1">
        <v>43005.731757705493</v>
      </c>
      <c r="Q726" s="1" t="e">
        <v>#N/A</v>
      </c>
      <c r="R726" t="s">
        <v>21</v>
      </c>
      <c r="S726" t="s">
        <v>1606</v>
      </c>
      <c r="T726">
        <v>2</v>
      </c>
    </row>
    <row r="727" spans="1:20">
      <c r="A727">
        <f t="shared" si="23"/>
        <v>726</v>
      </c>
      <c r="B727" s="1">
        <v>43006.564618213553</v>
      </c>
      <c r="C727">
        <v>132</v>
      </c>
      <c r="D727">
        <v>4</v>
      </c>
      <c r="E727" t="s">
        <v>12</v>
      </c>
      <c r="F727" t="s">
        <v>11</v>
      </c>
      <c r="G727">
        <v>3000</v>
      </c>
      <c r="H727">
        <f t="shared" si="22"/>
        <v>1277000</v>
      </c>
      <c r="I727">
        <v>5</v>
      </c>
      <c r="J727" t="s">
        <v>1064</v>
      </c>
      <c r="K727">
        <v>1</v>
      </c>
      <c r="L727" t="s">
        <v>1065</v>
      </c>
      <c r="M727">
        <v>1</v>
      </c>
      <c r="N727" t="s">
        <v>21</v>
      </c>
      <c r="O727" t="s">
        <v>1066</v>
      </c>
      <c r="P727" s="1">
        <v>43006.564618213553</v>
      </c>
      <c r="Q727" s="1" t="e">
        <v>#N/A</v>
      </c>
      <c r="R727" t="s">
        <v>21</v>
      </c>
      <c r="S727" t="s">
        <v>1066</v>
      </c>
      <c r="T727">
        <v>1</v>
      </c>
    </row>
    <row r="728" spans="1:20">
      <c r="A728">
        <f t="shared" si="23"/>
        <v>727</v>
      </c>
      <c r="B728" s="1">
        <v>43007.239278231966</v>
      </c>
      <c r="C728">
        <v>67</v>
      </c>
      <c r="D728">
        <v>4</v>
      </c>
      <c r="E728" t="s">
        <v>12</v>
      </c>
      <c r="F728" t="s">
        <v>10</v>
      </c>
      <c r="G728">
        <v>1000</v>
      </c>
      <c r="H728">
        <f t="shared" si="22"/>
        <v>1278000</v>
      </c>
      <c r="I728">
        <v>3</v>
      </c>
      <c r="J728" t="s">
        <v>1211</v>
      </c>
      <c r="K728">
        <v>2</v>
      </c>
      <c r="L728" t="s">
        <v>1212</v>
      </c>
      <c r="M728">
        <v>2</v>
      </c>
      <c r="N728" t="s">
        <v>21</v>
      </c>
      <c r="O728" t="s">
        <v>1213</v>
      </c>
      <c r="P728" s="1">
        <v>43007.239278231966</v>
      </c>
      <c r="Q728" s="1" t="e">
        <v>#N/A</v>
      </c>
      <c r="R728" t="s">
        <v>21</v>
      </c>
      <c r="S728" t="s">
        <v>1213</v>
      </c>
      <c r="T728">
        <v>2</v>
      </c>
    </row>
    <row r="729" spans="1:20">
      <c r="A729">
        <f t="shared" si="23"/>
        <v>728</v>
      </c>
      <c r="B729" s="1">
        <v>43007.574174121888</v>
      </c>
      <c r="C729">
        <v>102</v>
      </c>
      <c r="D729">
        <v>1</v>
      </c>
      <c r="E729" t="s">
        <v>12</v>
      </c>
      <c r="F729" t="s">
        <v>11</v>
      </c>
      <c r="G729">
        <v>1000</v>
      </c>
      <c r="H729">
        <f t="shared" si="22"/>
        <v>1279000</v>
      </c>
      <c r="I729">
        <v>4</v>
      </c>
      <c r="J729" t="s">
        <v>778</v>
      </c>
      <c r="K729">
        <v>1</v>
      </c>
      <c r="L729" t="s">
        <v>1465</v>
      </c>
      <c r="M729">
        <v>1</v>
      </c>
      <c r="N729" t="s">
        <v>21</v>
      </c>
      <c r="O729" t="s">
        <v>1466</v>
      </c>
      <c r="P729" s="1">
        <v>43007.574174121888</v>
      </c>
      <c r="Q729" s="1" t="e">
        <v>#N/A</v>
      </c>
      <c r="R729" t="s">
        <v>21</v>
      </c>
      <c r="S729" t="s">
        <v>1466</v>
      </c>
      <c r="T729">
        <v>1</v>
      </c>
    </row>
    <row r="730" spans="1:20">
      <c r="A730">
        <f t="shared" si="23"/>
        <v>729</v>
      </c>
      <c r="B730" s="1">
        <v>43007.731382097736</v>
      </c>
      <c r="C730">
        <v>74</v>
      </c>
      <c r="D730">
        <v>1</v>
      </c>
      <c r="E730" t="s">
        <v>12</v>
      </c>
      <c r="F730" t="s">
        <v>11</v>
      </c>
      <c r="G730">
        <v>2000</v>
      </c>
      <c r="H730">
        <f t="shared" si="22"/>
        <v>1281000</v>
      </c>
      <c r="I730">
        <v>2</v>
      </c>
      <c r="J730" t="s">
        <v>601</v>
      </c>
      <c r="K730">
        <v>1</v>
      </c>
      <c r="L730" t="s">
        <v>602</v>
      </c>
      <c r="M730">
        <v>1</v>
      </c>
      <c r="N730" t="s">
        <v>21</v>
      </c>
      <c r="O730" t="s">
        <v>603</v>
      </c>
      <c r="P730" s="1">
        <v>43007.731382097736</v>
      </c>
      <c r="Q730" s="1" t="e">
        <v>#N/A</v>
      </c>
      <c r="R730" t="s">
        <v>21</v>
      </c>
      <c r="S730" t="s">
        <v>603</v>
      </c>
      <c r="T730">
        <v>1</v>
      </c>
    </row>
    <row r="731" spans="1:20">
      <c r="A731">
        <f t="shared" si="23"/>
        <v>730</v>
      </c>
      <c r="B731" s="1">
        <v>43007.839421702723</v>
      </c>
      <c r="C731">
        <v>133</v>
      </c>
      <c r="D731">
        <v>3</v>
      </c>
      <c r="E731" t="s">
        <v>12</v>
      </c>
      <c r="F731" t="s">
        <v>8</v>
      </c>
      <c r="G731">
        <v>4000</v>
      </c>
      <c r="H731">
        <f t="shared" si="22"/>
        <v>1285000</v>
      </c>
      <c r="I731">
        <v>3</v>
      </c>
      <c r="J731" t="s">
        <v>1072</v>
      </c>
      <c r="K731">
        <v>3</v>
      </c>
      <c r="L731" t="s">
        <v>1073</v>
      </c>
      <c r="M731">
        <v>3</v>
      </c>
      <c r="N731" t="s">
        <v>21</v>
      </c>
      <c r="O731" t="s">
        <v>1074</v>
      </c>
      <c r="P731" s="1">
        <v>43007.839421702723</v>
      </c>
      <c r="Q731" s="1" t="e">
        <v>#N/A</v>
      </c>
      <c r="R731" t="s">
        <v>21</v>
      </c>
      <c r="S731" t="s">
        <v>1074</v>
      </c>
      <c r="T731">
        <v>3</v>
      </c>
    </row>
    <row r="732" spans="1:20">
      <c r="A732">
        <f t="shared" si="23"/>
        <v>731</v>
      </c>
      <c r="B732" s="1">
        <v>43008.051734542234</v>
      </c>
      <c r="C732">
        <v>74</v>
      </c>
      <c r="D732">
        <v>2</v>
      </c>
      <c r="E732" t="s">
        <v>13</v>
      </c>
      <c r="F732" t="s">
        <v>11</v>
      </c>
      <c r="G732">
        <v>8000</v>
      </c>
      <c r="H732">
        <f t="shared" si="22"/>
        <v>1277000</v>
      </c>
      <c r="I732">
        <v>6</v>
      </c>
      <c r="J732" t="s">
        <v>1302</v>
      </c>
      <c r="K732">
        <v>2</v>
      </c>
      <c r="L732" t="s">
        <v>1303</v>
      </c>
      <c r="M732">
        <v>1</v>
      </c>
      <c r="N732" t="s">
        <v>24</v>
      </c>
      <c r="O732" t="s">
        <v>1304</v>
      </c>
      <c r="P732" s="1">
        <v>43008.051734542234</v>
      </c>
      <c r="Q732" s="1">
        <v>43008.051734542234</v>
      </c>
      <c r="R732" t="s">
        <v>24</v>
      </c>
      <c r="S732" t="s">
        <v>1304</v>
      </c>
      <c r="T732">
        <v>1</v>
      </c>
    </row>
    <row r="733" spans="1:20">
      <c r="A733">
        <f t="shared" si="23"/>
        <v>732</v>
      </c>
      <c r="B733" s="1">
        <v>43008.084913329309</v>
      </c>
      <c r="C733">
        <v>1</v>
      </c>
      <c r="D733">
        <v>3</v>
      </c>
      <c r="E733" t="s">
        <v>12</v>
      </c>
      <c r="F733" t="s">
        <v>8</v>
      </c>
      <c r="G733">
        <v>5000</v>
      </c>
      <c r="H733">
        <f t="shared" si="22"/>
        <v>1282000</v>
      </c>
      <c r="I733">
        <v>1</v>
      </c>
      <c r="J733" t="s">
        <v>67</v>
      </c>
      <c r="K733">
        <v>1</v>
      </c>
      <c r="L733" t="s">
        <v>68</v>
      </c>
      <c r="M733">
        <v>1</v>
      </c>
      <c r="N733" t="s">
        <v>21</v>
      </c>
      <c r="O733" t="s">
        <v>69</v>
      </c>
      <c r="P733" s="1">
        <v>43008.084913329309</v>
      </c>
      <c r="Q733" s="1" t="e">
        <v>#N/A</v>
      </c>
      <c r="R733" t="s">
        <v>21</v>
      </c>
      <c r="S733" t="s">
        <v>69</v>
      </c>
      <c r="T733">
        <v>1</v>
      </c>
    </row>
    <row r="734" spans="1:20">
      <c r="A734">
        <f t="shared" si="23"/>
        <v>733</v>
      </c>
      <c r="B734" s="1">
        <v>43008.728671950499</v>
      </c>
      <c r="C734">
        <v>94</v>
      </c>
      <c r="D734">
        <v>4</v>
      </c>
      <c r="E734" t="s">
        <v>12</v>
      </c>
      <c r="F734" t="s">
        <v>9</v>
      </c>
      <c r="G734">
        <v>2000</v>
      </c>
      <c r="H734">
        <f t="shared" si="22"/>
        <v>1284000</v>
      </c>
      <c r="I734">
        <v>2</v>
      </c>
      <c r="J734" t="s">
        <v>1007</v>
      </c>
      <c r="K734">
        <v>3</v>
      </c>
      <c r="L734" t="s">
        <v>1008</v>
      </c>
      <c r="M734">
        <v>3</v>
      </c>
      <c r="N734" t="s">
        <v>21</v>
      </c>
      <c r="O734" t="s">
        <v>1009</v>
      </c>
      <c r="P734" s="1">
        <v>43008.728671950499</v>
      </c>
      <c r="Q734" s="1" t="e">
        <v>#N/A</v>
      </c>
      <c r="R734" t="s">
        <v>21</v>
      </c>
      <c r="S734" t="s">
        <v>1009</v>
      </c>
      <c r="T734">
        <v>3</v>
      </c>
    </row>
    <row r="735" spans="1:20">
      <c r="A735">
        <f t="shared" si="23"/>
        <v>734</v>
      </c>
      <c r="B735" s="1">
        <v>43009.147176873317</v>
      </c>
      <c r="C735">
        <v>42</v>
      </c>
      <c r="D735">
        <v>4</v>
      </c>
      <c r="E735" t="s">
        <v>12</v>
      </c>
      <c r="F735" t="s">
        <v>9</v>
      </c>
      <c r="G735">
        <v>3000</v>
      </c>
      <c r="H735">
        <f t="shared" si="22"/>
        <v>1287000</v>
      </c>
      <c r="I735">
        <v>5</v>
      </c>
      <c r="J735" t="s">
        <v>383</v>
      </c>
      <c r="K735">
        <v>4</v>
      </c>
      <c r="L735" t="s">
        <v>412</v>
      </c>
      <c r="M735">
        <v>4</v>
      </c>
      <c r="N735" t="s">
        <v>21</v>
      </c>
      <c r="O735" t="s">
        <v>413</v>
      </c>
      <c r="P735" s="1">
        <v>43009.147176873317</v>
      </c>
      <c r="Q735" s="1" t="e">
        <v>#N/A</v>
      </c>
      <c r="R735" t="s">
        <v>21</v>
      </c>
      <c r="S735" t="s">
        <v>413</v>
      </c>
      <c r="T735">
        <v>4</v>
      </c>
    </row>
    <row r="736" spans="1:20">
      <c r="A736">
        <f t="shared" si="23"/>
        <v>735</v>
      </c>
      <c r="B736" s="1">
        <v>43009.498112130939</v>
      </c>
      <c r="C736">
        <v>137</v>
      </c>
      <c r="D736">
        <v>2</v>
      </c>
      <c r="E736" t="s">
        <v>12</v>
      </c>
      <c r="F736" t="s">
        <v>8</v>
      </c>
      <c r="G736">
        <v>1000</v>
      </c>
      <c r="H736">
        <f t="shared" si="22"/>
        <v>1288000</v>
      </c>
      <c r="I736">
        <v>3</v>
      </c>
      <c r="J736" t="s">
        <v>1226</v>
      </c>
      <c r="K736">
        <v>1</v>
      </c>
      <c r="L736" t="s">
        <v>1227</v>
      </c>
      <c r="M736">
        <v>1</v>
      </c>
      <c r="N736" t="s">
        <v>21</v>
      </c>
      <c r="O736" t="s">
        <v>1228</v>
      </c>
      <c r="P736" s="1">
        <v>43009.498112130939</v>
      </c>
      <c r="Q736" s="1" t="e">
        <v>#N/A</v>
      </c>
      <c r="R736" t="s">
        <v>21</v>
      </c>
      <c r="S736" t="s">
        <v>1228</v>
      </c>
      <c r="T736">
        <v>1</v>
      </c>
    </row>
    <row r="737" spans="1:20">
      <c r="A737">
        <f t="shared" si="23"/>
        <v>736</v>
      </c>
      <c r="B737" s="1">
        <v>43010.321917053989</v>
      </c>
      <c r="C737">
        <v>2</v>
      </c>
      <c r="D737">
        <v>3</v>
      </c>
      <c r="E737" t="s">
        <v>12</v>
      </c>
      <c r="F737" t="s">
        <v>9</v>
      </c>
      <c r="G737">
        <v>3000</v>
      </c>
      <c r="H737">
        <f t="shared" si="22"/>
        <v>1291000</v>
      </c>
      <c r="I737">
        <v>3</v>
      </c>
      <c r="J737" t="s">
        <v>41</v>
      </c>
      <c r="K737">
        <v>1</v>
      </c>
      <c r="L737" t="s">
        <v>42</v>
      </c>
      <c r="M737">
        <v>1</v>
      </c>
      <c r="N737" t="s">
        <v>21</v>
      </c>
      <c r="O737" t="s">
        <v>43</v>
      </c>
      <c r="P737" s="1">
        <v>43010.321917053989</v>
      </c>
      <c r="Q737" s="1" t="e">
        <v>#N/A</v>
      </c>
      <c r="R737" t="s">
        <v>21</v>
      </c>
      <c r="S737" t="s">
        <v>43</v>
      </c>
      <c r="T737">
        <v>1</v>
      </c>
    </row>
    <row r="738" spans="1:20">
      <c r="A738">
        <f t="shared" si="23"/>
        <v>737</v>
      </c>
      <c r="B738" s="1">
        <v>43010.345691587252</v>
      </c>
      <c r="C738">
        <v>54</v>
      </c>
      <c r="D738">
        <v>4</v>
      </c>
      <c r="E738" t="s">
        <v>12</v>
      </c>
      <c r="F738" t="s">
        <v>9</v>
      </c>
      <c r="G738">
        <v>5000</v>
      </c>
      <c r="H738">
        <f t="shared" si="22"/>
        <v>1296000</v>
      </c>
      <c r="I738">
        <v>2</v>
      </c>
      <c r="J738" t="s">
        <v>542</v>
      </c>
      <c r="K738">
        <v>3</v>
      </c>
      <c r="L738" t="s">
        <v>543</v>
      </c>
      <c r="M738">
        <v>3</v>
      </c>
      <c r="N738" t="s">
        <v>21</v>
      </c>
      <c r="O738" t="s">
        <v>544</v>
      </c>
      <c r="P738" s="1">
        <v>43010.345691587252</v>
      </c>
      <c r="Q738" s="1" t="e">
        <v>#N/A</v>
      </c>
      <c r="R738" t="s">
        <v>21</v>
      </c>
      <c r="S738" t="s">
        <v>544</v>
      </c>
      <c r="T738">
        <v>3</v>
      </c>
    </row>
    <row r="739" spans="1:20">
      <c r="A739">
        <f t="shared" si="23"/>
        <v>738</v>
      </c>
      <c r="B739" s="1">
        <v>43011.247221739919</v>
      </c>
      <c r="C739">
        <v>74</v>
      </c>
      <c r="D739">
        <v>4</v>
      </c>
      <c r="E739" t="s">
        <v>12</v>
      </c>
      <c r="F739" t="s">
        <v>9</v>
      </c>
      <c r="G739">
        <v>4000</v>
      </c>
      <c r="H739">
        <f t="shared" si="22"/>
        <v>1300000</v>
      </c>
      <c r="I739">
        <v>1</v>
      </c>
      <c r="J739" t="s">
        <v>675</v>
      </c>
      <c r="K739">
        <v>5</v>
      </c>
      <c r="L739" t="s">
        <v>676</v>
      </c>
      <c r="M739">
        <v>5</v>
      </c>
      <c r="N739" t="s">
        <v>21</v>
      </c>
      <c r="O739" t="s">
        <v>677</v>
      </c>
      <c r="P739" s="1">
        <v>43011.247221739919</v>
      </c>
      <c r="Q739" s="1" t="e">
        <v>#N/A</v>
      </c>
      <c r="R739" t="s">
        <v>21</v>
      </c>
      <c r="S739" t="s">
        <v>677</v>
      </c>
      <c r="T739">
        <v>5</v>
      </c>
    </row>
    <row r="740" spans="1:20">
      <c r="A740">
        <f t="shared" si="23"/>
        <v>739</v>
      </c>
      <c r="B740" s="1">
        <v>43012.209826607061</v>
      </c>
      <c r="C740">
        <v>84</v>
      </c>
      <c r="D740">
        <v>1</v>
      </c>
      <c r="E740" t="s">
        <v>12</v>
      </c>
      <c r="F740" t="s">
        <v>11</v>
      </c>
      <c r="G740">
        <v>2000</v>
      </c>
      <c r="H740">
        <f t="shared" si="22"/>
        <v>1302000</v>
      </c>
      <c r="I740">
        <v>2</v>
      </c>
      <c r="J740" t="s">
        <v>901</v>
      </c>
      <c r="K740">
        <v>2</v>
      </c>
      <c r="L740" t="s">
        <v>902</v>
      </c>
      <c r="M740">
        <v>2</v>
      </c>
      <c r="N740" t="s">
        <v>21</v>
      </c>
      <c r="O740" t="s">
        <v>903</v>
      </c>
      <c r="P740" s="1">
        <v>43012.209826607061</v>
      </c>
      <c r="Q740" s="1" t="e">
        <v>#N/A</v>
      </c>
      <c r="R740" t="s">
        <v>21</v>
      </c>
      <c r="S740" t="s">
        <v>903</v>
      </c>
      <c r="T740">
        <v>2</v>
      </c>
    </row>
    <row r="741" spans="1:20">
      <c r="A741">
        <f t="shared" si="23"/>
        <v>740</v>
      </c>
      <c r="B741" s="1">
        <v>43013.022302662015</v>
      </c>
      <c r="C741">
        <v>53</v>
      </c>
      <c r="D741">
        <v>1</v>
      </c>
      <c r="E741" t="s">
        <v>13</v>
      </c>
      <c r="F741" t="s">
        <v>11</v>
      </c>
      <c r="G741">
        <v>20000</v>
      </c>
      <c r="H741">
        <f t="shared" si="22"/>
        <v>1282000</v>
      </c>
      <c r="I741">
        <v>6</v>
      </c>
      <c r="J741" t="s">
        <v>548</v>
      </c>
      <c r="K741">
        <v>2</v>
      </c>
      <c r="L741" t="s">
        <v>549</v>
      </c>
      <c r="M741">
        <v>1</v>
      </c>
      <c r="N741" t="s">
        <v>24</v>
      </c>
      <c r="O741" t="s">
        <v>550</v>
      </c>
      <c r="P741" s="1">
        <v>43013.022302662015</v>
      </c>
      <c r="Q741" s="1">
        <v>43013.022302662015</v>
      </c>
      <c r="R741" t="s">
        <v>24</v>
      </c>
      <c r="S741" t="s">
        <v>550</v>
      </c>
      <c r="T741">
        <v>1</v>
      </c>
    </row>
    <row r="742" spans="1:20">
      <c r="A742">
        <f t="shared" si="23"/>
        <v>741</v>
      </c>
      <c r="B742" s="1">
        <v>43013.709993457975</v>
      </c>
      <c r="C742">
        <v>131</v>
      </c>
      <c r="D742">
        <v>1</v>
      </c>
      <c r="E742" t="s">
        <v>13</v>
      </c>
      <c r="F742" t="s">
        <v>11</v>
      </c>
      <c r="G742">
        <v>16000</v>
      </c>
      <c r="H742">
        <f t="shared" si="22"/>
        <v>1266000</v>
      </c>
      <c r="I742">
        <v>6</v>
      </c>
      <c r="J742" t="s">
        <v>1018</v>
      </c>
      <c r="K742">
        <v>2</v>
      </c>
      <c r="L742" t="s">
        <v>1514</v>
      </c>
      <c r="M742">
        <v>1</v>
      </c>
      <c r="N742" t="s">
        <v>24</v>
      </c>
      <c r="O742" t="s">
        <v>1515</v>
      </c>
      <c r="P742" s="1">
        <v>43013.709993457975</v>
      </c>
      <c r="Q742" s="1">
        <v>43013.709993457975</v>
      </c>
      <c r="R742" t="s">
        <v>24</v>
      </c>
      <c r="S742" t="s">
        <v>1515</v>
      </c>
      <c r="T742">
        <v>1</v>
      </c>
    </row>
    <row r="743" spans="1:20">
      <c r="A743">
        <f t="shared" si="23"/>
        <v>742</v>
      </c>
      <c r="B743" s="1">
        <v>43013.836437531383</v>
      </c>
      <c r="C743">
        <v>7</v>
      </c>
      <c r="D743">
        <v>4</v>
      </c>
      <c r="E743" t="s">
        <v>12</v>
      </c>
      <c r="F743" t="s">
        <v>10</v>
      </c>
      <c r="G743">
        <v>4000</v>
      </c>
      <c r="H743">
        <f t="shared" si="22"/>
        <v>1270000</v>
      </c>
      <c r="I743">
        <v>5</v>
      </c>
      <c r="J743" t="s">
        <v>176</v>
      </c>
      <c r="K743">
        <v>2</v>
      </c>
      <c r="L743" t="s">
        <v>177</v>
      </c>
      <c r="M743">
        <v>2</v>
      </c>
      <c r="N743" t="s">
        <v>21</v>
      </c>
      <c r="O743" t="s">
        <v>178</v>
      </c>
      <c r="P743" s="1">
        <v>43013.836437531383</v>
      </c>
      <c r="Q743" s="1" t="e">
        <v>#N/A</v>
      </c>
      <c r="R743" t="s">
        <v>21</v>
      </c>
      <c r="S743" t="s">
        <v>178</v>
      </c>
      <c r="T743">
        <v>2</v>
      </c>
    </row>
    <row r="744" spans="1:20">
      <c r="A744">
        <f t="shared" si="23"/>
        <v>743</v>
      </c>
      <c r="B744" s="1">
        <v>43014.358309430834</v>
      </c>
      <c r="C744">
        <v>43</v>
      </c>
      <c r="D744">
        <v>4</v>
      </c>
      <c r="E744" t="s">
        <v>12</v>
      </c>
      <c r="F744" t="s">
        <v>10</v>
      </c>
      <c r="G744">
        <v>1000</v>
      </c>
      <c r="H744">
        <f t="shared" si="22"/>
        <v>1271000</v>
      </c>
      <c r="I744">
        <v>5</v>
      </c>
      <c r="J744" t="s">
        <v>496</v>
      </c>
      <c r="K744">
        <v>2</v>
      </c>
      <c r="L744" t="s">
        <v>497</v>
      </c>
      <c r="M744">
        <v>2</v>
      </c>
      <c r="N744" t="s">
        <v>21</v>
      </c>
      <c r="O744" t="s">
        <v>498</v>
      </c>
      <c r="P744" s="1">
        <v>43014.358309430834</v>
      </c>
      <c r="Q744" s="1" t="e">
        <v>#N/A</v>
      </c>
      <c r="R744" t="s">
        <v>21</v>
      </c>
      <c r="S744" t="s">
        <v>498</v>
      </c>
      <c r="T744">
        <v>2</v>
      </c>
    </row>
    <row r="745" spans="1:20">
      <c r="A745">
        <f t="shared" si="23"/>
        <v>744</v>
      </c>
      <c r="B745" s="1">
        <v>43014.413281471898</v>
      </c>
      <c r="C745">
        <v>32</v>
      </c>
      <c r="D745">
        <v>2</v>
      </c>
      <c r="E745" t="s">
        <v>13</v>
      </c>
      <c r="F745" t="s">
        <v>11</v>
      </c>
      <c r="G745">
        <v>8000</v>
      </c>
      <c r="H745">
        <f t="shared" si="22"/>
        <v>1263000</v>
      </c>
      <c r="I745">
        <v>6</v>
      </c>
      <c r="J745" t="s">
        <v>281</v>
      </c>
      <c r="K745">
        <v>2</v>
      </c>
      <c r="L745" t="s">
        <v>480</v>
      </c>
      <c r="M745">
        <v>1</v>
      </c>
      <c r="N745" t="s">
        <v>24</v>
      </c>
      <c r="O745" t="s">
        <v>481</v>
      </c>
      <c r="P745" s="1">
        <v>43014.413281471898</v>
      </c>
      <c r="Q745" s="1">
        <v>43014.413281471898</v>
      </c>
      <c r="R745" t="s">
        <v>24</v>
      </c>
      <c r="S745" t="s">
        <v>481</v>
      </c>
      <c r="T745">
        <v>1</v>
      </c>
    </row>
    <row r="746" spans="1:20">
      <c r="A746">
        <f t="shared" si="23"/>
        <v>745</v>
      </c>
      <c r="B746" s="1">
        <v>43014.755035119837</v>
      </c>
      <c r="C746">
        <v>75</v>
      </c>
      <c r="D746">
        <v>2</v>
      </c>
      <c r="E746" t="s">
        <v>12</v>
      </c>
      <c r="F746" t="s">
        <v>8</v>
      </c>
      <c r="G746">
        <v>5000</v>
      </c>
      <c r="H746">
        <f t="shared" si="22"/>
        <v>1268000</v>
      </c>
      <c r="I746">
        <v>1</v>
      </c>
      <c r="J746" t="s">
        <v>610</v>
      </c>
      <c r="K746">
        <v>2</v>
      </c>
      <c r="L746" t="s">
        <v>1257</v>
      </c>
      <c r="M746">
        <v>2</v>
      </c>
      <c r="N746" t="s">
        <v>21</v>
      </c>
      <c r="O746" t="s">
        <v>1258</v>
      </c>
      <c r="P746" s="1">
        <v>43014.755035119837</v>
      </c>
      <c r="Q746" s="1" t="e">
        <v>#N/A</v>
      </c>
      <c r="R746" t="s">
        <v>21</v>
      </c>
      <c r="S746" t="s">
        <v>1258</v>
      </c>
      <c r="T746">
        <v>2</v>
      </c>
    </row>
    <row r="747" spans="1:20">
      <c r="A747">
        <f t="shared" si="23"/>
        <v>746</v>
      </c>
      <c r="B747" s="1">
        <v>43014.909299455358</v>
      </c>
      <c r="C747">
        <v>138</v>
      </c>
      <c r="D747">
        <v>1</v>
      </c>
      <c r="E747" t="s">
        <v>12</v>
      </c>
      <c r="F747" t="s">
        <v>11</v>
      </c>
      <c r="G747">
        <v>3000</v>
      </c>
      <c r="H747">
        <f t="shared" si="22"/>
        <v>1271000</v>
      </c>
      <c r="I747">
        <v>5</v>
      </c>
      <c r="J747" t="s">
        <v>1383</v>
      </c>
      <c r="K747">
        <v>4</v>
      </c>
      <c r="L747" t="s">
        <v>1384</v>
      </c>
      <c r="M747">
        <v>4</v>
      </c>
      <c r="N747" t="s">
        <v>21</v>
      </c>
      <c r="O747" t="s">
        <v>1385</v>
      </c>
      <c r="P747" s="1">
        <v>43014.909299455358</v>
      </c>
      <c r="Q747" s="1" t="e">
        <v>#N/A</v>
      </c>
      <c r="R747" t="s">
        <v>21</v>
      </c>
      <c r="S747" t="s">
        <v>1385</v>
      </c>
      <c r="T747">
        <v>4</v>
      </c>
    </row>
    <row r="748" spans="1:20">
      <c r="A748">
        <f t="shared" si="23"/>
        <v>747</v>
      </c>
      <c r="B748" s="1">
        <v>43015.385141497216</v>
      </c>
      <c r="C748">
        <v>102</v>
      </c>
      <c r="D748">
        <v>2</v>
      </c>
      <c r="E748" t="s">
        <v>12</v>
      </c>
      <c r="F748" t="s">
        <v>11</v>
      </c>
      <c r="G748">
        <v>5000</v>
      </c>
      <c r="H748">
        <f t="shared" si="22"/>
        <v>1276000</v>
      </c>
      <c r="I748">
        <v>5</v>
      </c>
      <c r="J748" t="s">
        <v>760</v>
      </c>
      <c r="K748">
        <v>2</v>
      </c>
      <c r="L748" t="s">
        <v>1197</v>
      </c>
      <c r="M748">
        <v>2</v>
      </c>
      <c r="N748" t="s">
        <v>21</v>
      </c>
      <c r="O748" t="s">
        <v>1198</v>
      </c>
      <c r="P748" s="1">
        <v>43015.385141497216</v>
      </c>
      <c r="Q748" s="1">
        <v>43142.096420198213</v>
      </c>
      <c r="R748" t="s">
        <v>21</v>
      </c>
      <c r="S748" t="s">
        <v>1198</v>
      </c>
      <c r="T748">
        <v>2</v>
      </c>
    </row>
    <row r="749" spans="1:20">
      <c r="A749">
        <f t="shared" si="23"/>
        <v>748</v>
      </c>
      <c r="B749" s="1">
        <v>43016.044101496977</v>
      </c>
      <c r="C749">
        <v>119</v>
      </c>
      <c r="D749">
        <v>3</v>
      </c>
      <c r="E749" t="s">
        <v>12</v>
      </c>
      <c r="F749" t="s">
        <v>9</v>
      </c>
      <c r="G749">
        <v>1000</v>
      </c>
      <c r="H749">
        <f t="shared" si="22"/>
        <v>1277000</v>
      </c>
      <c r="I749">
        <v>5</v>
      </c>
      <c r="J749" t="s">
        <v>1611</v>
      </c>
      <c r="K749">
        <v>1</v>
      </c>
      <c r="L749" t="s">
        <v>1691</v>
      </c>
      <c r="M749">
        <v>1</v>
      </c>
      <c r="N749" t="s">
        <v>21</v>
      </c>
      <c r="O749" t="s">
        <v>1692</v>
      </c>
      <c r="P749" s="1">
        <v>43016.044101496977</v>
      </c>
      <c r="Q749" s="1" t="e">
        <v>#N/A</v>
      </c>
      <c r="R749" t="s">
        <v>21</v>
      </c>
      <c r="S749" t="s">
        <v>1692</v>
      </c>
      <c r="T749">
        <v>1</v>
      </c>
    </row>
    <row r="750" spans="1:20">
      <c r="A750">
        <f t="shared" si="23"/>
        <v>749</v>
      </c>
      <c r="B750" s="1">
        <v>43017.729735296925</v>
      </c>
      <c r="C750">
        <v>125</v>
      </c>
      <c r="D750">
        <v>4</v>
      </c>
      <c r="E750" t="s">
        <v>12</v>
      </c>
      <c r="F750" t="s">
        <v>8</v>
      </c>
      <c r="G750">
        <v>2000</v>
      </c>
      <c r="H750">
        <f t="shared" si="22"/>
        <v>1279000</v>
      </c>
      <c r="I750">
        <v>3</v>
      </c>
      <c r="J750" t="s">
        <v>575</v>
      </c>
      <c r="K750">
        <v>1</v>
      </c>
      <c r="L750" t="s">
        <v>1300</v>
      </c>
      <c r="M750">
        <v>1</v>
      </c>
      <c r="N750" t="s">
        <v>21</v>
      </c>
      <c r="O750" t="s">
        <v>1301</v>
      </c>
      <c r="P750" s="1">
        <v>43017.729735296925</v>
      </c>
      <c r="Q750" s="1" t="e">
        <v>#N/A</v>
      </c>
      <c r="R750" t="s">
        <v>21</v>
      </c>
      <c r="S750" t="s">
        <v>1301</v>
      </c>
      <c r="T750">
        <v>1</v>
      </c>
    </row>
    <row r="751" spans="1:20">
      <c r="A751">
        <f t="shared" si="23"/>
        <v>750</v>
      </c>
      <c r="B751" s="1">
        <v>43018.673635329091</v>
      </c>
      <c r="C751">
        <v>117</v>
      </c>
      <c r="D751">
        <v>2</v>
      </c>
      <c r="E751" t="s">
        <v>12</v>
      </c>
      <c r="F751" t="s">
        <v>8</v>
      </c>
      <c r="G751">
        <v>5000</v>
      </c>
      <c r="H751">
        <f t="shared" si="22"/>
        <v>1284000</v>
      </c>
      <c r="I751">
        <v>1</v>
      </c>
      <c r="J751" t="s">
        <v>666</v>
      </c>
      <c r="K751">
        <v>3</v>
      </c>
      <c r="L751" t="s">
        <v>667</v>
      </c>
      <c r="M751">
        <v>3</v>
      </c>
      <c r="N751" t="s">
        <v>21</v>
      </c>
      <c r="O751" t="s">
        <v>668</v>
      </c>
      <c r="P751" s="1">
        <v>43018.673635329091</v>
      </c>
      <c r="Q751" s="1" t="e">
        <v>#N/A</v>
      </c>
      <c r="R751" t="s">
        <v>21</v>
      </c>
      <c r="S751" t="s">
        <v>668</v>
      </c>
      <c r="T751">
        <v>3</v>
      </c>
    </row>
    <row r="752" spans="1:20">
      <c r="A752">
        <f t="shared" si="23"/>
        <v>751</v>
      </c>
      <c r="B752" s="1">
        <v>43019.123837012892</v>
      </c>
      <c r="C752">
        <v>41</v>
      </c>
      <c r="D752">
        <v>3</v>
      </c>
      <c r="E752" t="s">
        <v>12</v>
      </c>
      <c r="F752" t="s">
        <v>9</v>
      </c>
      <c r="G752">
        <v>1000</v>
      </c>
      <c r="H752">
        <f t="shared" si="22"/>
        <v>1285000</v>
      </c>
      <c r="I752">
        <v>3</v>
      </c>
      <c r="J752" t="s">
        <v>374</v>
      </c>
      <c r="K752">
        <v>1</v>
      </c>
      <c r="L752" t="s">
        <v>375</v>
      </c>
      <c r="M752">
        <v>1</v>
      </c>
      <c r="N752" t="s">
        <v>21</v>
      </c>
      <c r="O752" t="s">
        <v>376</v>
      </c>
      <c r="P752" s="1">
        <v>43019.123837012892</v>
      </c>
      <c r="Q752" s="1" t="e">
        <v>#N/A</v>
      </c>
      <c r="R752" t="s">
        <v>21</v>
      </c>
      <c r="S752" t="s">
        <v>376</v>
      </c>
      <c r="T752">
        <v>1</v>
      </c>
    </row>
    <row r="753" spans="1:20">
      <c r="A753">
        <f t="shared" si="23"/>
        <v>752</v>
      </c>
      <c r="B753" s="1">
        <v>43019.326154882641</v>
      </c>
      <c r="C753">
        <v>135</v>
      </c>
      <c r="D753">
        <v>3</v>
      </c>
      <c r="E753" t="s">
        <v>12</v>
      </c>
      <c r="F753" t="s">
        <v>11</v>
      </c>
      <c r="G753">
        <v>2000</v>
      </c>
      <c r="H753">
        <f t="shared" si="22"/>
        <v>1287000</v>
      </c>
      <c r="I753">
        <v>5</v>
      </c>
      <c r="J753" t="s">
        <v>1085</v>
      </c>
      <c r="K753">
        <v>3</v>
      </c>
      <c r="L753" t="s">
        <v>1122</v>
      </c>
      <c r="M753">
        <v>3</v>
      </c>
      <c r="N753" t="s">
        <v>21</v>
      </c>
      <c r="O753" t="s">
        <v>1123</v>
      </c>
      <c r="P753" s="1">
        <v>43019.326154882641</v>
      </c>
      <c r="Q753" s="1" t="e">
        <v>#N/A</v>
      </c>
      <c r="R753" t="s">
        <v>21</v>
      </c>
      <c r="S753" t="s">
        <v>1123</v>
      </c>
      <c r="T753">
        <v>3</v>
      </c>
    </row>
    <row r="754" spans="1:20">
      <c r="A754">
        <f t="shared" si="23"/>
        <v>753</v>
      </c>
      <c r="B754" s="1">
        <v>43019.439986200952</v>
      </c>
      <c r="C754">
        <v>38</v>
      </c>
      <c r="D754">
        <v>2</v>
      </c>
      <c r="E754" t="s">
        <v>13</v>
      </c>
      <c r="F754" t="s">
        <v>11</v>
      </c>
      <c r="G754">
        <v>20000</v>
      </c>
      <c r="H754">
        <f t="shared" si="22"/>
        <v>1267000</v>
      </c>
      <c r="I754">
        <v>6</v>
      </c>
      <c r="J754" t="s">
        <v>417</v>
      </c>
      <c r="K754">
        <v>3</v>
      </c>
      <c r="L754" t="s">
        <v>418</v>
      </c>
      <c r="M754">
        <v>1</v>
      </c>
      <c r="N754" t="s">
        <v>24</v>
      </c>
      <c r="O754" t="s">
        <v>419</v>
      </c>
      <c r="P754" s="1">
        <v>43019.439986200952</v>
      </c>
      <c r="Q754" s="1">
        <v>43019.439986200952</v>
      </c>
      <c r="R754" t="s">
        <v>24</v>
      </c>
      <c r="S754" t="s">
        <v>419</v>
      </c>
      <c r="T754">
        <v>1</v>
      </c>
    </row>
    <row r="755" spans="1:20">
      <c r="A755">
        <f t="shared" si="23"/>
        <v>754</v>
      </c>
      <c r="B755" s="1">
        <v>43020.301364439329</v>
      </c>
      <c r="C755">
        <v>52</v>
      </c>
      <c r="D755">
        <v>1</v>
      </c>
      <c r="E755" t="s">
        <v>12</v>
      </c>
      <c r="F755" t="s">
        <v>11</v>
      </c>
      <c r="G755">
        <v>3000</v>
      </c>
      <c r="H755">
        <f t="shared" si="22"/>
        <v>1270000</v>
      </c>
      <c r="I755">
        <v>5</v>
      </c>
      <c r="J755" t="s">
        <v>1025</v>
      </c>
      <c r="K755">
        <v>2</v>
      </c>
      <c r="L755" t="s">
        <v>1330</v>
      </c>
      <c r="M755">
        <v>2</v>
      </c>
      <c r="N755" t="s">
        <v>21</v>
      </c>
      <c r="O755" t="s">
        <v>1331</v>
      </c>
      <c r="P755" s="1">
        <v>43020.301364439329</v>
      </c>
      <c r="Q755" s="1" t="e">
        <v>#N/A</v>
      </c>
      <c r="R755" t="s">
        <v>21</v>
      </c>
      <c r="S755" t="s">
        <v>1331</v>
      </c>
      <c r="T755">
        <v>2</v>
      </c>
    </row>
    <row r="756" spans="1:20">
      <c r="A756">
        <f t="shared" si="23"/>
        <v>755</v>
      </c>
      <c r="B756" s="1">
        <v>43020.570497694003</v>
      </c>
      <c r="C756">
        <v>66</v>
      </c>
      <c r="D756">
        <v>1</v>
      </c>
      <c r="E756" t="s">
        <v>12</v>
      </c>
      <c r="F756" t="s">
        <v>11</v>
      </c>
      <c r="G756">
        <v>2000</v>
      </c>
      <c r="H756">
        <f t="shared" si="22"/>
        <v>1272000</v>
      </c>
      <c r="I756">
        <v>4</v>
      </c>
      <c r="J756" t="s">
        <v>1355</v>
      </c>
      <c r="K756">
        <v>2</v>
      </c>
      <c r="L756" t="s">
        <v>1356</v>
      </c>
      <c r="M756">
        <v>2</v>
      </c>
      <c r="N756" t="s">
        <v>21</v>
      </c>
      <c r="O756" t="s">
        <v>1357</v>
      </c>
      <c r="P756" s="1">
        <v>43020.570497694003</v>
      </c>
      <c r="Q756" s="1" t="e">
        <v>#N/A</v>
      </c>
      <c r="R756" t="s">
        <v>21</v>
      </c>
      <c r="S756" t="s">
        <v>1357</v>
      </c>
      <c r="T756">
        <v>2</v>
      </c>
    </row>
    <row r="757" spans="1:20">
      <c r="A757">
        <f t="shared" si="23"/>
        <v>756</v>
      </c>
      <c r="B757" s="1">
        <v>43021.152329618169</v>
      </c>
      <c r="C757">
        <v>56</v>
      </c>
      <c r="D757">
        <v>1</v>
      </c>
      <c r="E757" t="s">
        <v>12</v>
      </c>
      <c r="F757" t="s">
        <v>11</v>
      </c>
      <c r="G757">
        <v>4000</v>
      </c>
      <c r="H757">
        <f t="shared" si="22"/>
        <v>1276000</v>
      </c>
      <c r="I757">
        <v>3</v>
      </c>
      <c r="J757" t="s">
        <v>557</v>
      </c>
      <c r="K757">
        <v>1</v>
      </c>
      <c r="L757" t="s">
        <v>558</v>
      </c>
      <c r="M757">
        <v>1</v>
      </c>
      <c r="N757" t="s">
        <v>21</v>
      </c>
      <c r="O757" t="s">
        <v>559</v>
      </c>
      <c r="P757" s="1">
        <v>43021.152329618169</v>
      </c>
      <c r="Q757" s="1" t="e">
        <v>#N/A</v>
      </c>
      <c r="R757" t="s">
        <v>21</v>
      </c>
      <c r="S757" t="s">
        <v>559</v>
      </c>
      <c r="T757">
        <v>1</v>
      </c>
    </row>
    <row r="758" spans="1:20">
      <c r="A758">
        <f t="shared" si="23"/>
        <v>757</v>
      </c>
      <c r="B758" s="1">
        <v>43021.997235905365</v>
      </c>
      <c r="C758">
        <v>103</v>
      </c>
      <c r="D758">
        <v>4</v>
      </c>
      <c r="E758" t="s">
        <v>12</v>
      </c>
      <c r="F758" t="s">
        <v>10</v>
      </c>
      <c r="G758">
        <v>1000</v>
      </c>
      <c r="H758">
        <f t="shared" si="22"/>
        <v>1277000</v>
      </c>
      <c r="I758">
        <v>2</v>
      </c>
      <c r="J758" t="s">
        <v>1037</v>
      </c>
      <c r="K758">
        <v>2</v>
      </c>
      <c r="L758" t="s">
        <v>1596</v>
      </c>
      <c r="M758">
        <v>2</v>
      </c>
      <c r="N758" t="s">
        <v>21</v>
      </c>
      <c r="O758" t="s">
        <v>1597</v>
      </c>
      <c r="P758" s="1">
        <v>43021.997235905365</v>
      </c>
      <c r="Q758" s="1">
        <v>43148.591542812297</v>
      </c>
      <c r="R758" t="s">
        <v>21</v>
      </c>
      <c r="S758" t="s">
        <v>1597</v>
      </c>
      <c r="T758">
        <v>2</v>
      </c>
    </row>
    <row r="759" spans="1:20">
      <c r="A759">
        <f t="shared" si="23"/>
        <v>758</v>
      </c>
      <c r="B759" s="1">
        <v>43022.093086830595</v>
      </c>
      <c r="C759">
        <v>26</v>
      </c>
      <c r="D759">
        <v>2</v>
      </c>
      <c r="E759" t="s">
        <v>12</v>
      </c>
      <c r="F759" t="s">
        <v>11</v>
      </c>
      <c r="G759">
        <v>4000</v>
      </c>
      <c r="H759">
        <f t="shared" si="22"/>
        <v>1281000</v>
      </c>
      <c r="I759">
        <v>4</v>
      </c>
      <c r="J759" t="s">
        <v>426</v>
      </c>
      <c r="K759">
        <v>1</v>
      </c>
      <c r="L759" t="s">
        <v>427</v>
      </c>
      <c r="M759">
        <v>1</v>
      </c>
      <c r="N759" t="s">
        <v>21</v>
      </c>
      <c r="O759" t="s">
        <v>428</v>
      </c>
      <c r="P759" s="1">
        <v>43022.093086830595</v>
      </c>
      <c r="Q759" s="1" t="e">
        <v>#N/A</v>
      </c>
      <c r="R759" t="s">
        <v>21</v>
      </c>
      <c r="S759" t="s">
        <v>428</v>
      </c>
      <c r="T759">
        <v>1</v>
      </c>
    </row>
    <row r="760" spans="1:20">
      <c r="A760">
        <f t="shared" si="23"/>
        <v>759</v>
      </c>
      <c r="B760" s="1">
        <v>43022.839103616236</v>
      </c>
      <c r="C760">
        <v>51</v>
      </c>
      <c r="D760">
        <v>3</v>
      </c>
      <c r="E760" t="s">
        <v>12</v>
      </c>
      <c r="F760" t="s">
        <v>11</v>
      </c>
      <c r="G760">
        <v>2000</v>
      </c>
      <c r="H760">
        <f t="shared" si="22"/>
        <v>1283000</v>
      </c>
      <c r="I760">
        <v>3</v>
      </c>
      <c r="J760" t="s">
        <v>727</v>
      </c>
      <c r="K760">
        <v>1</v>
      </c>
      <c r="L760" t="s">
        <v>1259</v>
      </c>
      <c r="M760">
        <v>1</v>
      </c>
      <c r="N760" t="s">
        <v>21</v>
      </c>
      <c r="O760" t="s">
        <v>1260</v>
      </c>
      <c r="P760" s="1">
        <v>43022.839103616236</v>
      </c>
      <c r="Q760" s="1" t="e">
        <v>#N/A</v>
      </c>
      <c r="R760" t="s">
        <v>21</v>
      </c>
      <c r="S760" t="s">
        <v>1260</v>
      </c>
      <c r="T760">
        <v>1</v>
      </c>
    </row>
    <row r="761" spans="1:20">
      <c r="A761">
        <f t="shared" si="23"/>
        <v>760</v>
      </c>
      <c r="B761" s="1">
        <v>43023.285685364252</v>
      </c>
      <c r="C761">
        <v>103</v>
      </c>
      <c r="D761">
        <v>4</v>
      </c>
      <c r="E761" t="s">
        <v>12</v>
      </c>
      <c r="F761" t="s">
        <v>10</v>
      </c>
      <c r="G761">
        <v>1000</v>
      </c>
      <c r="H761">
        <f t="shared" si="22"/>
        <v>1284000</v>
      </c>
      <c r="I761">
        <v>1</v>
      </c>
      <c r="J761" t="s">
        <v>1037</v>
      </c>
      <c r="K761">
        <v>3</v>
      </c>
      <c r="L761" t="s">
        <v>1596</v>
      </c>
      <c r="M761">
        <v>3</v>
      </c>
      <c r="N761" t="s">
        <v>21</v>
      </c>
      <c r="O761" t="s">
        <v>1597</v>
      </c>
      <c r="P761" s="1">
        <v>43023.285685364252</v>
      </c>
      <c r="Q761" s="1">
        <v>43148.591542812297</v>
      </c>
      <c r="R761" t="s">
        <v>21</v>
      </c>
      <c r="S761" t="s">
        <v>1597</v>
      </c>
      <c r="T761">
        <v>3</v>
      </c>
    </row>
    <row r="762" spans="1:20">
      <c r="A762">
        <f t="shared" si="23"/>
        <v>761</v>
      </c>
      <c r="B762" s="1">
        <v>43023.807519484042</v>
      </c>
      <c r="C762">
        <v>2</v>
      </c>
      <c r="D762">
        <v>3</v>
      </c>
      <c r="E762" t="s">
        <v>12</v>
      </c>
      <c r="F762" t="s">
        <v>9</v>
      </c>
      <c r="G762">
        <v>3000</v>
      </c>
      <c r="H762">
        <f t="shared" si="22"/>
        <v>1287000</v>
      </c>
      <c r="I762">
        <v>3</v>
      </c>
      <c r="J762" t="s">
        <v>41</v>
      </c>
      <c r="K762">
        <v>2</v>
      </c>
      <c r="L762" t="s">
        <v>42</v>
      </c>
      <c r="M762">
        <v>2</v>
      </c>
      <c r="N762" t="s">
        <v>21</v>
      </c>
      <c r="O762" t="s">
        <v>43</v>
      </c>
      <c r="P762" s="1">
        <v>43023.807519484042</v>
      </c>
      <c r="Q762" s="1" t="e">
        <v>#N/A</v>
      </c>
      <c r="R762" t="s">
        <v>21</v>
      </c>
      <c r="S762" t="s">
        <v>43</v>
      </c>
      <c r="T762">
        <v>2</v>
      </c>
    </row>
    <row r="763" spans="1:20">
      <c r="A763">
        <f t="shared" si="23"/>
        <v>762</v>
      </c>
      <c r="B763" s="1">
        <v>43024.321348892314</v>
      </c>
      <c r="C763">
        <v>133</v>
      </c>
      <c r="D763">
        <v>2</v>
      </c>
      <c r="E763" t="s">
        <v>12</v>
      </c>
      <c r="F763" t="s">
        <v>8</v>
      </c>
      <c r="G763">
        <v>3000</v>
      </c>
      <c r="H763">
        <f t="shared" si="22"/>
        <v>1290000</v>
      </c>
      <c r="I763">
        <v>6</v>
      </c>
      <c r="J763" t="s">
        <v>1369</v>
      </c>
      <c r="K763">
        <v>1</v>
      </c>
      <c r="L763" t="s">
        <v>1370</v>
      </c>
      <c r="M763">
        <v>1</v>
      </c>
      <c r="N763" t="s">
        <v>21</v>
      </c>
      <c r="O763" t="s">
        <v>1371</v>
      </c>
      <c r="P763" s="1">
        <v>43024.321348892314</v>
      </c>
      <c r="Q763" s="1">
        <v>43066.623160668365</v>
      </c>
      <c r="R763" t="s">
        <v>21</v>
      </c>
      <c r="S763" t="s">
        <v>1371</v>
      </c>
      <c r="T763">
        <v>1</v>
      </c>
    </row>
    <row r="764" spans="1:20">
      <c r="A764">
        <f t="shared" si="23"/>
        <v>763</v>
      </c>
      <c r="B764" s="1">
        <v>43024.544883061535</v>
      </c>
      <c r="C764">
        <v>128</v>
      </c>
      <c r="D764">
        <v>3</v>
      </c>
      <c r="E764" t="s">
        <v>12</v>
      </c>
      <c r="F764" t="s">
        <v>9</v>
      </c>
      <c r="G764">
        <v>5000</v>
      </c>
      <c r="H764">
        <f t="shared" si="22"/>
        <v>1295000</v>
      </c>
      <c r="I764">
        <v>2</v>
      </c>
      <c r="J764" t="s">
        <v>611</v>
      </c>
      <c r="K764">
        <v>1</v>
      </c>
      <c r="L764" t="s">
        <v>612</v>
      </c>
      <c r="M764">
        <v>1</v>
      </c>
      <c r="N764" t="s">
        <v>21</v>
      </c>
      <c r="O764" t="s">
        <v>613</v>
      </c>
      <c r="P764" s="1">
        <v>43024.544883061535</v>
      </c>
      <c r="Q764" s="1" t="e">
        <v>#N/A</v>
      </c>
      <c r="R764" t="s">
        <v>21</v>
      </c>
      <c r="S764" t="s">
        <v>613</v>
      </c>
      <c r="T764">
        <v>1</v>
      </c>
    </row>
    <row r="765" spans="1:20">
      <c r="A765">
        <f t="shared" si="23"/>
        <v>764</v>
      </c>
      <c r="B765" s="1">
        <v>43024.725552674972</v>
      </c>
      <c r="C765">
        <v>67</v>
      </c>
      <c r="D765">
        <v>1</v>
      </c>
      <c r="E765" t="s">
        <v>13</v>
      </c>
      <c r="F765" t="s">
        <v>11</v>
      </c>
      <c r="G765">
        <v>8000</v>
      </c>
      <c r="H765">
        <f t="shared" si="22"/>
        <v>1287000</v>
      </c>
      <c r="I765">
        <v>6</v>
      </c>
      <c r="J765" t="s">
        <v>706</v>
      </c>
      <c r="K765">
        <v>2</v>
      </c>
      <c r="L765" t="s">
        <v>1675</v>
      </c>
      <c r="M765">
        <v>1</v>
      </c>
      <c r="N765" t="s">
        <v>24</v>
      </c>
      <c r="O765" t="s">
        <v>1676</v>
      </c>
      <c r="P765" s="1">
        <v>43024.725552674972</v>
      </c>
      <c r="Q765" s="1">
        <v>43024.725552674972</v>
      </c>
      <c r="R765" t="s">
        <v>24</v>
      </c>
      <c r="S765" t="s">
        <v>1676</v>
      </c>
      <c r="T765">
        <v>1</v>
      </c>
    </row>
    <row r="766" spans="1:20">
      <c r="A766">
        <f t="shared" si="23"/>
        <v>765</v>
      </c>
      <c r="B766" s="1">
        <v>43024.848532508877</v>
      </c>
      <c r="C766">
        <v>123</v>
      </c>
      <c r="D766">
        <v>2</v>
      </c>
      <c r="E766" t="s">
        <v>12</v>
      </c>
      <c r="F766" t="s">
        <v>8</v>
      </c>
      <c r="G766">
        <v>5000</v>
      </c>
      <c r="H766">
        <f t="shared" si="22"/>
        <v>1292000</v>
      </c>
      <c r="I766">
        <v>6</v>
      </c>
      <c r="J766" t="s">
        <v>940</v>
      </c>
      <c r="K766">
        <v>1</v>
      </c>
      <c r="L766" t="s">
        <v>941</v>
      </c>
      <c r="M766">
        <v>1</v>
      </c>
      <c r="N766" t="s">
        <v>21</v>
      </c>
      <c r="O766" t="s">
        <v>942</v>
      </c>
      <c r="P766" s="1">
        <v>43024.848532508877</v>
      </c>
      <c r="Q766" s="1" t="e">
        <v>#N/A</v>
      </c>
      <c r="R766" t="s">
        <v>21</v>
      </c>
      <c r="S766" t="s">
        <v>942</v>
      </c>
      <c r="T766">
        <v>1</v>
      </c>
    </row>
    <row r="767" spans="1:20">
      <c r="A767">
        <f t="shared" si="23"/>
        <v>766</v>
      </c>
      <c r="B767" s="1">
        <v>43025.259624507358</v>
      </c>
      <c r="C767">
        <v>20</v>
      </c>
      <c r="D767">
        <v>1</v>
      </c>
      <c r="E767" t="s">
        <v>12</v>
      </c>
      <c r="F767" t="s">
        <v>11</v>
      </c>
      <c r="G767">
        <v>3000</v>
      </c>
      <c r="H767">
        <f t="shared" si="22"/>
        <v>1295000</v>
      </c>
      <c r="I767">
        <v>4</v>
      </c>
      <c r="J767" t="s">
        <v>157</v>
      </c>
      <c r="K767">
        <v>1</v>
      </c>
      <c r="L767" t="s">
        <v>158</v>
      </c>
      <c r="M767">
        <v>1</v>
      </c>
      <c r="N767" t="s">
        <v>21</v>
      </c>
      <c r="O767" t="s">
        <v>159</v>
      </c>
      <c r="P767" s="1">
        <v>43025.259624507358</v>
      </c>
      <c r="Q767" s="1" t="e">
        <v>#N/A</v>
      </c>
      <c r="R767" t="s">
        <v>21</v>
      </c>
      <c r="S767" t="s">
        <v>159</v>
      </c>
      <c r="T767">
        <v>1</v>
      </c>
    </row>
    <row r="768" spans="1:20">
      <c r="A768">
        <f t="shared" si="23"/>
        <v>767</v>
      </c>
      <c r="B768" s="1">
        <v>43026.052282076314</v>
      </c>
      <c r="C768">
        <v>102</v>
      </c>
      <c r="D768">
        <v>1</v>
      </c>
      <c r="E768" t="s">
        <v>12</v>
      </c>
      <c r="F768" t="s">
        <v>11</v>
      </c>
      <c r="G768">
        <v>1000</v>
      </c>
      <c r="H768">
        <f t="shared" si="22"/>
        <v>1296000</v>
      </c>
      <c r="I768">
        <v>1</v>
      </c>
      <c r="J768" t="s">
        <v>778</v>
      </c>
      <c r="K768">
        <v>2</v>
      </c>
      <c r="L768" t="s">
        <v>1465</v>
      </c>
      <c r="M768">
        <v>2</v>
      </c>
      <c r="N768" t="s">
        <v>21</v>
      </c>
      <c r="O768" t="s">
        <v>1466</v>
      </c>
      <c r="P768" s="1">
        <v>43026.052282076314</v>
      </c>
      <c r="Q768" s="1" t="e">
        <v>#N/A</v>
      </c>
      <c r="R768" t="s">
        <v>21</v>
      </c>
      <c r="S768" t="s">
        <v>1466</v>
      </c>
      <c r="T768">
        <v>2</v>
      </c>
    </row>
    <row r="769" spans="1:20">
      <c r="A769">
        <f t="shared" si="23"/>
        <v>768</v>
      </c>
      <c r="B769" s="1">
        <v>43026.453907848918</v>
      </c>
      <c r="C769">
        <v>58</v>
      </c>
      <c r="D769">
        <v>1</v>
      </c>
      <c r="E769" t="s">
        <v>12</v>
      </c>
      <c r="F769" t="s">
        <v>11</v>
      </c>
      <c r="G769">
        <v>2000</v>
      </c>
      <c r="H769">
        <f t="shared" si="22"/>
        <v>1298000</v>
      </c>
      <c r="I769">
        <v>4</v>
      </c>
      <c r="J769" t="s">
        <v>995</v>
      </c>
      <c r="K769">
        <v>1</v>
      </c>
      <c r="L769" t="s">
        <v>996</v>
      </c>
      <c r="M769">
        <v>1</v>
      </c>
      <c r="N769" t="s">
        <v>21</v>
      </c>
      <c r="O769" t="s">
        <v>997</v>
      </c>
      <c r="P769" s="1">
        <v>43026.453907848918</v>
      </c>
      <c r="Q769" s="1" t="e">
        <v>#N/A</v>
      </c>
      <c r="R769" t="s">
        <v>21</v>
      </c>
      <c r="S769" t="s">
        <v>997</v>
      </c>
      <c r="T769">
        <v>1</v>
      </c>
    </row>
    <row r="770" spans="1:20">
      <c r="A770">
        <f t="shared" si="23"/>
        <v>769</v>
      </c>
      <c r="B770" s="1">
        <v>43026.473089702449</v>
      </c>
      <c r="C770">
        <v>31</v>
      </c>
      <c r="D770">
        <v>1</v>
      </c>
      <c r="E770" t="s">
        <v>12</v>
      </c>
      <c r="F770" t="s">
        <v>11</v>
      </c>
      <c r="G770">
        <v>5000</v>
      </c>
      <c r="H770">
        <f t="shared" si="22"/>
        <v>1303000</v>
      </c>
      <c r="I770">
        <v>5</v>
      </c>
      <c r="J770" t="s">
        <v>316</v>
      </c>
      <c r="K770">
        <v>2</v>
      </c>
      <c r="L770" t="s">
        <v>317</v>
      </c>
      <c r="M770">
        <v>2</v>
      </c>
      <c r="N770" t="s">
        <v>21</v>
      </c>
      <c r="O770" t="s">
        <v>318</v>
      </c>
      <c r="P770" s="1">
        <v>43026.473089702449</v>
      </c>
      <c r="Q770" s="1" t="e">
        <v>#N/A</v>
      </c>
      <c r="R770" t="s">
        <v>21</v>
      </c>
      <c r="S770" t="s">
        <v>318</v>
      </c>
      <c r="T770">
        <v>2</v>
      </c>
    </row>
    <row r="771" spans="1:20">
      <c r="A771">
        <f t="shared" si="23"/>
        <v>770</v>
      </c>
      <c r="B771" s="1">
        <v>43026.870623249655</v>
      </c>
      <c r="C771">
        <v>107</v>
      </c>
      <c r="D771">
        <v>1</v>
      </c>
      <c r="E771" t="s">
        <v>12</v>
      </c>
      <c r="F771" t="s">
        <v>11</v>
      </c>
      <c r="G771">
        <v>1000</v>
      </c>
      <c r="H771">
        <f t="shared" ref="H771:H834" si="24">IF(E771="Premium",IFERROR(H770+G771,G771),IFERROR(H770-G771,-G771))</f>
        <v>1304000</v>
      </c>
      <c r="I771">
        <v>1</v>
      </c>
      <c r="J771" t="s">
        <v>1134</v>
      </c>
      <c r="K771">
        <v>2</v>
      </c>
      <c r="L771" t="s">
        <v>1135</v>
      </c>
      <c r="M771">
        <v>2</v>
      </c>
      <c r="N771" t="s">
        <v>21</v>
      </c>
      <c r="O771" t="s">
        <v>1136</v>
      </c>
      <c r="P771" s="1">
        <v>43026.870623249655</v>
      </c>
      <c r="Q771" s="1" t="e">
        <v>#N/A</v>
      </c>
      <c r="R771" t="s">
        <v>21</v>
      </c>
      <c r="S771" t="s">
        <v>1136</v>
      </c>
      <c r="T771">
        <v>2</v>
      </c>
    </row>
    <row r="772" spans="1:20">
      <c r="A772">
        <f t="shared" ref="A772:A835" si="25">A771+1</f>
        <v>771</v>
      </c>
      <c r="B772" s="1">
        <v>43027.361528277004</v>
      </c>
      <c r="C772">
        <v>103</v>
      </c>
      <c r="D772">
        <v>4</v>
      </c>
      <c r="E772" t="s">
        <v>12</v>
      </c>
      <c r="F772" t="s">
        <v>10</v>
      </c>
      <c r="G772">
        <v>1000</v>
      </c>
      <c r="H772">
        <f t="shared" si="24"/>
        <v>1305000</v>
      </c>
      <c r="I772">
        <v>1</v>
      </c>
      <c r="J772" t="s">
        <v>1037</v>
      </c>
      <c r="K772">
        <v>4</v>
      </c>
      <c r="L772" t="s">
        <v>1596</v>
      </c>
      <c r="M772">
        <v>4</v>
      </c>
      <c r="N772" t="s">
        <v>21</v>
      </c>
      <c r="O772" t="s">
        <v>1597</v>
      </c>
      <c r="P772" s="1">
        <v>43027.361528277004</v>
      </c>
      <c r="Q772" s="1">
        <v>43148.591542812297</v>
      </c>
      <c r="R772" t="s">
        <v>21</v>
      </c>
      <c r="S772" t="s">
        <v>1597</v>
      </c>
      <c r="T772">
        <v>4</v>
      </c>
    </row>
    <row r="773" spans="1:20">
      <c r="A773">
        <f t="shared" si="25"/>
        <v>772</v>
      </c>
      <c r="B773" s="1">
        <v>43027.645187516981</v>
      </c>
      <c r="C773">
        <v>92</v>
      </c>
      <c r="D773">
        <v>1</v>
      </c>
      <c r="E773" t="s">
        <v>13</v>
      </c>
      <c r="F773" t="s">
        <v>11</v>
      </c>
      <c r="G773">
        <v>12000</v>
      </c>
      <c r="H773">
        <f t="shared" si="24"/>
        <v>1293000</v>
      </c>
      <c r="I773">
        <v>6</v>
      </c>
      <c r="J773" t="s">
        <v>1237</v>
      </c>
      <c r="K773">
        <v>5</v>
      </c>
      <c r="L773" t="s">
        <v>1715</v>
      </c>
      <c r="M773">
        <v>1</v>
      </c>
      <c r="N773" t="s">
        <v>24</v>
      </c>
      <c r="O773" t="s">
        <v>1716</v>
      </c>
      <c r="P773" s="1">
        <v>43027.645187516981</v>
      </c>
      <c r="Q773" s="1">
        <v>43027.645187516981</v>
      </c>
      <c r="R773" t="s">
        <v>24</v>
      </c>
      <c r="S773" t="s">
        <v>1716</v>
      </c>
      <c r="T773">
        <v>1</v>
      </c>
    </row>
    <row r="774" spans="1:20">
      <c r="A774">
        <f t="shared" si="25"/>
        <v>773</v>
      </c>
      <c r="B774" s="1">
        <v>43028.231239274341</v>
      </c>
      <c r="C774">
        <v>53</v>
      </c>
      <c r="D774">
        <v>4</v>
      </c>
      <c r="E774" t="s">
        <v>12</v>
      </c>
      <c r="F774" t="s">
        <v>8</v>
      </c>
      <c r="G774">
        <v>2000</v>
      </c>
      <c r="H774">
        <f t="shared" si="24"/>
        <v>1295000</v>
      </c>
      <c r="I774">
        <v>5</v>
      </c>
      <c r="J774" t="s">
        <v>582</v>
      </c>
      <c r="K774">
        <v>1</v>
      </c>
      <c r="L774" t="s">
        <v>1053</v>
      </c>
      <c r="M774">
        <v>1</v>
      </c>
      <c r="N774" t="s">
        <v>21</v>
      </c>
      <c r="O774" t="s">
        <v>1054</v>
      </c>
      <c r="P774" s="1">
        <v>43028.231239274341</v>
      </c>
      <c r="Q774" s="1" t="e">
        <v>#N/A</v>
      </c>
      <c r="R774" t="s">
        <v>21</v>
      </c>
      <c r="S774" t="s">
        <v>1054</v>
      </c>
      <c r="T774">
        <v>1</v>
      </c>
    </row>
    <row r="775" spans="1:20">
      <c r="A775">
        <f t="shared" si="25"/>
        <v>774</v>
      </c>
      <c r="B775" s="1">
        <v>43028.808280673606</v>
      </c>
      <c r="C775">
        <v>68</v>
      </c>
      <c r="D775">
        <v>4</v>
      </c>
      <c r="E775" t="s">
        <v>12</v>
      </c>
      <c r="F775" t="s">
        <v>11</v>
      </c>
      <c r="G775">
        <v>1000</v>
      </c>
      <c r="H775">
        <f t="shared" si="24"/>
        <v>1296000</v>
      </c>
      <c r="I775">
        <v>6</v>
      </c>
      <c r="J775" t="s">
        <v>685</v>
      </c>
      <c r="K775">
        <v>1</v>
      </c>
      <c r="L775" t="s">
        <v>686</v>
      </c>
      <c r="M775">
        <v>1</v>
      </c>
      <c r="N775" t="s">
        <v>21</v>
      </c>
      <c r="O775" t="s">
        <v>687</v>
      </c>
      <c r="P775" s="1">
        <v>43028.808280673606</v>
      </c>
      <c r="Q775" s="1" t="e">
        <v>#N/A</v>
      </c>
      <c r="R775" t="s">
        <v>21</v>
      </c>
      <c r="S775" t="s">
        <v>687</v>
      </c>
      <c r="T775">
        <v>1</v>
      </c>
    </row>
    <row r="776" spans="1:20">
      <c r="A776">
        <f t="shared" si="25"/>
        <v>775</v>
      </c>
      <c r="B776" s="1">
        <v>43028.915348029004</v>
      </c>
      <c r="C776">
        <v>46</v>
      </c>
      <c r="D776">
        <v>1</v>
      </c>
      <c r="E776" t="s">
        <v>12</v>
      </c>
      <c r="F776" t="s">
        <v>11</v>
      </c>
      <c r="G776">
        <v>4000</v>
      </c>
      <c r="H776">
        <f t="shared" si="24"/>
        <v>1300000</v>
      </c>
      <c r="I776">
        <v>4</v>
      </c>
      <c r="J776" t="s">
        <v>864</v>
      </c>
      <c r="K776">
        <v>1</v>
      </c>
      <c r="L776" t="s">
        <v>865</v>
      </c>
      <c r="M776">
        <v>1</v>
      </c>
      <c r="N776" t="s">
        <v>21</v>
      </c>
      <c r="O776" t="s">
        <v>866</v>
      </c>
      <c r="P776" s="1">
        <v>43028.915348029004</v>
      </c>
      <c r="Q776" s="1" t="e">
        <v>#N/A</v>
      </c>
      <c r="R776" t="s">
        <v>21</v>
      </c>
      <c r="S776" t="s">
        <v>866</v>
      </c>
      <c r="T776">
        <v>1</v>
      </c>
    </row>
    <row r="777" spans="1:20">
      <c r="A777">
        <f t="shared" si="25"/>
        <v>776</v>
      </c>
      <c r="B777" s="1">
        <v>43029.948838558106</v>
      </c>
      <c r="C777">
        <v>56</v>
      </c>
      <c r="D777">
        <v>2</v>
      </c>
      <c r="E777" t="s">
        <v>12</v>
      </c>
      <c r="F777" t="s">
        <v>11</v>
      </c>
      <c r="G777">
        <v>5000</v>
      </c>
      <c r="H777">
        <f t="shared" si="24"/>
        <v>1305000</v>
      </c>
      <c r="I777">
        <v>2</v>
      </c>
      <c r="J777" t="s">
        <v>756</v>
      </c>
      <c r="K777">
        <v>3</v>
      </c>
      <c r="L777" t="s">
        <v>1542</v>
      </c>
      <c r="M777">
        <v>3</v>
      </c>
      <c r="N777" t="s">
        <v>21</v>
      </c>
      <c r="O777" t="s">
        <v>1543</v>
      </c>
      <c r="P777" s="1">
        <v>43029.948838558106</v>
      </c>
      <c r="Q777" s="1" t="e">
        <v>#N/A</v>
      </c>
      <c r="R777" t="s">
        <v>21</v>
      </c>
      <c r="S777" t="s">
        <v>1543</v>
      </c>
      <c r="T777">
        <v>3</v>
      </c>
    </row>
    <row r="778" spans="1:20">
      <c r="A778">
        <f t="shared" si="25"/>
        <v>777</v>
      </c>
      <c r="B778" s="1">
        <v>43030.094379028356</v>
      </c>
      <c r="C778">
        <v>5</v>
      </c>
      <c r="D778">
        <v>1</v>
      </c>
      <c r="E778" t="s">
        <v>13</v>
      </c>
      <c r="F778" t="s">
        <v>11</v>
      </c>
      <c r="G778">
        <v>20000</v>
      </c>
      <c r="H778">
        <f t="shared" si="24"/>
        <v>1285000</v>
      </c>
      <c r="I778">
        <v>6</v>
      </c>
      <c r="J778" t="s">
        <v>97</v>
      </c>
      <c r="K778">
        <v>2</v>
      </c>
      <c r="L778" t="s">
        <v>221</v>
      </c>
      <c r="M778">
        <v>1</v>
      </c>
      <c r="N778" t="s">
        <v>24</v>
      </c>
      <c r="O778" t="s">
        <v>222</v>
      </c>
      <c r="P778" s="1">
        <v>43030.094379028356</v>
      </c>
      <c r="Q778" s="1">
        <v>43030.094379028356</v>
      </c>
      <c r="R778" t="s">
        <v>24</v>
      </c>
      <c r="S778" t="s">
        <v>222</v>
      </c>
      <c r="T778">
        <v>1</v>
      </c>
    </row>
    <row r="779" spans="1:20">
      <c r="A779">
        <f t="shared" si="25"/>
        <v>778</v>
      </c>
      <c r="B779" s="1">
        <v>43030.146616661434</v>
      </c>
      <c r="C779">
        <v>39</v>
      </c>
      <c r="D779">
        <v>1</v>
      </c>
      <c r="E779" t="s">
        <v>12</v>
      </c>
      <c r="F779" t="s">
        <v>11</v>
      </c>
      <c r="G779">
        <v>1000</v>
      </c>
      <c r="H779">
        <f t="shared" si="24"/>
        <v>1286000</v>
      </c>
      <c r="I779">
        <v>5</v>
      </c>
      <c r="J779" t="s">
        <v>299</v>
      </c>
      <c r="K779">
        <v>2</v>
      </c>
      <c r="L779" t="s">
        <v>300</v>
      </c>
      <c r="M779">
        <v>2</v>
      </c>
      <c r="N779" t="s">
        <v>21</v>
      </c>
      <c r="O779" t="s">
        <v>301</v>
      </c>
      <c r="P779" s="1">
        <v>43030.146616661434</v>
      </c>
      <c r="Q779" s="1">
        <v>43207.523533055872</v>
      </c>
      <c r="R779" t="s">
        <v>21</v>
      </c>
      <c r="S779" t="s">
        <v>301</v>
      </c>
      <c r="T779">
        <v>2</v>
      </c>
    </row>
    <row r="780" spans="1:20">
      <c r="A780">
        <f t="shared" si="25"/>
        <v>779</v>
      </c>
      <c r="B780" s="1">
        <v>43030.555899474239</v>
      </c>
      <c r="C780">
        <v>128</v>
      </c>
      <c r="D780">
        <v>2</v>
      </c>
      <c r="E780" t="s">
        <v>12</v>
      </c>
      <c r="F780" t="s">
        <v>11</v>
      </c>
      <c r="G780">
        <v>4000</v>
      </c>
      <c r="H780">
        <f t="shared" si="24"/>
        <v>1290000</v>
      </c>
      <c r="I780">
        <v>2</v>
      </c>
      <c r="J780" t="s">
        <v>1521</v>
      </c>
      <c r="K780">
        <v>3</v>
      </c>
      <c r="L780" t="s">
        <v>1605</v>
      </c>
      <c r="M780">
        <v>3</v>
      </c>
      <c r="N780" t="s">
        <v>21</v>
      </c>
      <c r="O780" t="s">
        <v>1606</v>
      </c>
      <c r="P780" s="1">
        <v>43030.555899474239</v>
      </c>
      <c r="Q780" s="1" t="e">
        <v>#N/A</v>
      </c>
      <c r="R780" t="s">
        <v>21</v>
      </c>
      <c r="S780" t="s">
        <v>1606</v>
      </c>
      <c r="T780">
        <v>3</v>
      </c>
    </row>
    <row r="781" spans="1:20">
      <c r="A781">
        <f t="shared" si="25"/>
        <v>780</v>
      </c>
      <c r="B781" s="1">
        <v>43031.15194502283</v>
      </c>
      <c r="C781">
        <v>120</v>
      </c>
      <c r="D781">
        <v>1</v>
      </c>
      <c r="E781" t="s">
        <v>12</v>
      </c>
      <c r="F781" t="s">
        <v>11</v>
      </c>
      <c r="G781">
        <v>3000</v>
      </c>
      <c r="H781">
        <f t="shared" si="24"/>
        <v>1293000</v>
      </c>
      <c r="I781">
        <v>5</v>
      </c>
      <c r="J781" t="s">
        <v>579</v>
      </c>
      <c r="K781">
        <v>1</v>
      </c>
      <c r="L781" t="s">
        <v>580</v>
      </c>
      <c r="M781">
        <v>1</v>
      </c>
      <c r="N781" t="s">
        <v>21</v>
      </c>
      <c r="O781" t="s">
        <v>581</v>
      </c>
      <c r="P781" s="1">
        <v>43031.15194502283</v>
      </c>
      <c r="Q781" s="1" t="e">
        <v>#N/A</v>
      </c>
      <c r="R781" t="s">
        <v>21</v>
      </c>
      <c r="S781" t="s">
        <v>581</v>
      </c>
      <c r="T781">
        <v>1</v>
      </c>
    </row>
    <row r="782" spans="1:20">
      <c r="A782">
        <f t="shared" si="25"/>
        <v>781</v>
      </c>
      <c r="B782" s="1">
        <v>43031.305313147968</v>
      </c>
      <c r="C782">
        <v>117</v>
      </c>
      <c r="D782">
        <v>1</v>
      </c>
      <c r="E782" t="s">
        <v>12</v>
      </c>
      <c r="F782" t="s">
        <v>11</v>
      </c>
      <c r="G782">
        <v>5000</v>
      </c>
      <c r="H782">
        <f t="shared" si="24"/>
        <v>1298000</v>
      </c>
      <c r="I782">
        <v>3</v>
      </c>
      <c r="J782" t="s">
        <v>1254</v>
      </c>
      <c r="K782">
        <v>2</v>
      </c>
      <c r="L782" t="s">
        <v>1255</v>
      </c>
      <c r="M782">
        <v>2</v>
      </c>
      <c r="N782" t="s">
        <v>21</v>
      </c>
      <c r="O782" t="s">
        <v>1256</v>
      </c>
      <c r="P782" s="1">
        <v>43031.305313147968</v>
      </c>
      <c r="Q782" s="1">
        <v>43232.498118546988</v>
      </c>
      <c r="R782" t="s">
        <v>21</v>
      </c>
      <c r="S782" t="s">
        <v>1256</v>
      </c>
      <c r="T782">
        <v>2</v>
      </c>
    </row>
    <row r="783" spans="1:20">
      <c r="A783">
        <f t="shared" si="25"/>
        <v>782</v>
      </c>
      <c r="B783" s="1">
        <v>43032.250014079727</v>
      </c>
      <c r="C783">
        <v>97</v>
      </c>
      <c r="D783">
        <v>4</v>
      </c>
      <c r="E783" t="s">
        <v>12</v>
      </c>
      <c r="F783" t="s">
        <v>8</v>
      </c>
      <c r="G783">
        <v>5000</v>
      </c>
      <c r="H783">
        <f t="shared" si="24"/>
        <v>1303000</v>
      </c>
      <c r="I783">
        <v>4</v>
      </c>
      <c r="J783" t="s">
        <v>1021</v>
      </c>
      <c r="K783">
        <v>1</v>
      </c>
      <c r="L783" t="s">
        <v>1022</v>
      </c>
      <c r="M783">
        <v>1</v>
      </c>
      <c r="N783" t="s">
        <v>21</v>
      </c>
      <c r="O783" t="s">
        <v>1023</v>
      </c>
      <c r="P783" s="1">
        <v>43032.250014079727</v>
      </c>
      <c r="Q783" s="1" t="e">
        <v>#N/A</v>
      </c>
      <c r="R783" t="s">
        <v>21</v>
      </c>
      <c r="S783" t="s">
        <v>1023</v>
      </c>
      <c r="T783">
        <v>1</v>
      </c>
    </row>
    <row r="784" spans="1:20">
      <c r="A784">
        <f t="shared" si="25"/>
        <v>783</v>
      </c>
      <c r="B784" s="1">
        <v>43032.537088348945</v>
      </c>
      <c r="C784">
        <v>48</v>
      </c>
      <c r="D784">
        <v>3</v>
      </c>
      <c r="E784" t="s">
        <v>12</v>
      </c>
      <c r="F784" t="s">
        <v>11</v>
      </c>
      <c r="G784">
        <v>3000</v>
      </c>
      <c r="H784">
        <f t="shared" si="24"/>
        <v>1306000</v>
      </c>
      <c r="I784">
        <v>3</v>
      </c>
      <c r="J784" t="s">
        <v>1623</v>
      </c>
      <c r="K784">
        <v>2</v>
      </c>
      <c r="L784" t="s">
        <v>1624</v>
      </c>
      <c r="M784">
        <v>2</v>
      </c>
      <c r="N784" t="s">
        <v>21</v>
      </c>
      <c r="O784" t="s">
        <v>1625</v>
      </c>
      <c r="P784" s="1">
        <v>43032.537088348945</v>
      </c>
      <c r="Q784" s="1" t="e">
        <v>#N/A</v>
      </c>
      <c r="R784" t="s">
        <v>21</v>
      </c>
      <c r="S784" t="s">
        <v>1625</v>
      </c>
      <c r="T784">
        <v>2</v>
      </c>
    </row>
    <row r="785" spans="1:20">
      <c r="A785">
        <f t="shared" si="25"/>
        <v>784</v>
      </c>
      <c r="B785" s="1">
        <v>43033.395651277438</v>
      </c>
      <c r="C785">
        <v>133</v>
      </c>
      <c r="D785">
        <v>3</v>
      </c>
      <c r="E785" t="s">
        <v>12</v>
      </c>
      <c r="F785" t="s">
        <v>8</v>
      </c>
      <c r="G785">
        <v>4000</v>
      </c>
      <c r="H785">
        <f t="shared" si="24"/>
        <v>1310000</v>
      </c>
      <c r="I785">
        <v>1</v>
      </c>
      <c r="J785" t="s">
        <v>1072</v>
      </c>
      <c r="K785">
        <v>4</v>
      </c>
      <c r="L785" t="s">
        <v>1073</v>
      </c>
      <c r="M785">
        <v>4</v>
      </c>
      <c r="N785" t="s">
        <v>21</v>
      </c>
      <c r="O785" t="s">
        <v>1074</v>
      </c>
      <c r="P785" s="1">
        <v>43033.395651277438</v>
      </c>
      <c r="Q785" s="1" t="e">
        <v>#N/A</v>
      </c>
      <c r="R785" t="s">
        <v>21</v>
      </c>
      <c r="S785" t="s">
        <v>1074</v>
      </c>
      <c r="T785">
        <v>4</v>
      </c>
    </row>
    <row r="786" spans="1:20">
      <c r="A786">
        <f t="shared" si="25"/>
        <v>785</v>
      </c>
      <c r="B786" s="1">
        <v>43033.808618728232</v>
      </c>
      <c r="C786">
        <v>88</v>
      </c>
      <c r="D786">
        <v>2</v>
      </c>
      <c r="E786" t="s">
        <v>12</v>
      </c>
      <c r="F786" t="s">
        <v>11</v>
      </c>
      <c r="G786">
        <v>4000</v>
      </c>
      <c r="H786">
        <f t="shared" si="24"/>
        <v>1314000</v>
      </c>
      <c r="I786">
        <v>5</v>
      </c>
      <c r="J786" t="s">
        <v>633</v>
      </c>
      <c r="K786">
        <v>2</v>
      </c>
      <c r="L786" t="s">
        <v>634</v>
      </c>
      <c r="M786">
        <v>2</v>
      </c>
      <c r="N786" t="s">
        <v>21</v>
      </c>
      <c r="O786" t="s">
        <v>635</v>
      </c>
      <c r="P786" s="1">
        <v>43033.808618728232</v>
      </c>
      <c r="Q786" s="1" t="e">
        <v>#N/A</v>
      </c>
      <c r="R786" t="s">
        <v>21</v>
      </c>
      <c r="S786" t="s">
        <v>635</v>
      </c>
      <c r="T786">
        <v>2</v>
      </c>
    </row>
    <row r="787" spans="1:20">
      <c r="A787">
        <f t="shared" si="25"/>
        <v>786</v>
      </c>
      <c r="B787" s="1">
        <v>43034.130405164979</v>
      </c>
      <c r="C787">
        <v>42</v>
      </c>
      <c r="D787">
        <v>2</v>
      </c>
      <c r="E787" t="s">
        <v>12</v>
      </c>
      <c r="F787" t="s">
        <v>11</v>
      </c>
      <c r="G787">
        <v>4000</v>
      </c>
      <c r="H787">
        <f t="shared" si="24"/>
        <v>1318000</v>
      </c>
      <c r="I787">
        <v>2</v>
      </c>
      <c r="J787" t="s">
        <v>482</v>
      </c>
      <c r="K787">
        <v>1</v>
      </c>
      <c r="L787" t="s">
        <v>483</v>
      </c>
      <c r="M787">
        <v>1</v>
      </c>
      <c r="N787" t="s">
        <v>21</v>
      </c>
      <c r="O787" t="s">
        <v>484</v>
      </c>
      <c r="P787" s="1">
        <v>43034.130405164979</v>
      </c>
      <c r="Q787" s="1" t="e">
        <v>#N/A</v>
      </c>
      <c r="R787" t="s">
        <v>21</v>
      </c>
      <c r="S787" t="s">
        <v>484</v>
      </c>
      <c r="T787">
        <v>1</v>
      </c>
    </row>
    <row r="788" spans="1:20">
      <c r="A788">
        <f t="shared" si="25"/>
        <v>787</v>
      </c>
      <c r="B788" s="1">
        <v>43034.773474704765</v>
      </c>
      <c r="C788">
        <v>69</v>
      </c>
      <c r="D788">
        <v>1</v>
      </c>
      <c r="E788" t="s">
        <v>12</v>
      </c>
      <c r="F788" t="s">
        <v>11</v>
      </c>
      <c r="G788">
        <v>1000</v>
      </c>
      <c r="H788">
        <f t="shared" si="24"/>
        <v>1319000</v>
      </c>
      <c r="I788">
        <v>1</v>
      </c>
      <c r="J788" t="s">
        <v>1190</v>
      </c>
      <c r="K788">
        <v>1</v>
      </c>
      <c r="L788" t="s">
        <v>1489</v>
      </c>
      <c r="M788">
        <v>1</v>
      </c>
      <c r="N788" t="s">
        <v>21</v>
      </c>
      <c r="O788" t="s">
        <v>1490</v>
      </c>
      <c r="P788" s="1">
        <v>43034.773474704765</v>
      </c>
      <c r="Q788" s="1" t="e">
        <v>#N/A</v>
      </c>
      <c r="R788" t="s">
        <v>21</v>
      </c>
      <c r="S788" t="s">
        <v>1490</v>
      </c>
      <c r="T788">
        <v>1</v>
      </c>
    </row>
    <row r="789" spans="1:20">
      <c r="A789">
        <f t="shared" si="25"/>
        <v>788</v>
      </c>
      <c r="B789" s="1">
        <v>43035.334842244389</v>
      </c>
      <c r="C789">
        <v>2</v>
      </c>
      <c r="D789">
        <v>1</v>
      </c>
      <c r="E789" t="s">
        <v>12</v>
      </c>
      <c r="F789" t="s">
        <v>11</v>
      </c>
      <c r="G789">
        <v>2000</v>
      </c>
      <c r="H789">
        <f t="shared" si="24"/>
        <v>1321000</v>
      </c>
      <c r="I789">
        <v>4</v>
      </c>
      <c r="J789" t="s">
        <v>164</v>
      </c>
      <c r="K789">
        <v>1</v>
      </c>
      <c r="L789" t="s">
        <v>165</v>
      </c>
      <c r="M789">
        <v>1</v>
      </c>
      <c r="N789" t="s">
        <v>21</v>
      </c>
      <c r="O789" t="s">
        <v>166</v>
      </c>
      <c r="P789" s="1">
        <v>43035.334842244389</v>
      </c>
      <c r="Q789" s="1">
        <v>43186.273104416636</v>
      </c>
      <c r="R789" t="s">
        <v>21</v>
      </c>
      <c r="S789" t="s">
        <v>166</v>
      </c>
      <c r="T789">
        <v>1</v>
      </c>
    </row>
    <row r="790" spans="1:20">
      <c r="A790">
        <f t="shared" si="25"/>
        <v>789</v>
      </c>
      <c r="B790" s="1">
        <v>43035.892126209532</v>
      </c>
      <c r="C790">
        <v>89</v>
      </c>
      <c r="D790">
        <v>4</v>
      </c>
      <c r="E790" t="s">
        <v>12</v>
      </c>
      <c r="F790" t="s">
        <v>8</v>
      </c>
      <c r="G790">
        <v>2000</v>
      </c>
      <c r="H790">
        <f t="shared" si="24"/>
        <v>1323000</v>
      </c>
      <c r="I790">
        <v>4</v>
      </c>
      <c r="J790" t="s">
        <v>1600</v>
      </c>
      <c r="K790">
        <v>4</v>
      </c>
      <c r="L790" t="s">
        <v>1601</v>
      </c>
      <c r="M790">
        <v>4</v>
      </c>
      <c r="N790" t="s">
        <v>21</v>
      </c>
      <c r="O790" t="s">
        <v>1602</v>
      </c>
      <c r="P790" s="1">
        <v>43035.892126209532</v>
      </c>
      <c r="Q790" s="1" t="e">
        <v>#N/A</v>
      </c>
      <c r="R790" t="s">
        <v>21</v>
      </c>
      <c r="S790" t="s">
        <v>1602</v>
      </c>
      <c r="T790">
        <v>4</v>
      </c>
    </row>
    <row r="791" spans="1:20">
      <c r="A791">
        <f t="shared" si="25"/>
        <v>790</v>
      </c>
      <c r="B791" s="1">
        <v>43036.874006833212</v>
      </c>
      <c r="C791">
        <v>39</v>
      </c>
      <c r="D791">
        <v>3</v>
      </c>
      <c r="E791" t="s">
        <v>12</v>
      </c>
      <c r="F791" t="s">
        <v>11</v>
      </c>
      <c r="G791">
        <v>5000</v>
      </c>
      <c r="H791">
        <f t="shared" si="24"/>
        <v>1328000</v>
      </c>
      <c r="I791">
        <v>2</v>
      </c>
      <c r="J791" t="s">
        <v>340</v>
      </c>
      <c r="K791">
        <v>5</v>
      </c>
      <c r="L791" t="s">
        <v>341</v>
      </c>
      <c r="M791">
        <v>5</v>
      </c>
      <c r="N791" t="s">
        <v>21</v>
      </c>
      <c r="O791" t="s">
        <v>342</v>
      </c>
      <c r="P791" s="1">
        <v>43036.874006833212</v>
      </c>
      <c r="Q791" s="1" t="e">
        <v>#N/A</v>
      </c>
      <c r="R791" t="s">
        <v>21</v>
      </c>
      <c r="S791" t="s">
        <v>342</v>
      </c>
      <c r="T791">
        <v>5</v>
      </c>
    </row>
    <row r="792" spans="1:20">
      <c r="A792">
        <f t="shared" si="25"/>
        <v>791</v>
      </c>
      <c r="B792" s="1">
        <v>43037.002930075279</v>
      </c>
      <c r="C792">
        <v>23</v>
      </c>
      <c r="D792">
        <v>1</v>
      </c>
      <c r="E792" t="s">
        <v>12</v>
      </c>
      <c r="F792" t="s">
        <v>11</v>
      </c>
      <c r="G792">
        <v>2000</v>
      </c>
      <c r="H792">
        <f t="shared" si="24"/>
        <v>1330000</v>
      </c>
      <c r="I792">
        <v>3</v>
      </c>
      <c r="J792" t="s">
        <v>280</v>
      </c>
      <c r="K792">
        <v>2</v>
      </c>
      <c r="L792" t="s">
        <v>366</v>
      </c>
      <c r="M792">
        <v>2</v>
      </c>
      <c r="N792" t="s">
        <v>21</v>
      </c>
      <c r="O792" t="s">
        <v>367</v>
      </c>
      <c r="P792" s="1">
        <v>43037.002930075279</v>
      </c>
      <c r="Q792" s="1" t="e">
        <v>#N/A</v>
      </c>
      <c r="R792" t="s">
        <v>21</v>
      </c>
      <c r="S792" t="s">
        <v>367</v>
      </c>
      <c r="T792">
        <v>2</v>
      </c>
    </row>
    <row r="793" spans="1:20">
      <c r="A793">
        <f t="shared" si="25"/>
        <v>792</v>
      </c>
      <c r="B793" s="1">
        <v>43037.386542928878</v>
      </c>
      <c r="C793">
        <v>118</v>
      </c>
      <c r="D793">
        <v>1</v>
      </c>
      <c r="E793" t="s">
        <v>12</v>
      </c>
      <c r="F793" t="s">
        <v>11</v>
      </c>
      <c r="G793">
        <v>1000</v>
      </c>
      <c r="H793">
        <f t="shared" si="24"/>
        <v>1331000</v>
      </c>
      <c r="I793">
        <v>4</v>
      </c>
      <c r="J793" t="s">
        <v>626</v>
      </c>
      <c r="K793">
        <v>1</v>
      </c>
      <c r="L793" t="s">
        <v>627</v>
      </c>
      <c r="M793">
        <v>1</v>
      </c>
      <c r="N793" t="s">
        <v>21</v>
      </c>
      <c r="O793" t="s">
        <v>628</v>
      </c>
      <c r="P793" s="1">
        <v>43037.386542928878</v>
      </c>
      <c r="Q793" s="1" t="e">
        <v>#N/A</v>
      </c>
      <c r="R793" t="s">
        <v>21</v>
      </c>
      <c r="S793" t="s">
        <v>628</v>
      </c>
      <c r="T793">
        <v>1</v>
      </c>
    </row>
    <row r="794" spans="1:20">
      <c r="A794">
        <f t="shared" si="25"/>
        <v>793</v>
      </c>
      <c r="B794" s="1">
        <v>43037.593502634532</v>
      </c>
      <c r="C794">
        <v>35</v>
      </c>
      <c r="D794">
        <v>1</v>
      </c>
      <c r="E794" t="s">
        <v>13</v>
      </c>
      <c r="F794" t="s">
        <v>11</v>
      </c>
      <c r="G794">
        <v>12000</v>
      </c>
      <c r="H794">
        <f t="shared" si="24"/>
        <v>1319000</v>
      </c>
      <c r="I794">
        <v>6</v>
      </c>
      <c r="J794" t="s">
        <v>343</v>
      </c>
      <c r="K794">
        <v>2</v>
      </c>
      <c r="L794" t="s">
        <v>1743</v>
      </c>
      <c r="M794">
        <v>1</v>
      </c>
      <c r="N794" t="s">
        <v>24</v>
      </c>
      <c r="O794" t="s">
        <v>1744</v>
      </c>
      <c r="P794" s="1">
        <v>43037.593502634532</v>
      </c>
      <c r="Q794" s="1">
        <v>43037.593502634532</v>
      </c>
      <c r="R794" t="s">
        <v>24</v>
      </c>
      <c r="S794" t="s">
        <v>1744</v>
      </c>
      <c r="T794">
        <v>1</v>
      </c>
    </row>
    <row r="795" spans="1:20">
      <c r="A795">
        <f t="shared" si="25"/>
        <v>794</v>
      </c>
      <c r="B795" s="1">
        <v>43038.475079184987</v>
      </c>
      <c r="C795">
        <v>108</v>
      </c>
      <c r="D795">
        <v>3</v>
      </c>
      <c r="E795" t="s">
        <v>12</v>
      </c>
      <c r="F795" t="s">
        <v>11</v>
      </c>
      <c r="G795">
        <v>4000</v>
      </c>
      <c r="H795">
        <f t="shared" si="24"/>
        <v>1323000</v>
      </c>
      <c r="I795">
        <v>3</v>
      </c>
      <c r="J795" t="s">
        <v>753</v>
      </c>
      <c r="K795">
        <v>1</v>
      </c>
      <c r="L795" t="s">
        <v>754</v>
      </c>
      <c r="M795">
        <v>1</v>
      </c>
      <c r="N795" t="s">
        <v>21</v>
      </c>
      <c r="O795" t="s">
        <v>755</v>
      </c>
      <c r="P795" s="1">
        <v>43038.475079184987</v>
      </c>
      <c r="Q795" s="1" t="e">
        <v>#N/A</v>
      </c>
      <c r="R795" t="s">
        <v>21</v>
      </c>
      <c r="S795" t="s">
        <v>755</v>
      </c>
      <c r="T795">
        <v>1</v>
      </c>
    </row>
    <row r="796" spans="1:20">
      <c r="A796">
        <f t="shared" si="25"/>
        <v>795</v>
      </c>
      <c r="B796" s="1">
        <v>43038.851516254537</v>
      </c>
      <c r="C796">
        <v>128</v>
      </c>
      <c r="D796">
        <v>1</v>
      </c>
      <c r="E796" t="s">
        <v>12</v>
      </c>
      <c r="F796" t="s">
        <v>11</v>
      </c>
      <c r="G796">
        <v>3000</v>
      </c>
      <c r="H796">
        <f t="shared" si="24"/>
        <v>1326000</v>
      </c>
      <c r="I796">
        <v>2</v>
      </c>
      <c r="J796" t="s">
        <v>569</v>
      </c>
      <c r="K796">
        <v>2</v>
      </c>
      <c r="L796" t="s">
        <v>570</v>
      </c>
      <c r="M796">
        <v>2</v>
      </c>
      <c r="N796" t="s">
        <v>21</v>
      </c>
      <c r="O796" t="s">
        <v>571</v>
      </c>
      <c r="P796" s="1">
        <v>43038.851516254537</v>
      </c>
      <c r="Q796" s="1" t="e">
        <v>#N/A</v>
      </c>
      <c r="R796" t="s">
        <v>21</v>
      </c>
      <c r="S796" t="s">
        <v>571</v>
      </c>
      <c r="T796">
        <v>2</v>
      </c>
    </row>
    <row r="797" spans="1:20">
      <c r="A797">
        <f t="shared" si="25"/>
        <v>796</v>
      </c>
      <c r="B797" s="1">
        <v>43039.734332764026</v>
      </c>
      <c r="C797">
        <v>15</v>
      </c>
      <c r="D797">
        <v>2</v>
      </c>
      <c r="E797" t="s">
        <v>12</v>
      </c>
      <c r="F797" t="s">
        <v>8</v>
      </c>
      <c r="G797">
        <v>1000</v>
      </c>
      <c r="H797">
        <f t="shared" si="24"/>
        <v>1327000</v>
      </c>
      <c r="I797">
        <v>1</v>
      </c>
      <c r="J797" t="s">
        <v>59</v>
      </c>
      <c r="K797">
        <v>1</v>
      </c>
      <c r="L797" t="s">
        <v>60</v>
      </c>
      <c r="M797">
        <v>1</v>
      </c>
      <c r="N797" t="s">
        <v>21</v>
      </c>
      <c r="O797" t="s">
        <v>61</v>
      </c>
      <c r="P797" s="1">
        <v>43039.734332764026</v>
      </c>
      <c r="Q797" s="1" t="e">
        <v>#N/A</v>
      </c>
      <c r="R797" t="s">
        <v>21</v>
      </c>
      <c r="S797" t="s">
        <v>61</v>
      </c>
      <c r="T797">
        <v>1</v>
      </c>
    </row>
    <row r="798" spans="1:20">
      <c r="A798">
        <f t="shared" si="25"/>
        <v>797</v>
      </c>
      <c r="B798" s="1">
        <v>43041.486446647541</v>
      </c>
      <c r="C798">
        <v>49</v>
      </c>
      <c r="D798">
        <v>3</v>
      </c>
      <c r="E798" t="s">
        <v>12</v>
      </c>
      <c r="F798" t="s">
        <v>8</v>
      </c>
      <c r="G798">
        <v>1000</v>
      </c>
      <c r="H798">
        <f t="shared" si="24"/>
        <v>1328000</v>
      </c>
      <c r="I798">
        <v>4</v>
      </c>
      <c r="J798" t="s">
        <v>566</v>
      </c>
      <c r="K798">
        <v>2</v>
      </c>
      <c r="L798" t="s">
        <v>567</v>
      </c>
      <c r="M798">
        <v>2</v>
      </c>
      <c r="N798" t="s">
        <v>21</v>
      </c>
      <c r="O798" t="s">
        <v>568</v>
      </c>
      <c r="P798" s="1">
        <v>43041.486446647541</v>
      </c>
      <c r="Q798" s="1">
        <v>43256.910079482659</v>
      </c>
      <c r="R798" t="s">
        <v>21</v>
      </c>
      <c r="S798" t="s">
        <v>568</v>
      </c>
      <c r="T798">
        <v>2</v>
      </c>
    </row>
    <row r="799" spans="1:20">
      <c r="A799">
        <f t="shared" si="25"/>
        <v>798</v>
      </c>
      <c r="B799" s="1">
        <v>43042.025023003087</v>
      </c>
      <c r="C799">
        <v>101</v>
      </c>
      <c r="D799">
        <v>1</v>
      </c>
      <c r="E799" t="s">
        <v>12</v>
      </c>
      <c r="F799" t="s">
        <v>11</v>
      </c>
      <c r="G799">
        <v>2000</v>
      </c>
      <c r="H799">
        <f t="shared" si="24"/>
        <v>1330000</v>
      </c>
      <c r="I799">
        <v>1</v>
      </c>
      <c r="J799" t="s">
        <v>974</v>
      </c>
      <c r="K799">
        <v>1</v>
      </c>
      <c r="L799" t="s">
        <v>975</v>
      </c>
      <c r="M799">
        <v>1</v>
      </c>
      <c r="N799" t="s">
        <v>21</v>
      </c>
      <c r="O799" t="s">
        <v>976</v>
      </c>
      <c r="P799" s="1">
        <v>43042.025023003087</v>
      </c>
      <c r="Q799" s="1">
        <v>43248.685313333648</v>
      </c>
      <c r="R799" t="s">
        <v>21</v>
      </c>
      <c r="S799" t="s">
        <v>976</v>
      </c>
      <c r="T799">
        <v>1</v>
      </c>
    </row>
    <row r="800" spans="1:20">
      <c r="A800">
        <f t="shared" si="25"/>
        <v>799</v>
      </c>
      <c r="B800" s="1">
        <v>43042.52580874876</v>
      </c>
      <c r="C800">
        <v>110</v>
      </c>
      <c r="D800">
        <v>2</v>
      </c>
      <c r="E800" t="s">
        <v>12</v>
      </c>
      <c r="F800" t="s">
        <v>11</v>
      </c>
      <c r="G800">
        <v>1000</v>
      </c>
      <c r="H800">
        <f t="shared" si="24"/>
        <v>1331000</v>
      </c>
      <c r="I800">
        <v>1</v>
      </c>
      <c r="J800" t="s">
        <v>931</v>
      </c>
      <c r="K800">
        <v>4</v>
      </c>
      <c r="L800" t="s">
        <v>932</v>
      </c>
      <c r="M800">
        <v>4</v>
      </c>
      <c r="N800" t="s">
        <v>21</v>
      </c>
      <c r="O800" t="s">
        <v>933</v>
      </c>
      <c r="P800" s="1">
        <v>43042.52580874876</v>
      </c>
      <c r="Q800" s="1">
        <v>43148.07423746484</v>
      </c>
      <c r="R800" t="s">
        <v>21</v>
      </c>
      <c r="S800" t="s">
        <v>933</v>
      </c>
      <c r="T800">
        <v>4</v>
      </c>
    </row>
    <row r="801" spans="1:20">
      <c r="A801">
        <f t="shared" si="25"/>
        <v>800</v>
      </c>
      <c r="B801" s="1">
        <v>43043.393882091288</v>
      </c>
      <c r="C801">
        <v>19</v>
      </c>
      <c r="D801">
        <v>1</v>
      </c>
      <c r="E801" t="s">
        <v>12</v>
      </c>
      <c r="F801" t="s">
        <v>11</v>
      </c>
      <c r="G801">
        <v>4000</v>
      </c>
      <c r="H801">
        <f t="shared" si="24"/>
        <v>1335000</v>
      </c>
      <c r="I801">
        <v>2</v>
      </c>
      <c r="J801" t="s">
        <v>29</v>
      </c>
      <c r="K801">
        <v>3</v>
      </c>
      <c r="L801" t="s">
        <v>107</v>
      </c>
      <c r="M801">
        <v>3</v>
      </c>
      <c r="N801" t="s">
        <v>21</v>
      </c>
      <c r="O801" t="s">
        <v>108</v>
      </c>
      <c r="P801" s="1">
        <v>43043.393882091288</v>
      </c>
      <c r="Q801" s="1">
        <v>43125.186986779401</v>
      </c>
      <c r="R801" t="s">
        <v>21</v>
      </c>
      <c r="S801" t="s">
        <v>108</v>
      </c>
      <c r="T801">
        <v>3</v>
      </c>
    </row>
    <row r="802" spans="1:20">
      <c r="A802">
        <f t="shared" si="25"/>
        <v>801</v>
      </c>
      <c r="B802" s="1">
        <v>43044.278011172253</v>
      </c>
      <c r="C802">
        <v>104</v>
      </c>
      <c r="D802">
        <v>2</v>
      </c>
      <c r="E802" t="s">
        <v>12</v>
      </c>
      <c r="F802" t="s">
        <v>11</v>
      </c>
      <c r="G802">
        <v>1000</v>
      </c>
      <c r="H802">
        <f t="shared" si="24"/>
        <v>1336000</v>
      </c>
      <c r="I802">
        <v>2</v>
      </c>
      <c r="J802" t="s">
        <v>1279</v>
      </c>
      <c r="K802">
        <v>2</v>
      </c>
      <c r="L802" t="s">
        <v>1280</v>
      </c>
      <c r="M802">
        <v>2</v>
      </c>
      <c r="N802" t="s">
        <v>21</v>
      </c>
      <c r="O802" t="s">
        <v>1281</v>
      </c>
      <c r="P802" s="1">
        <v>43044.278011172253</v>
      </c>
      <c r="Q802" s="1" t="e">
        <v>#N/A</v>
      </c>
      <c r="R802" t="s">
        <v>21</v>
      </c>
      <c r="S802" t="s">
        <v>1281</v>
      </c>
      <c r="T802">
        <v>2</v>
      </c>
    </row>
    <row r="803" spans="1:20">
      <c r="A803">
        <f t="shared" si="25"/>
        <v>802</v>
      </c>
      <c r="B803" s="1">
        <v>43044.541656482339</v>
      </c>
      <c r="C803">
        <v>91</v>
      </c>
      <c r="D803">
        <v>2</v>
      </c>
      <c r="E803" t="s">
        <v>12</v>
      </c>
      <c r="F803" t="s">
        <v>8</v>
      </c>
      <c r="G803">
        <v>1000</v>
      </c>
      <c r="H803">
        <f t="shared" si="24"/>
        <v>1337000</v>
      </c>
      <c r="I803">
        <v>4</v>
      </c>
      <c r="J803" t="s">
        <v>630</v>
      </c>
      <c r="K803">
        <v>1</v>
      </c>
      <c r="L803" t="s">
        <v>631</v>
      </c>
      <c r="M803">
        <v>1</v>
      </c>
      <c r="N803" t="s">
        <v>21</v>
      </c>
      <c r="O803" t="s">
        <v>632</v>
      </c>
      <c r="P803" s="1">
        <v>43044.541656482339</v>
      </c>
      <c r="Q803" s="1" t="e">
        <v>#N/A</v>
      </c>
      <c r="R803" t="s">
        <v>21</v>
      </c>
      <c r="S803" t="s">
        <v>632</v>
      </c>
      <c r="T803">
        <v>1</v>
      </c>
    </row>
    <row r="804" spans="1:20">
      <c r="A804">
        <f t="shared" si="25"/>
        <v>803</v>
      </c>
      <c r="B804" s="1">
        <v>43045.29626597515</v>
      </c>
      <c r="C804">
        <v>15</v>
      </c>
      <c r="D804">
        <v>3</v>
      </c>
      <c r="E804" t="s">
        <v>12</v>
      </c>
      <c r="F804" t="s">
        <v>11</v>
      </c>
      <c r="G804">
        <v>1000</v>
      </c>
      <c r="H804">
        <f t="shared" si="24"/>
        <v>1338000</v>
      </c>
      <c r="I804">
        <v>2</v>
      </c>
      <c r="J804" t="s">
        <v>101</v>
      </c>
      <c r="K804">
        <v>1</v>
      </c>
      <c r="L804" t="s">
        <v>102</v>
      </c>
      <c r="M804">
        <v>1</v>
      </c>
      <c r="N804" t="s">
        <v>21</v>
      </c>
      <c r="O804" t="s">
        <v>103</v>
      </c>
      <c r="P804" s="1">
        <v>43045.29626597515</v>
      </c>
      <c r="Q804" s="1" t="e">
        <v>#N/A</v>
      </c>
      <c r="R804" t="s">
        <v>21</v>
      </c>
      <c r="S804" t="s">
        <v>103</v>
      </c>
      <c r="T804">
        <v>1</v>
      </c>
    </row>
    <row r="805" spans="1:20">
      <c r="A805">
        <f t="shared" si="25"/>
        <v>804</v>
      </c>
      <c r="B805" s="1">
        <v>43045.963068494944</v>
      </c>
      <c r="C805">
        <v>8</v>
      </c>
      <c r="D805">
        <v>2</v>
      </c>
      <c r="E805" t="s">
        <v>12</v>
      </c>
      <c r="F805" t="s">
        <v>11</v>
      </c>
      <c r="G805">
        <v>1000</v>
      </c>
      <c r="H805">
        <f t="shared" si="24"/>
        <v>1339000</v>
      </c>
      <c r="I805">
        <v>4</v>
      </c>
      <c r="J805" t="s">
        <v>179</v>
      </c>
      <c r="K805">
        <v>3</v>
      </c>
      <c r="L805" t="s">
        <v>198</v>
      </c>
      <c r="M805">
        <v>3</v>
      </c>
      <c r="N805" t="s">
        <v>21</v>
      </c>
      <c r="O805" t="s">
        <v>199</v>
      </c>
      <c r="P805" s="1">
        <v>43045.963068494944</v>
      </c>
      <c r="Q805" s="1" t="e">
        <v>#N/A</v>
      </c>
      <c r="R805" t="s">
        <v>21</v>
      </c>
      <c r="S805" t="s">
        <v>199</v>
      </c>
      <c r="T805">
        <v>3</v>
      </c>
    </row>
    <row r="806" spans="1:20">
      <c r="A806">
        <f t="shared" si="25"/>
        <v>805</v>
      </c>
      <c r="B806" s="1">
        <v>43046.224156303906</v>
      </c>
      <c r="C806">
        <v>90</v>
      </c>
      <c r="D806">
        <v>4</v>
      </c>
      <c r="E806" t="s">
        <v>13</v>
      </c>
      <c r="F806" t="s">
        <v>9</v>
      </c>
      <c r="G806">
        <v>12000</v>
      </c>
      <c r="H806">
        <f t="shared" si="24"/>
        <v>1327000</v>
      </c>
      <c r="I806">
        <v>6</v>
      </c>
      <c r="J806" t="s">
        <v>949</v>
      </c>
      <c r="K806">
        <v>2</v>
      </c>
      <c r="L806" t="s">
        <v>1575</v>
      </c>
      <c r="M806">
        <v>1</v>
      </c>
      <c r="N806" t="s">
        <v>24</v>
      </c>
      <c r="O806" t="s">
        <v>1576</v>
      </c>
      <c r="P806" s="1">
        <v>43046.224156303906</v>
      </c>
      <c r="Q806" s="1">
        <v>43046.224156303906</v>
      </c>
      <c r="R806" t="s">
        <v>24</v>
      </c>
      <c r="S806" t="s">
        <v>1576</v>
      </c>
      <c r="T806">
        <v>1</v>
      </c>
    </row>
    <row r="807" spans="1:20">
      <c r="A807">
        <f t="shared" si="25"/>
        <v>806</v>
      </c>
      <c r="B807" s="1">
        <v>43046.2499883649</v>
      </c>
      <c r="C807">
        <v>97</v>
      </c>
      <c r="D807">
        <v>2</v>
      </c>
      <c r="E807" t="s">
        <v>12</v>
      </c>
      <c r="F807" t="s">
        <v>8</v>
      </c>
      <c r="G807">
        <v>5000</v>
      </c>
      <c r="H807">
        <f t="shared" si="24"/>
        <v>1332000</v>
      </c>
      <c r="I807">
        <v>3</v>
      </c>
      <c r="J807" t="s">
        <v>1349</v>
      </c>
      <c r="K807">
        <v>2</v>
      </c>
      <c r="L807" t="s">
        <v>1350</v>
      </c>
      <c r="M807">
        <v>2</v>
      </c>
      <c r="N807" t="s">
        <v>21</v>
      </c>
      <c r="O807" t="s">
        <v>1351</v>
      </c>
      <c r="P807" s="1">
        <v>43046.2499883649</v>
      </c>
      <c r="Q807" s="1" t="e">
        <v>#N/A</v>
      </c>
      <c r="R807" t="s">
        <v>21</v>
      </c>
      <c r="S807" t="s">
        <v>1351</v>
      </c>
      <c r="T807">
        <v>2</v>
      </c>
    </row>
    <row r="808" spans="1:20">
      <c r="A808">
        <f t="shared" si="25"/>
        <v>807</v>
      </c>
      <c r="B808" s="1">
        <v>43047.072319541468</v>
      </c>
      <c r="C808">
        <v>16</v>
      </c>
      <c r="D808">
        <v>4</v>
      </c>
      <c r="E808" t="s">
        <v>12</v>
      </c>
      <c r="F808" t="s">
        <v>11</v>
      </c>
      <c r="G808">
        <v>1000</v>
      </c>
      <c r="H808">
        <f t="shared" si="24"/>
        <v>1333000</v>
      </c>
      <c r="I808">
        <v>4</v>
      </c>
      <c r="J808" t="s">
        <v>240</v>
      </c>
      <c r="K808">
        <v>3</v>
      </c>
      <c r="L808" t="s">
        <v>241</v>
      </c>
      <c r="M808">
        <v>3</v>
      </c>
      <c r="N808" t="s">
        <v>21</v>
      </c>
      <c r="O808" t="s">
        <v>242</v>
      </c>
      <c r="P808" s="1">
        <v>43047.072319541468</v>
      </c>
      <c r="Q808" s="1" t="e">
        <v>#N/A</v>
      </c>
      <c r="R808" t="s">
        <v>21</v>
      </c>
      <c r="S808" t="s">
        <v>242</v>
      </c>
      <c r="T808">
        <v>3</v>
      </c>
    </row>
    <row r="809" spans="1:20">
      <c r="A809">
        <f t="shared" si="25"/>
        <v>808</v>
      </c>
      <c r="B809" s="1">
        <v>43047.553044746906</v>
      </c>
      <c r="C809">
        <v>26</v>
      </c>
      <c r="D809">
        <v>4</v>
      </c>
      <c r="E809" t="s">
        <v>12</v>
      </c>
      <c r="F809" t="s">
        <v>9</v>
      </c>
      <c r="G809">
        <v>3000</v>
      </c>
      <c r="H809">
        <f t="shared" si="24"/>
        <v>1336000</v>
      </c>
      <c r="I809">
        <v>1</v>
      </c>
      <c r="J809" t="s">
        <v>447</v>
      </c>
      <c r="K809">
        <v>1</v>
      </c>
      <c r="L809" t="s">
        <v>448</v>
      </c>
      <c r="M809">
        <v>1</v>
      </c>
      <c r="N809" t="s">
        <v>21</v>
      </c>
      <c r="O809" t="s">
        <v>449</v>
      </c>
      <c r="P809" s="1">
        <v>43047.553044746906</v>
      </c>
      <c r="Q809" s="1" t="e">
        <v>#N/A</v>
      </c>
      <c r="R809" t="s">
        <v>21</v>
      </c>
      <c r="S809" t="s">
        <v>449</v>
      </c>
      <c r="T809">
        <v>1</v>
      </c>
    </row>
    <row r="810" spans="1:20">
      <c r="A810">
        <f t="shared" si="25"/>
        <v>809</v>
      </c>
      <c r="B810" s="1">
        <v>43048.658665977047</v>
      </c>
      <c r="C810">
        <v>101</v>
      </c>
      <c r="D810">
        <v>1</v>
      </c>
      <c r="E810" t="s">
        <v>12</v>
      </c>
      <c r="F810" t="s">
        <v>11</v>
      </c>
      <c r="G810">
        <v>2000</v>
      </c>
      <c r="H810">
        <f t="shared" si="24"/>
        <v>1338000</v>
      </c>
      <c r="I810">
        <v>4</v>
      </c>
      <c r="J810" t="s">
        <v>974</v>
      </c>
      <c r="K810">
        <v>2</v>
      </c>
      <c r="L810" t="s">
        <v>975</v>
      </c>
      <c r="M810">
        <v>2</v>
      </c>
      <c r="N810" t="s">
        <v>21</v>
      </c>
      <c r="O810" t="s">
        <v>976</v>
      </c>
      <c r="P810" s="1">
        <v>43048.658665977047</v>
      </c>
      <c r="Q810" s="1">
        <v>43248.685313333648</v>
      </c>
      <c r="R810" t="s">
        <v>21</v>
      </c>
      <c r="S810" t="s">
        <v>976</v>
      </c>
      <c r="T810">
        <v>2</v>
      </c>
    </row>
    <row r="811" spans="1:20">
      <c r="A811">
        <f t="shared" si="25"/>
        <v>810</v>
      </c>
      <c r="B811" s="1">
        <v>43049.500412792513</v>
      </c>
      <c r="C811">
        <v>95</v>
      </c>
      <c r="D811">
        <v>3</v>
      </c>
      <c r="E811" t="s">
        <v>12</v>
      </c>
      <c r="F811" t="s">
        <v>9</v>
      </c>
      <c r="G811">
        <v>5000</v>
      </c>
      <c r="H811">
        <f t="shared" si="24"/>
        <v>1343000</v>
      </c>
      <c r="I811">
        <v>2</v>
      </c>
      <c r="J811" t="s">
        <v>1482</v>
      </c>
      <c r="K811">
        <v>5</v>
      </c>
      <c r="L811" t="s">
        <v>1483</v>
      </c>
      <c r="M811">
        <v>5</v>
      </c>
      <c r="N811" t="s">
        <v>21</v>
      </c>
      <c r="O811" t="s">
        <v>1484</v>
      </c>
      <c r="P811" s="1">
        <v>43049.500412792513</v>
      </c>
      <c r="Q811" s="1" t="e">
        <v>#N/A</v>
      </c>
      <c r="R811" t="s">
        <v>21</v>
      </c>
      <c r="S811" t="s">
        <v>1484</v>
      </c>
      <c r="T811">
        <v>5</v>
      </c>
    </row>
    <row r="812" spans="1:20">
      <c r="A812">
        <f t="shared" si="25"/>
        <v>811</v>
      </c>
      <c r="B812" s="1">
        <v>43051.399490016891</v>
      </c>
      <c r="C812">
        <v>125</v>
      </c>
      <c r="D812">
        <v>3</v>
      </c>
      <c r="E812" t="s">
        <v>12</v>
      </c>
      <c r="F812" t="s">
        <v>9</v>
      </c>
      <c r="G812">
        <v>2000</v>
      </c>
      <c r="H812">
        <f t="shared" si="24"/>
        <v>1345000</v>
      </c>
      <c r="I812">
        <v>5</v>
      </c>
      <c r="J812" t="s">
        <v>1205</v>
      </c>
      <c r="K812">
        <v>2</v>
      </c>
      <c r="L812" t="s">
        <v>1206</v>
      </c>
      <c r="M812">
        <v>2</v>
      </c>
      <c r="N812" t="s">
        <v>21</v>
      </c>
      <c r="O812" t="s">
        <v>1207</v>
      </c>
      <c r="P812" s="1">
        <v>43051.399490016891</v>
      </c>
      <c r="Q812" s="1" t="e">
        <v>#N/A</v>
      </c>
      <c r="R812" t="s">
        <v>21</v>
      </c>
      <c r="S812" t="s">
        <v>1207</v>
      </c>
      <c r="T812">
        <v>2</v>
      </c>
    </row>
    <row r="813" spans="1:20">
      <c r="A813">
        <f t="shared" si="25"/>
        <v>812</v>
      </c>
      <c r="B813" s="1">
        <v>43051.90381369026</v>
      </c>
      <c r="C813">
        <v>85</v>
      </c>
      <c r="D813">
        <v>3</v>
      </c>
      <c r="E813" t="s">
        <v>12</v>
      </c>
      <c r="F813" t="s">
        <v>8</v>
      </c>
      <c r="G813">
        <v>4000</v>
      </c>
      <c r="H813">
        <f t="shared" si="24"/>
        <v>1349000</v>
      </c>
      <c r="I813">
        <v>4</v>
      </c>
      <c r="J813" t="s">
        <v>1046</v>
      </c>
      <c r="K813">
        <v>2</v>
      </c>
      <c r="L813" t="s">
        <v>1047</v>
      </c>
      <c r="M813">
        <v>2</v>
      </c>
      <c r="N813" t="s">
        <v>21</v>
      </c>
      <c r="O813" t="s">
        <v>1048</v>
      </c>
      <c r="P813" s="1">
        <v>43051.90381369026</v>
      </c>
      <c r="Q813" s="1" t="e">
        <v>#N/A</v>
      </c>
      <c r="R813" t="s">
        <v>21</v>
      </c>
      <c r="S813" t="s">
        <v>1048</v>
      </c>
      <c r="T813">
        <v>2</v>
      </c>
    </row>
    <row r="814" spans="1:20">
      <c r="A814">
        <f t="shared" si="25"/>
        <v>813</v>
      </c>
      <c r="B814" s="1">
        <v>43052.532063239494</v>
      </c>
      <c r="C814">
        <v>61</v>
      </c>
      <c r="D814">
        <v>2</v>
      </c>
      <c r="E814" t="s">
        <v>12</v>
      </c>
      <c r="F814" t="s">
        <v>8</v>
      </c>
      <c r="G814">
        <v>5000</v>
      </c>
      <c r="H814">
        <f t="shared" si="24"/>
        <v>1354000</v>
      </c>
      <c r="I814">
        <v>5</v>
      </c>
      <c r="J814" t="s">
        <v>1086</v>
      </c>
      <c r="K814">
        <v>1</v>
      </c>
      <c r="L814" t="s">
        <v>1442</v>
      </c>
      <c r="M814">
        <v>1</v>
      </c>
      <c r="N814" t="s">
        <v>21</v>
      </c>
      <c r="O814" t="s">
        <v>1443</v>
      </c>
      <c r="P814" s="1">
        <v>43052.532063239494</v>
      </c>
      <c r="Q814" s="1" t="e">
        <v>#N/A</v>
      </c>
      <c r="R814" t="s">
        <v>21</v>
      </c>
      <c r="S814" t="s">
        <v>1443</v>
      </c>
      <c r="T814">
        <v>1</v>
      </c>
    </row>
    <row r="815" spans="1:20">
      <c r="A815">
        <f t="shared" si="25"/>
        <v>814</v>
      </c>
      <c r="B815" s="1">
        <v>43052.812393290013</v>
      </c>
      <c r="C815">
        <v>66</v>
      </c>
      <c r="D815">
        <v>3</v>
      </c>
      <c r="E815" t="s">
        <v>13</v>
      </c>
      <c r="F815" t="s">
        <v>11</v>
      </c>
      <c r="G815">
        <v>16000</v>
      </c>
      <c r="H815">
        <f t="shared" si="24"/>
        <v>1338000</v>
      </c>
      <c r="I815">
        <v>6</v>
      </c>
      <c r="J815" t="s">
        <v>744</v>
      </c>
      <c r="K815">
        <v>2</v>
      </c>
      <c r="L815" t="s">
        <v>745</v>
      </c>
      <c r="M815">
        <v>1</v>
      </c>
      <c r="N815" t="s">
        <v>24</v>
      </c>
      <c r="O815" t="s">
        <v>746</v>
      </c>
      <c r="P815" s="1">
        <v>43052.812393290013</v>
      </c>
      <c r="Q815" s="1">
        <v>43052.812393290013</v>
      </c>
      <c r="R815" t="s">
        <v>24</v>
      </c>
      <c r="S815" t="s">
        <v>746</v>
      </c>
      <c r="T815">
        <v>1</v>
      </c>
    </row>
    <row r="816" spans="1:20">
      <c r="A816">
        <f t="shared" si="25"/>
        <v>815</v>
      </c>
      <c r="B816" s="1">
        <v>43053.675660770095</v>
      </c>
      <c r="C816">
        <v>35</v>
      </c>
      <c r="D816">
        <v>4</v>
      </c>
      <c r="E816" t="s">
        <v>12</v>
      </c>
      <c r="F816" t="s">
        <v>10</v>
      </c>
      <c r="G816">
        <v>4000</v>
      </c>
      <c r="H816">
        <f t="shared" si="24"/>
        <v>1342000</v>
      </c>
      <c r="I816">
        <v>1</v>
      </c>
      <c r="J816" t="s">
        <v>319</v>
      </c>
      <c r="K816">
        <v>3</v>
      </c>
      <c r="L816" t="s">
        <v>320</v>
      </c>
      <c r="M816">
        <v>3</v>
      </c>
      <c r="N816" t="s">
        <v>21</v>
      </c>
      <c r="O816" t="s">
        <v>321</v>
      </c>
      <c r="P816" s="1">
        <v>43053.675660770095</v>
      </c>
      <c r="Q816" s="1" t="e">
        <v>#N/A</v>
      </c>
      <c r="R816" t="s">
        <v>21</v>
      </c>
      <c r="S816" t="s">
        <v>321</v>
      </c>
      <c r="T816">
        <v>3</v>
      </c>
    </row>
    <row r="817" spans="1:20">
      <c r="A817">
        <f t="shared" si="25"/>
        <v>816</v>
      </c>
      <c r="B817" s="1">
        <v>43054.283201065737</v>
      </c>
      <c r="C817">
        <v>128</v>
      </c>
      <c r="D817">
        <v>1</v>
      </c>
      <c r="E817" t="s">
        <v>12</v>
      </c>
      <c r="F817" t="s">
        <v>11</v>
      </c>
      <c r="G817">
        <v>3000</v>
      </c>
      <c r="H817">
        <f t="shared" si="24"/>
        <v>1345000</v>
      </c>
      <c r="I817">
        <v>3</v>
      </c>
      <c r="J817" t="s">
        <v>569</v>
      </c>
      <c r="K817">
        <v>3</v>
      </c>
      <c r="L817" t="s">
        <v>570</v>
      </c>
      <c r="M817">
        <v>3</v>
      </c>
      <c r="N817" t="s">
        <v>21</v>
      </c>
      <c r="O817" t="s">
        <v>571</v>
      </c>
      <c r="P817" s="1">
        <v>43054.283201065737</v>
      </c>
      <c r="Q817" s="1" t="e">
        <v>#N/A</v>
      </c>
      <c r="R817" t="s">
        <v>21</v>
      </c>
      <c r="S817" t="s">
        <v>571</v>
      </c>
      <c r="T817">
        <v>3</v>
      </c>
    </row>
    <row r="818" spans="1:20">
      <c r="A818">
        <f t="shared" si="25"/>
        <v>817</v>
      </c>
      <c r="B818" s="1">
        <v>43054.364004602459</v>
      </c>
      <c r="C818">
        <v>11</v>
      </c>
      <c r="D818">
        <v>4</v>
      </c>
      <c r="E818" t="s">
        <v>12</v>
      </c>
      <c r="F818" t="s">
        <v>10</v>
      </c>
      <c r="G818">
        <v>5000</v>
      </c>
      <c r="H818">
        <f t="shared" si="24"/>
        <v>1350000</v>
      </c>
      <c r="I818">
        <v>5</v>
      </c>
      <c r="J818" t="s">
        <v>56</v>
      </c>
      <c r="K818">
        <v>4</v>
      </c>
      <c r="L818" t="s">
        <v>57</v>
      </c>
      <c r="M818">
        <v>4</v>
      </c>
      <c r="N818" t="s">
        <v>21</v>
      </c>
      <c r="O818" t="s">
        <v>58</v>
      </c>
      <c r="P818" s="1">
        <v>43054.364004602459</v>
      </c>
      <c r="Q818" s="1" t="e">
        <v>#N/A</v>
      </c>
      <c r="R818" t="s">
        <v>21</v>
      </c>
      <c r="S818" t="s">
        <v>58</v>
      </c>
      <c r="T818">
        <v>4</v>
      </c>
    </row>
    <row r="819" spans="1:20">
      <c r="A819">
        <f t="shared" si="25"/>
        <v>818</v>
      </c>
      <c r="B819" s="1">
        <v>43055.220268197743</v>
      </c>
      <c r="C819">
        <v>28</v>
      </c>
      <c r="D819">
        <v>1</v>
      </c>
      <c r="E819" t="s">
        <v>12</v>
      </c>
      <c r="F819" t="s">
        <v>11</v>
      </c>
      <c r="G819">
        <v>4000</v>
      </c>
      <c r="H819">
        <f t="shared" si="24"/>
        <v>1354000</v>
      </c>
      <c r="I819">
        <v>1</v>
      </c>
      <c r="J819" t="s">
        <v>511</v>
      </c>
      <c r="K819">
        <v>2</v>
      </c>
      <c r="L819" t="s">
        <v>512</v>
      </c>
      <c r="M819">
        <v>2</v>
      </c>
      <c r="N819" t="s">
        <v>21</v>
      </c>
      <c r="O819" t="s">
        <v>513</v>
      </c>
      <c r="P819" s="1">
        <v>43055.220268197743</v>
      </c>
      <c r="Q819" s="1" t="e">
        <v>#N/A</v>
      </c>
      <c r="R819" t="s">
        <v>21</v>
      </c>
      <c r="S819" t="s">
        <v>513</v>
      </c>
      <c r="T819">
        <v>2</v>
      </c>
    </row>
    <row r="820" spans="1:20">
      <c r="A820">
        <f t="shared" si="25"/>
        <v>819</v>
      </c>
      <c r="B820" s="1">
        <v>43055.916846160602</v>
      </c>
      <c r="C820">
        <v>28</v>
      </c>
      <c r="D820">
        <v>3</v>
      </c>
      <c r="E820" t="s">
        <v>12</v>
      </c>
      <c r="F820" t="s">
        <v>8</v>
      </c>
      <c r="G820">
        <v>1000</v>
      </c>
      <c r="H820">
        <f t="shared" si="24"/>
        <v>1355000</v>
      </c>
      <c r="I820">
        <v>1</v>
      </c>
      <c r="J820" t="s">
        <v>368</v>
      </c>
      <c r="K820">
        <v>3</v>
      </c>
      <c r="L820" t="s">
        <v>369</v>
      </c>
      <c r="M820">
        <v>3</v>
      </c>
      <c r="N820" t="s">
        <v>21</v>
      </c>
      <c r="O820" t="s">
        <v>370</v>
      </c>
      <c r="P820" s="1">
        <v>43055.916846160602</v>
      </c>
      <c r="Q820" s="1" t="e">
        <v>#N/A</v>
      </c>
      <c r="R820" t="s">
        <v>21</v>
      </c>
      <c r="S820" t="s">
        <v>370</v>
      </c>
      <c r="T820">
        <v>3</v>
      </c>
    </row>
    <row r="821" spans="1:20">
      <c r="A821">
        <f t="shared" si="25"/>
        <v>820</v>
      </c>
      <c r="B821" s="1">
        <v>43056.839253000217</v>
      </c>
      <c r="C821">
        <v>26</v>
      </c>
      <c r="D821">
        <v>3</v>
      </c>
      <c r="E821" t="s">
        <v>12</v>
      </c>
      <c r="F821" t="s">
        <v>9</v>
      </c>
      <c r="G821">
        <v>4000</v>
      </c>
      <c r="H821">
        <f t="shared" si="24"/>
        <v>1359000</v>
      </c>
      <c r="I821">
        <v>1</v>
      </c>
      <c r="J821" t="s">
        <v>420</v>
      </c>
      <c r="K821">
        <v>2</v>
      </c>
      <c r="L821" t="s">
        <v>421</v>
      </c>
      <c r="M821">
        <v>2</v>
      </c>
      <c r="N821" t="s">
        <v>21</v>
      </c>
      <c r="O821" t="s">
        <v>422</v>
      </c>
      <c r="P821" s="1">
        <v>43056.839253000217</v>
      </c>
      <c r="Q821" s="1" t="e">
        <v>#N/A</v>
      </c>
      <c r="R821" t="s">
        <v>21</v>
      </c>
      <c r="S821" t="s">
        <v>422</v>
      </c>
      <c r="T821">
        <v>2</v>
      </c>
    </row>
    <row r="822" spans="1:20">
      <c r="A822">
        <f t="shared" si="25"/>
        <v>821</v>
      </c>
      <c r="B822" s="1">
        <v>43057.368585753306</v>
      </c>
      <c r="C822">
        <v>55</v>
      </c>
      <c r="D822">
        <v>2</v>
      </c>
      <c r="E822" t="s">
        <v>13</v>
      </c>
      <c r="F822" t="s">
        <v>8</v>
      </c>
      <c r="G822">
        <v>16000</v>
      </c>
      <c r="H822">
        <f t="shared" si="24"/>
        <v>1343000</v>
      </c>
      <c r="I822">
        <v>6</v>
      </c>
      <c r="J822" t="s">
        <v>1338</v>
      </c>
      <c r="K822">
        <v>3</v>
      </c>
      <c r="L822" t="s">
        <v>1745</v>
      </c>
      <c r="M822">
        <v>1</v>
      </c>
      <c r="N822" t="s">
        <v>24</v>
      </c>
      <c r="O822" t="s">
        <v>1746</v>
      </c>
      <c r="P822" s="1">
        <v>43057.368585753306</v>
      </c>
      <c r="Q822" s="1">
        <v>43057.368585753306</v>
      </c>
      <c r="R822" t="s">
        <v>24</v>
      </c>
      <c r="S822" t="s">
        <v>1746</v>
      </c>
      <c r="T822">
        <v>1</v>
      </c>
    </row>
    <row r="823" spans="1:20">
      <c r="A823">
        <f t="shared" si="25"/>
        <v>822</v>
      </c>
      <c r="B823" s="1">
        <v>43057.453870016325</v>
      </c>
      <c r="C823">
        <v>35</v>
      </c>
      <c r="D823">
        <v>4</v>
      </c>
      <c r="E823" t="s">
        <v>12</v>
      </c>
      <c r="F823" t="s">
        <v>10</v>
      </c>
      <c r="G823">
        <v>4000</v>
      </c>
      <c r="H823">
        <f t="shared" si="24"/>
        <v>1347000</v>
      </c>
      <c r="I823">
        <v>3</v>
      </c>
      <c r="J823" t="s">
        <v>319</v>
      </c>
      <c r="K823">
        <v>4</v>
      </c>
      <c r="L823" t="s">
        <v>320</v>
      </c>
      <c r="M823">
        <v>4</v>
      </c>
      <c r="N823" t="s">
        <v>21</v>
      </c>
      <c r="O823" t="s">
        <v>321</v>
      </c>
      <c r="P823" s="1">
        <v>43057.453870016325</v>
      </c>
      <c r="Q823" s="1" t="e">
        <v>#N/A</v>
      </c>
      <c r="R823" t="s">
        <v>21</v>
      </c>
      <c r="S823" t="s">
        <v>321</v>
      </c>
      <c r="T823">
        <v>4</v>
      </c>
    </row>
    <row r="824" spans="1:20">
      <c r="A824">
        <f t="shared" si="25"/>
        <v>823</v>
      </c>
      <c r="B824" s="1">
        <v>43058.187982061361</v>
      </c>
      <c r="C824">
        <v>94</v>
      </c>
      <c r="D824">
        <v>2</v>
      </c>
      <c r="E824" t="s">
        <v>12</v>
      </c>
      <c r="F824" t="s">
        <v>11</v>
      </c>
      <c r="G824">
        <v>5000</v>
      </c>
      <c r="H824">
        <f t="shared" si="24"/>
        <v>1352000</v>
      </c>
      <c r="I824">
        <v>6</v>
      </c>
      <c r="J824" t="s">
        <v>803</v>
      </c>
      <c r="K824">
        <v>1</v>
      </c>
      <c r="L824" t="s">
        <v>804</v>
      </c>
      <c r="M824">
        <v>1</v>
      </c>
      <c r="N824" t="s">
        <v>21</v>
      </c>
      <c r="O824" t="s">
        <v>805</v>
      </c>
      <c r="P824" s="1">
        <v>43058.187982061361</v>
      </c>
      <c r="Q824" s="1" t="e">
        <v>#N/A</v>
      </c>
      <c r="R824" t="s">
        <v>21</v>
      </c>
      <c r="S824" t="s">
        <v>805</v>
      </c>
      <c r="T824">
        <v>1</v>
      </c>
    </row>
    <row r="825" spans="1:20">
      <c r="A825">
        <f t="shared" si="25"/>
        <v>824</v>
      </c>
      <c r="B825" s="1">
        <v>43059.050916610206</v>
      </c>
      <c r="C825">
        <v>14</v>
      </c>
      <c r="D825">
        <v>3</v>
      </c>
      <c r="E825" t="s">
        <v>12</v>
      </c>
      <c r="F825" t="s">
        <v>9</v>
      </c>
      <c r="G825">
        <v>1000</v>
      </c>
      <c r="H825">
        <f t="shared" si="24"/>
        <v>1353000</v>
      </c>
      <c r="I825">
        <v>5</v>
      </c>
      <c r="J825" t="s">
        <v>154</v>
      </c>
      <c r="K825">
        <v>4</v>
      </c>
      <c r="L825" t="s">
        <v>155</v>
      </c>
      <c r="M825">
        <v>4</v>
      </c>
      <c r="N825" t="s">
        <v>21</v>
      </c>
      <c r="O825" t="s">
        <v>156</v>
      </c>
      <c r="P825" s="1">
        <v>43059.050916610206</v>
      </c>
      <c r="Q825" s="1" t="e">
        <v>#N/A</v>
      </c>
      <c r="R825" t="s">
        <v>21</v>
      </c>
      <c r="S825" t="s">
        <v>156</v>
      </c>
      <c r="T825">
        <v>4</v>
      </c>
    </row>
    <row r="826" spans="1:20">
      <c r="A826">
        <f t="shared" si="25"/>
        <v>825</v>
      </c>
      <c r="B826" s="1">
        <v>43060.55846525896</v>
      </c>
      <c r="C826">
        <v>66</v>
      </c>
      <c r="D826">
        <v>4</v>
      </c>
      <c r="E826" t="s">
        <v>12</v>
      </c>
      <c r="F826" t="s">
        <v>9</v>
      </c>
      <c r="G826">
        <v>2000</v>
      </c>
      <c r="H826">
        <f t="shared" si="24"/>
        <v>1355000</v>
      </c>
      <c r="I826">
        <v>6</v>
      </c>
      <c r="J826" t="s">
        <v>833</v>
      </c>
      <c r="K826">
        <v>1</v>
      </c>
      <c r="L826" t="s">
        <v>834</v>
      </c>
      <c r="M826">
        <v>1</v>
      </c>
      <c r="N826" t="s">
        <v>21</v>
      </c>
      <c r="O826" t="s">
        <v>835</v>
      </c>
      <c r="P826" s="1">
        <v>43060.55846525896</v>
      </c>
      <c r="Q826" s="1" t="e">
        <v>#N/A</v>
      </c>
      <c r="R826" t="s">
        <v>21</v>
      </c>
      <c r="S826" t="s">
        <v>835</v>
      </c>
      <c r="T826">
        <v>1</v>
      </c>
    </row>
    <row r="827" spans="1:20">
      <c r="A827">
        <f t="shared" si="25"/>
        <v>826</v>
      </c>
      <c r="B827" s="1">
        <v>43061.500378051926</v>
      </c>
      <c r="C827">
        <v>139</v>
      </c>
      <c r="D827">
        <v>1</v>
      </c>
      <c r="E827" t="s">
        <v>12</v>
      </c>
      <c r="F827" t="s">
        <v>11</v>
      </c>
      <c r="G827">
        <v>2000</v>
      </c>
      <c r="H827">
        <f t="shared" si="24"/>
        <v>1357000</v>
      </c>
      <c r="I827">
        <v>3</v>
      </c>
      <c r="J827" t="s">
        <v>1662</v>
      </c>
      <c r="K827">
        <v>3</v>
      </c>
      <c r="L827" t="s">
        <v>1663</v>
      </c>
      <c r="M827">
        <v>3</v>
      </c>
      <c r="N827" t="s">
        <v>21</v>
      </c>
      <c r="O827" t="s">
        <v>1664</v>
      </c>
      <c r="P827" s="1">
        <v>43061.500378051926</v>
      </c>
      <c r="Q827" s="1" t="e">
        <v>#N/A</v>
      </c>
      <c r="R827" t="s">
        <v>21</v>
      </c>
      <c r="S827" t="s">
        <v>1664</v>
      </c>
      <c r="T827">
        <v>3</v>
      </c>
    </row>
    <row r="828" spans="1:20">
      <c r="A828">
        <f t="shared" si="25"/>
        <v>827</v>
      </c>
      <c r="B828" s="1">
        <v>43061.623099848417</v>
      </c>
      <c r="C828">
        <v>97</v>
      </c>
      <c r="D828">
        <v>4</v>
      </c>
      <c r="E828" t="s">
        <v>12</v>
      </c>
      <c r="F828" t="s">
        <v>8</v>
      </c>
      <c r="G828">
        <v>5000</v>
      </c>
      <c r="H828">
        <f t="shared" si="24"/>
        <v>1362000</v>
      </c>
      <c r="I828">
        <v>5</v>
      </c>
      <c r="J828" t="s">
        <v>1021</v>
      </c>
      <c r="K828">
        <v>2</v>
      </c>
      <c r="L828" t="s">
        <v>1022</v>
      </c>
      <c r="M828">
        <v>2</v>
      </c>
      <c r="N828" t="s">
        <v>21</v>
      </c>
      <c r="O828" t="s">
        <v>1023</v>
      </c>
      <c r="P828" s="1">
        <v>43061.623099848417</v>
      </c>
      <c r="Q828" s="1" t="e">
        <v>#N/A</v>
      </c>
      <c r="R828" t="s">
        <v>21</v>
      </c>
      <c r="S828" t="s">
        <v>1023</v>
      </c>
      <c r="T828">
        <v>2</v>
      </c>
    </row>
    <row r="829" spans="1:20">
      <c r="A829">
        <f t="shared" si="25"/>
        <v>828</v>
      </c>
      <c r="B829" s="1">
        <v>43061.699382954772</v>
      </c>
      <c r="C829">
        <v>7</v>
      </c>
      <c r="D829">
        <v>2</v>
      </c>
      <c r="E829" t="s">
        <v>13</v>
      </c>
      <c r="F829" t="s">
        <v>8</v>
      </c>
      <c r="G829">
        <v>4000</v>
      </c>
      <c r="H829">
        <f t="shared" si="24"/>
        <v>1358000</v>
      </c>
      <c r="I829">
        <v>6</v>
      </c>
      <c r="J829" t="s">
        <v>128</v>
      </c>
      <c r="K829">
        <v>2</v>
      </c>
      <c r="L829" t="s">
        <v>129</v>
      </c>
      <c r="M829">
        <v>1</v>
      </c>
      <c r="N829" t="s">
        <v>24</v>
      </c>
      <c r="O829" t="s">
        <v>130</v>
      </c>
      <c r="P829" s="1">
        <v>43061.699382954772</v>
      </c>
      <c r="Q829" s="1">
        <v>43061.699382954772</v>
      </c>
      <c r="R829" t="s">
        <v>24</v>
      </c>
      <c r="S829" t="s">
        <v>130</v>
      </c>
      <c r="T829">
        <v>1</v>
      </c>
    </row>
    <row r="830" spans="1:20">
      <c r="A830">
        <f t="shared" si="25"/>
        <v>829</v>
      </c>
      <c r="B830" s="1">
        <v>43062.715333589025</v>
      </c>
      <c r="C830">
        <v>90</v>
      </c>
      <c r="D830">
        <v>3</v>
      </c>
      <c r="E830" t="s">
        <v>12</v>
      </c>
      <c r="F830" t="s">
        <v>11</v>
      </c>
      <c r="G830">
        <v>4000</v>
      </c>
      <c r="H830">
        <f t="shared" si="24"/>
        <v>1362000</v>
      </c>
      <c r="I830">
        <v>5</v>
      </c>
      <c r="J830" t="s">
        <v>681</v>
      </c>
      <c r="K830">
        <v>3</v>
      </c>
      <c r="L830" t="s">
        <v>1603</v>
      </c>
      <c r="M830">
        <v>3</v>
      </c>
      <c r="N830" t="s">
        <v>21</v>
      </c>
      <c r="O830" t="s">
        <v>1604</v>
      </c>
      <c r="P830" s="1">
        <v>43062.715333589025</v>
      </c>
      <c r="Q830" s="1" t="e">
        <v>#N/A</v>
      </c>
      <c r="R830" t="s">
        <v>21</v>
      </c>
      <c r="S830" t="s">
        <v>1604</v>
      </c>
      <c r="T830">
        <v>3</v>
      </c>
    </row>
    <row r="831" spans="1:20">
      <c r="A831">
        <f t="shared" si="25"/>
        <v>830</v>
      </c>
      <c r="B831" s="1">
        <v>43062.788274429171</v>
      </c>
      <c r="C831">
        <v>84</v>
      </c>
      <c r="D831">
        <v>3</v>
      </c>
      <c r="E831" t="s">
        <v>12</v>
      </c>
      <c r="F831" t="s">
        <v>11</v>
      </c>
      <c r="G831">
        <v>1000</v>
      </c>
      <c r="H831">
        <f t="shared" si="24"/>
        <v>1363000</v>
      </c>
      <c r="I831">
        <v>2</v>
      </c>
      <c r="J831" t="s">
        <v>1393</v>
      </c>
      <c r="K831">
        <v>2</v>
      </c>
      <c r="L831" t="s">
        <v>1510</v>
      </c>
      <c r="M831">
        <v>2</v>
      </c>
      <c r="N831" t="s">
        <v>21</v>
      </c>
      <c r="O831" t="s">
        <v>1511</v>
      </c>
      <c r="P831" s="1">
        <v>43062.788274429171</v>
      </c>
      <c r="Q831" s="1" t="e">
        <v>#N/A</v>
      </c>
      <c r="R831" t="s">
        <v>21</v>
      </c>
      <c r="S831" t="s">
        <v>1511</v>
      </c>
      <c r="T831">
        <v>2</v>
      </c>
    </row>
    <row r="832" spans="1:20">
      <c r="A832">
        <f t="shared" si="25"/>
        <v>831</v>
      </c>
      <c r="B832" s="1">
        <v>43063.102944730235</v>
      </c>
      <c r="C832">
        <v>63</v>
      </c>
      <c r="D832">
        <v>1</v>
      </c>
      <c r="E832" t="s">
        <v>12</v>
      </c>
      <c r="F832" t="s">
        <v>11</v>
      </c>
      <c r="G832">
        <v>1000</v>
      </c>
      <c r="H832">
        <f t="shared" si="24"/>
        <v>1364000</v>
      </c>
      <c r="I832">
        <v>4</v>
      </c>
      <c r="J832" t="s">
        <v>1470</v>
      </c>
      <c r="K832">
        <v>2</v>
      </c>
      <c r="L832" t="s">
        <v>1471</v>
      </c>
      <c r="M832">
        <v>2</v>
      </c>
      <c r="N832" t="s">
        <v>21</v>
      </c>
      <c r="O832" t="s">
        <v>1472</v>
      </c>
      <c r="P832" s="1">
        <v>43063.102944730235</v>
      </c>
      <c r="Q832" s="1" t="e">
        <v>#N/A</v>
      </c>
      <c r="R832" t="s">
        <v>21</v>
      </c>
      <c r="S832" t="s">
        <v>1472</v>
      </c>
      <c r="T832">
        <v>2</v>
      </c>
    </row>
    <row r="833" spans="1:20">
      <c r="A833">
        <f t="shared" si="25"/>
        <v>832</v>
      </c>
      <c r="B833" s="1">
        <v>43063.885475183437</v>
      </c>
      <c r="C833">
        <v>96</v>
      </c>
      <c r="D833">
        <v>2</v>
      </c>
      <c r="E833" t="s">
        <v>12</v>
      </c>
      <c r="F833" t="s">
        <v>11</v>
      </c>
      <c r="G833">
        <v>2000</v>
      </c>
      <c r="H833">
        <f t="shared" si="24"/>
        <v>1366000</v>
      </c>
      <c r="I833">
        <v>1</v>
      </c>
      <c r="J833" t="s">
        <v>1360</v>
      </c>
      <c r="K833">
        <v>1</v>
      </c>
      <c r="L833" t="s">
        <v>1361</v>
      </c>
      <c r="M833">
        <v>1</v>
      </c>
      <c r="N833" t="s">
        <v>21</v>
      </c>
      <c r="O833" t="s">
        <v>1362</v>
      </c>
      <c r="P833" s="1">
        <v>43063.885475183437</v>
      </c>
      <c r="Q833" s="1" t="e">
        <v>#N/A</v>
      </c>
      <c r="R833" t="s">
        <v>21</v>
      </c>
      <c r="S833" t="s">
        <v>1362</v>
      </c>
      <c r="T833">
        <v>1</v>
      </c>
    </row>
    <row r="834" spans="1:20">
      <c r="A834">
        <f t="shared" si="25"/>
        <v>833</v>
      </c>
      <c r="B834" s="1">
        <v>43064.465968814831</v>
      </c>
      <c r="C834">
        <v>62</v>
      </c>
      <c r="D834">
        <v>3</v>
      </c>
      <c r="E834" t="s">
        <v>12</v>
      </c>
      <c r="F834" t="s">
        <v>9</v>
      </c>
      <c r="G834">
        <v>1000</v>
      </c>
      <c r="H834">
        <f t="shared" si="24"/>
        <v>1367000</v>
      </c>
      <c r="I834">
        <v>4</v>
      </c>
      <c r="J834" t="s">
        <v>1546</v>
      </c>
      <c r="K834">
        <v>2</v>
      </c>
      <c r="L834" t="s">
        <v>1547</v>
      </c>
      <c r="M834">
        <v>2</v>
      </c>
      <c r="N834" t="s">
        <v>21</v>
      </c>
      <c r="O834" t="s">
        <v>1548</v>
      </c>
      <c r="P834" s="1">
        <v>43064.465968814831</v>
      </c>
      <c r="Q834" s="1" t="e">
        <v>#N/A</v>
      </c>
      <c r="R834" t="s">
        <v>21</v>
      </c>
      <c r="S834" t="s">
        <v>1548</v>
      </c>
      <c r="T834">
        <v>2</v>
      </c>
    </row>
    <row r="835" spans="1:20">
      <c r="A835">
        <f t="shared" si="25"/>
        <v>834</v>
      </c>
      <c r="B835" s="1">
        <v>43065.074625407724</v>
      </c>
      <c r="C835">
        <v>114</v>
      </c>
      <c r="D835">
        <v>4</v>
      </c>
      <c r="E835" t="s">
        <v>12</v>
      </c>
      <c r="F835" t="s">
        <v>9</v>
      </c>
      <c r="G835">
        <v>3000</v>
      </c>
      <c r="H835">
        <f t="shared" ref="H835:H898" si="26">IF(E835="Premium",IFERROR(H834+G835,G835),IFERROR(H834-G835,-G835))</f>
        <v>1370000</v>
      </c>
      <c r="I835">
        <v>3</v>
      </c>
      <c r="J835" t="s">
        <v>1628</v>
      </c>
      <c r="K835">
        <v>2</v>
      </c>
      <c r="L835" t="s">
        <v>1629</v>
      </c>
      <c r="M835">
        <v>2</v>
      </c>
      <c r="N835" t="s">
        <v>21</v>
      </c>
      <c r="O835" t="s">
        <v>1630</v>
      </c>
      <c r="P835" s="1">
        <v>43065.074625407724</v>
      </c>
      <c r="Q835" s="1" t="e">
        <v>#N/A</v>
      </c>
      <c r="R835" t="s">
        <v>21</v>
      </c>
      <c r="S835" t="s">
        <v>1630</v>
      </c>
      <c r="T835">
        <v>2</v>
      </c>
    </row>
    <row r="836" spans="1:20">
      <c r="A836">
        <f t="shared" ref="A836:A899" si="27">A835+1</f>
        <v>835</v>
      </c>
      <c r="B836" s="1">
        <v>43065.173747185363</v>
      </c>
      <c r="C836">
        <v>40</v>
      </c>
      <c r="D836">
        <v>3</v>
      </c>
      <c r="E836" t="s">
        <v>12</v>
      </c>
      <c r="F836" t="s">
        <v>8</v>
      </c>
      <c r="G836">
        <v>1000</v>
      </c>
      <c r="H836">
        <f t="shared" si="26"/>
        <v>1371000</v>
      </c>
      <c r="I836">
        <v>6</v>
      </c>
      <c r="J836" t="s">
        <v>405</v>
      </c>
      <c r="K836">
        <v>1</v>
      </c>
      <c r="L836" t="s">
        <v>518</v>
      </c>
      <c r="M836">
        <v>1</v>
      </c>
      <c r="N836" t="s">
        <v>21</v>
      </c>
      <c r="O836" t="s">
        <v>519</v>
      </c>
      <c r="P836" s="1">
        <v>43065.173747185363</v>
      </c>
      <c r="Q836" s="1" t="e">
        <v>#N/A</v>
      </c>
      <c r="R836" t="s">
        <v>21</v>
      </c>
      <c r="S836" t="s">
        <v>519</v>
      </c>
      <c r="T836">
        <v>1</v>
      </c>
    </row>
    <row r="837" spans="1:20">
      <c r="A837">
        <f t="shared" si="27"/>
        <v>836</v>
      </c>
      <c r="B837" s="1">
        <v>43065.930215556677</v>
      </c>
      <c r="C837">
        <v>77</v>
      </c>
      <c r="D837">
        <v>2</v>
      </c>
      <c r="E837" t="s">
        <v>12</v>
      </c>
      <c r="F837" t="s">
        <v>8</v>
      </c>
      <c r="G837">
        <v>1000</v>
      </c>
      <c r="H837">
        <f t="shared" si="26"/>
        <v>1372000</v>
      </c>
      <c r="I837">
        <v>1</v>
      </c>
      <c r="J837" t="s">
        <v>563</v>
      </c>
      <c r="K837">
        <v>3</v>
      </c>
      <c r="L837" t="s">
        <v>564</v>
      </c>
      <c r="M837">
        <v>3</v>
      </c>
      <c r="N837" t="s">
        <v>21</v>
      </c>
      <c r="O837" t="s">
        <v>565</v>
      </c>
      <c r="P837" s="1">
        <v>43065.930215556677</v>
      </c>
      <c r="Q837" s="1">
        <v>43249.571922374576</v>
      </c>
      <c r="R837" t="s">
        <v>21</v>
      </c>
      <c r="S837" t="s">
        <v>565</v>
      </c>
      <c r="T837">
        <v>3</v>
      </c>
    </row>
    <row r="838" spans="1:20">
      <c r="A838">
        <f t="shared" si="27"/>
        <v>837</v>
      </c>
      <c r="B838" s="1">
        <v>43066.623160668365</v>
      </c>
      <c r="C838">
        <v>133</v>
      </c>
      <c r="D838">
        <v>2</v>
      </c>
      <c r="E838" t="s">
        <v>13</v>
      </c>
      <c r="F838" t="s">
        <v>8</v>
      </c>
      <c r="G838">
        <v>12000</v>
      </c>
      <c r="H838">
        <f t="shared" si="26"/>
        <v>1360000</v>
      </c>
      <c r="I838">
        <v>6</v>
      </c>
      <c r="J838" t="s">
        <v>1369</v>
      </c>
      <c r="K838">
        <v>2</v>
      </c>
      <c r="L838" t="s">
        <v>1701</v>
      </c>
      <c r="M838">
        <v>1</v>
      </c>
      <c r="N838" t="s">
        <v>24</v>
      </c>
      <c r="O838" t="s">
        <v>1702</v>
      </c>
      <c r="P838" s="1">
        <v>43066.623160668365</v>
      </c>
      <c r="Q838" s="1">
        <v>43066.623160668365</v>
      </c>
      <c r="R838" t="s">
        <v>24</v>
      </c>
      <c r="S838" t="s">
        <v>1702</v>
      </c>
      <c r="T838">
        <v>1</v>
      </c>
    </row>
    <row r="839" spans="1:20">
      <c r="A839">
        <f t="shared" si="27"/>
        <v>838</v>
      </c>
      <c r="B839" s="1">
        <v>43067.21522682206</v>
      </c>
      <c r="C839">
        <v>69</v>
      </c>
      <c r="D839">
        <v>1</v>
      </c>
      <c r="E839" t="s">
        <v>12</v>
      </c>
      <c r="F839" t="s">
        <v>11</v>
      </c>
      <c r="G839">
        <v>1000</v>
      </c>
      <c r="H839">
        <f t="shared" si="26"/>
        <v>1361000</v>
      </c>
      <c r="I839">
        <v>2</v>
      </c>
      <c r="J839" t="s">
        <v>1190</v>
      </c>
      <c r="K839">
        <v>2</v>
      </c>
      <c r="L839" t="s">
        <v>1489</v>
      </c>
      <c r="M839">
        <v>2</v>
      </c>
      <c r="N839" t="s">
        <v>21</v>
      </c>
      <c r="O839" t="s">
        <v>1490</v>
      </c>
      <c r="P839" s="1">
        <v>43067.21522682206</v>
      </c>
      <c r="Q839" s="1" t="e">
        <v>#N/A</v>
      </c>
      <c r="R839" t="s">
        <v>21</v>
      </c>
      <c r="S839" t="s">
        <v>1490</v>
      </c>
      <c r="T839">
        <v>2</v>
      </c>
    </row>
    <row r="840" spans="1:20">
      <c r="A840">
        <f t="shared" si="27"/>
        <v>839</v>
      </c>
      <c r="B840" s="1">
        <v>43067.840211722389</v>
      </c>
      <c r="C840">
        <v>106</v>
      </c>
      <c r="D840">
        <v>3</v>
      </c>
      <c r="E840" t="s">
        <v>12</v>
      </c>
      <c r="F840" t="s">
        <v>8</v>
      </c>
      <c r="G840">
        <v>4000</v>
      </c>
      <c r="H840">
        <f t="shared" si="26"/>
        <v>1365000</v>
      </c>
      <c r="I840">
        <v>5</v>
      </c>
      <c r="J840" t="s">
        <v>1453</v>
      </c>
      <c r="K840">
        <v>3</v>
      </c>
      <c r="L840" t="s">
        <v>1512</v>
      </c>
      <c r="M840">
        <v>3</v>
      </c>
      <c r="N840" t="s">
        <v>21</v>
      </c>
      <c r="O840" t="s">
        <v>1513</v>
      </c>
      <c r="P840" s="1">
        <v>43067.840211722389</v>
      </c>
      <c r="Q840" s="1" t="e">
        <v>#N/A</v>
      </c>
      <c r="R840" t="s">
        <v>21</v>
      </c>
      <c r="S840" t="s">
        <v>1513</v>
      </c>
      <c r="T840">
        <v>3</v>
      </c>
    </row>
    <row r="841" spans="1:20">
      <c r="A841">
        <f t="shared" si="27"/>
        <v>840</v>
      </c>
      <c r="B841" s="1">
        <v>43068.777508323939</v>
      </c>
      <c r="C841">
        <v>133</v>
      </c>
      <c r="D841">
        <v>1</v>
      </c>
      <c r="E841" t="s">
        <v>12</v>
      </c>
      <c r="F841" t="s">
        <v>11</v>
      </c>
      <c r="G841">
        <v>1000</v>
      </c>
      <c r="H841">
        <f t="shared" si="26"/>
        <v>1366000</v>
      </c>
      <c r="I841">
        <v>3</v>
      </c>
      <c r="J841" t="s">
        <v>861</v>
      </c>
      <c r="K841">
        <v>3</v>
      </c>
      <c r="L841" t="s">
        <v>862</v>
      </c>
      <c r="M841">
        <v>3</v>
      </c>
      <c r="N841" t="s">
        <v>21</v>
      </c>
      <c r="O841" t="s">
        <v>863</v>
      </c>
      <c r="P841" s="1">
        <v>43068.777508323939</v>
      </c>
      <c r="Q841" s="1">
        <v>43090.634422790899</v>
      </c>
      <c r="R841" t="s">
        <v>21</v>
      </c>
      <c r="S841" t="s">
        <v>863</v>
      </c>
      <c r="T841">
        <v>3</v>
      </c>
    </row>
    <row r="842" spans="1:20">
      <c r="A842">
        <f t="shared" si="27"/>
        <v>841</v>
      </c>
      <c r="B842" s="1">
        <v>43069.050067797063</v>
      </c>
      <c r="C842">
        <v>64</v>
      </c>
      <c r="D842">
        <v>3</v>
      </c>
      <c r="E842" t="s">
        <v>12</v>
      </c>
      <c r="F842" t="s">
        <v>8</v>
      </c>
      <c r="G842">
        <v>5000</v>
      </c>
      <c r="H842">
        <f t="shared" si="26"/>
        <v>1371000</v>
      </c>
      <c r="I842">
        <v>3</v>
      </c>
      <c r="J842" t="s">
        <v>839</v>
      </c>
      <c r="K842">
        <v>4</v>
      </c>
      <c r="L842" t="s">
        <v>840</v>
      </c>
      <c r="M842">
        <v>4</v>
      </c>
      <c r="N842" t="s">
        <v>21</v>
      </c>
      <c r="O842" t="s">
        <v>841</v>
      </c>
      <c r="P842" s="1">
        <v>43069.050067797063</v>
      </c>
      <c r="Q842" s="1" t="e">
        <v>#N/A</v>
      </c>
      <c r="R842" t="s">
        <v>21</v>
      </c>
      <c r="S842" t="s">
        <v>841</v>
      </c>
      <c r="T842">
        <v>4</v>
      </c>
    </row>
    <row r="843" spans="1:20">
      <c r="A843">
        <f t="shared" si="27"/>
        <v>842</v>
      </c>
      <c r="B843" s="1">
        <v>43069.891855623719</v>
      </c>
      <c r="C843">
        <v>31</v>
      </c>
      <c r="D843">
        <v>3</v>
      </c>
      <c r="E843" t="s">
        <v>12</v>
      </c>
      <c r="F843" t="s">
        <v>8</v>
      </c>
      <c r="G843">
        <v>4000</v>
      </c>
      <c r="H843">
        <f t="shared" si="26"/>
        <v>1375000</v>
      </c>
      <c r="I843">
        <v>2</v>
      </c>
      <c r="J843" t="s">
        <v>338</v>
      </c>
      <c r="K843">
        <v>2</v>
      </c>
      <c r="L843" t="s">
        <v>485</v>
      </c>
      <c r="M843">
        <v>2</v>
      </c>
      <c r="N843" t="s">
        <v>21</v>
      </c>
      <c r="O843" t="s">
        <v>486</v>
      </c>
      <c r="P843" s="1">
        <v>43069.891855623719</v>
      </c>
      <c r="Q843" s="1" t="e">
        <v>#N/A</v>
      </c>
      <c r="R843" t="s">
        <v>21</v>
      </c>
      <c r="S843" t="s">
        <v>486</v>
      </c>
      <c r="T843">
        <v>2</v>
      </c>
    </row>
    <row r="844" spans="1:20">
      <c r="A844">
        <f t="shared" si="27"/>
        <v>843</v>
      </c>
      <c r="B844" s="1">
        <v>43070.485226630459</v>
      </c>
      <c r="C844">
        <v>135</v>
      </c>
      <c r="D844">
        <v>1</v>
      </c>
      <c r="E844" t="s">
        <v>12</v>
      </c>
      <c r="F844" t="s">
        <v>11</v>
      </c>
      <c r="G844">
        <v>1000</v>
      </c>
      <c r="H844">
        <f t="shared" si="26"/>
        <v>1376000</v>
      </c>
      <c r="I844">
        <v>6</v>
      </c>
      <c r="J844" t="s">
        <v>636</v>
      </c>
      <c r="K844">
        <v>1</v>
      </c>
      <c r="L844" t="s">
        <v>637</v>
      </c>
      <c r="M844">
        <v>1</v>
      </c>
      <c r="N844" t="s">
        <v>21</v>
      </c>
      <c r="O844" t="s">
        <v>638</v>
      </c>
      <c r="P844" s="1">
        <v>43070.485226630459</v>
      </c>
      <c r="Q844" s="1" t="e">
        <v>#N/A</v>
      </c>
      <c r="R844" t="s">
        <v>21</v>
      </c>
      <c r="S844" t="s">
        <v>638</v>
      </c>
      <c r="T844">
        <v>1</v>
      </c>
    </row>
    <row r="845" spans="1:20">
      <c r="A845">
        <f t="shared" si="27"/>
        <v>844</v>
      </c>
      <c r="B845" s="1">
        <v>43070.747003079508</v>
      </c>
      <c r="C845">
        <v>70</v>
      </c>
      <c r="D845">
        <v>2</v>
      </c>
      <c r="E845" t="s">
        <v>12</v>
      </c>
      <c r="F845" t="s">
        <v>11</v>
      </c>
      <c r="G845">
        <v>3000</v>
      </c>
      <c r="H845">
        <f t="shared" si="26"/>
        <v>1379000</v>
      </c>
      <c r="I845">
        <v>5</v>
      </c>
      <c r="J845" t="s">
        <v>943</v>
      </c>
      <c r="K845">
        <v>3</v>
      </c>
      <c r="L845" t="s">
        <v>944</v>
      </c>
      <c r="M845">
        <v>3</v>
      </c>
      <c r="N845" t="s">
        <v>21</v>
      </c>
      <c r="O845" t="s">
        <v>945</v>
      </c>
      <c r="P845" s="1">
        <v>43070.747003079508</v>
      </c>
      <c r="Q845" s="1" t="e">
        <v>#N/A</v>
      </c>
      <c r="R845" t="s">
        <v>21</v>
      </c>
      <c r="S845" t="s">
        <v>945</v>
      </c>
      <c r="T845">
        <v>3</v>
      </c>
    </row>
    <row r="846" spans="1:20">
      <c r="A846">
        <f t="shared" si="27"/>
        <v>845</v>
      </c>
      <c r="B846" s="1">
        <v>43070.826259822352</v>
      </c>
      <c r="C846">
        <v>47</v>
      </c>
      <c r="D846">
        <v>2</v>
      </c>
      <c r="E846" t="s">
        <v>12</v>
      </c>
      <c r="F846" t="s">
        <v>8</v>
      </c>
      <c r="G846">
        <v>2000</v>
      </c>
      <c r="H846">
        <f t="shared" si="26"/>
        <v>1381000</v>
      </c>
      <c r="I846">
        <v>1</v>
      </c>
      <c r="J846" t="s">
        <v>870</v>
      </c>
      <c r="K846">
        <v>1</v>
      </c>
      <c r="L846" t="s">
        <v>871</v>
      </c>
      <c r="M846">
        <v>1</v>
      </c>
      <c r="N846" t="s">
        <v>21</v>
      </c>
      <c r="O846" t="s">
        <v>872</v>
      </c>
      <c r="P846" s="1">
        <v>43070.826259822352</v>
      </c>
      <c r="Q846" s="1" t="e">
        <v>#N/A</v>
      </c>
      <c r="R846" t="s">
        <v>21</v>
      </c>
      <c r="S846" t="s">
        <v>872</v>
      </c>
      <c r="T846">
        <v>1</v>
      </c>
    </row>
    <row r="847" spans="1:20">
      <c r="A847">
        <f t="shared" si="27"/>
        <v>846</v>
      </c>
      <c r="B847" s="1">
        <v>43071.903324126208</v>
      </c>
      <c r="C847">
        <v>49</v>
      </c>
      <c r="D847">
        <v>1</v>
      </c>
      <c r="E847" t="s">
        <v>12</v>
      </c>
      <c r="F847" t="s">
        <v>11</v>
      </c>
      <c r="G847">
        <v>5000</v>
      </c>
      <c r="H847">
        <f t="shared" si="26"/>
        <v>1386000</v>
      </c>
      <c r="I847">
        <v>4</v>
      </c>
      <c r="J847" t="s">
        <v>730</v>
      </c>
      <c r="K847">
        <v>3</v>
      </c>
      <c r="L847" t="s">
        <v>731</v>
      </c>
      <c r="M847">
        <v>3</v>
      </c>
      <c r="N847" t="s">
        <v>21</v>
      </c>
      <c r="O847" t="s">
        <v>732</v>
      </c>
      <c r="P847" s="1">
        <v>43071.903324126208</v>
      </c>
      <c r="Q847" s="1" t="e">
        <v>#N/A</v>
      </c>
      <c r="R847" t="s">
        <v>21</v>
      </c>
      <c r="S847" t="s">
        <v>732</v>
      </c>
      <c r="T847">
        <v>3</v>
      </c>
    </row>
    <row r="848" spans="1:20">
      <c r="A848">
        <f t="shared" si="27"/>
        <v>847</v>
      </c>
      <c r="B848" s="1">
        <v>43072.002924720495</v>
      </c>
      <c r="C848">
        <v>31</v>
      </c>
      <c r="D848">
        <v>1</v>
      </c>
      <c r="E848" t="s">
        <v>12</v>
      </c>
      <c r="F848" t="s">
        <v>11</v>
      </c>
      <c r="G848">
        <v>5000</v>
      </c>
      <c r="H848">
        <f t="shared" si="26"/>
        <v>1391000</v>
      </c>
      <c r="I848">
        <v>1</v>
      </c>
      <c r="J848" t="s">
        <v>316</v>
      </c>
      <c r="K848">
        <v>3</v>
      </c>
      <c r="L848" t="s">
        <v>317</v>
      </c>
      <c r="M848">
        <v>3</v>
      </c>
      <c r="N848" t="s">
        <v>21</v>
      </c>
      <c r="O848" t="s">
        <v>318</v>
      </c>
      <c r="P848" s="1">
        <v>43072.002924720495</v>
      </c>
      <c r="Q848" s="1" t="e">
        <v>#N/A</v>
      </c>
      <c r="R848" t="s">
        <v>21</v>
      </c>
      <c r="S848" t="s">
        <v>318</v>
      </c>
      <c r="T848">
        <v>3</v>
      </c>
    </row>
    <row r="849" spans="1:20">
      <c r="A849">
        <f t="shared" si="27"/>
        <v>848</v>
      </c>
      <c r="B849" s="1">
        <v>43073.010979837461</v>
      </c>
      <c r="C849">
        <v>17</v>
      </c>
      <c r="D849">
        <v>1</v>
      </c>
      <c r="E849" t="s">
        <v>12</v>
      </c>
      <c r="F849" t="s">
        <v>11</v>
      </c>
      <c r="G849">
        <v>4000</v>
      </c>
      <c r="H849">
        <f t="shared" si="26"/>
        <v>1395000</v>
      </c>
      <c r="I849">
        <v>5</v>
      </c>
      <c r="J849" t="s">
        <v>119</v>
      </c>
      <c r="K849">
        <v>2</v>
      </c>
      <c r="L849" t="s">
        <v>120</v>
      </c>
      <c r="M849">
        <v>2</v>
      </c>
      <c r="N849" t="s">
        <v>21</v>
      </c>
      <c r="O849" t="s">
        <v>121</v>
      </c>
      <c r="P849" s="1">
        <v>43073.010979837461</v>
      </c>
      <c r="Q849" s="1" t="e">
        <v>#N/A</v>
      </c>
      <c r="R849" t="s">
        <v>21</v>
      </c>
      <c r="S849" t="s">
        <v>121</v>
      </c>
      <c r="T849">
        <v>2</v>
      </c>
    </row>
    <row r="850" spans="1:20">
      <c r="A850">
        <f t="shared" si="27"/>
        <v>849</v>
      </c>
      <c r="B850" s="1">
        <v>43073.266406008537</v>
      </c>
      <c r="C850">
        <v>48</v>
      </c>
      <c r="D850">
        <v>3</v>
      </c>
      <c r="E850" t="s">
        <v>12</v>
      </c>
      <c r="F850" t="s">
        <v>11</v>
      </c>
      <c r="G850">
        <v>3000</v>
      </c>
      <c r="H850">
        <f t="shared" si="26"/>
        <v>1398000</v>
      </c>
      <c r="I850">
        <v>2</v>
      </c>
      <c r="J850" t="s">
        <v>1623</v>
      </c>
      <c r="K850">
        <v>3</v>
      </c>
      <c r="L850" t="s">
        <v>1624</v>
      </c>
      <c r="M850">
        <v>3</v>
      </c>
      <c r="N850" t="s">
        <v>21</v>
      </c>
      <c r="O850" t="s">
        <v>1625</v>
      </c>
      <c r="P850" s="1">
        <v>43073.266406008537</v>
      </c>
      <c r="Q850" s="1" t="e">
        <v>#N/A</v>
      </c>
      <c r="R850" t="s">
        <v>21</v>
      </c>
      <c r="S850" t="s">
        <v>1625</v>
      </c>
      <c r="T850">
        <v>3</v>
      </c>
    </row>
    <row r="851" spans="1:20">
      <c r="A851">
        <f t="shared" si="27"/>
        <v>850</v>
      </c>
      <c r="B851" s="1">
        <v>43073.76628565172</v>
      </c>
      <c r="C851">
        <v>81</v>
      </c>
      <c r="D851">
        <v>2</v>
      </c>
      <c r="E851" t="s">
        <v>12</v>
      </c>
      <c r="F851" t="s">
        <v>8</v>
      </c>
      <c r="G851">
        <v>3000</v>
      </c>
      <c r="H851">
        <f t="shared" si="26"/>
        <v>1401000</v>
      </c>
      <c r="I851">
        <v>2</v>
      </c>
      <c r="J851" t="s">
        <v>1104</v>
      </c>
      <c r="K851">
        <v>1</v>
      </c>
      <c r="L851" t="s">
        <v>1105</v>
      </c>
      <c r="M851">
        <v>1</v>
      </c>
      <c r="N851" t="s">
        <v>21</v>
      </c>
      <c r="O851" t="s">
        <v>1106</v>
      </c>
      <c r="P851" s="1">
        <v>43073.76628565172</v>
      </c>
      <c r="Q851" s="1" t="e">
        <v>#N/A</v>
      </c>
      <c r="R851" t="s">
        <v>21</v>
      </c>
      <c r="S851" t="s">
        <v>1106</v>
      </c>
      <c r="T851">
        <v>1</v>
      </c>
    </row>
    <row r="852" spans="1:20">
      <c r="A852">
        <f t="shared" si="27"/>
        <v>851</v>
      </c>
      <c r="B852" s="1">
        <v>43074.384285409498</v>
      </c>
      <c r="C852">
        <v>121</v>
      </c>
      <c r="D852">
        <v>2</v>
      </c>
      <c r="E852" t="s">
        <v>12</v>
      </c>
      <c r="F852" t="s">
        <v>8</v>
      </c>
      <c r="G852">
        <v>1000</v>
      </c>
      <c r="H852">
        <f t="shared" si="26"/>
        <v>1402000</v>
      </c>
      <c r="I852">
        <v>3</v>
      </c>
      <c r="J852" t="s">
        <v>728</v>
      </c>
      <c r="K852">
        <v>3</v>
      </c>
      <c r="L852" t="s">
        <v>1607</v>
      </c>
      <c r="M852">
        <v>3</v>
      </c>
      <c r="N852" t="s">
        <v>21</v>
      </c>
      <c r="O852" t="s">
        <v>1608</v>
      </c>
      <c r="P852" s="1">
        <v>43074.384285409498</v>
      </c>
      <c r="Q852" s="1" t="e">
        <v>#N/A</v>
      </c>
      <c r="R852" t="s">
        <v>21</v>
      </c>
      <c r="S852" t="s">
        <v>1608</v>
      </c>
      <c r="T852">
        <v>3</v>
      </c>
    </row>
    <row r="853" spans="1:20">
      <c r="A853">
        <f t="shared" si="27"/>
        <v>852</v>
      </c>
      <c r="B853" s="1">
        <v>43075.353796416777</v>
      </c>
      <c r="C853">
        <v>48</v>
      </c>
      <c r="D853">
        <v>3</v>
      </c>
      <c r="E853" t="s">
        <v>12</v>
      </c>
      <c r="F853" t="s">
        <v>11</v>
      </c>
      <c r="G853">
        <v>3000</v>
      </c>
      <c r="H853">
        <f t="shared" si="26"/>
        <v>1405000</v>
      </c>
      <c r="I853">
        <v>3</v>
      </c>
      <c r="J853" t="s">
        <v>1623</v>
      </c>
      <c r="K853">
        <v>4</v>
      </c>
      <c r="L853" t="s">
        <v>1624</v>
      </c>
      <c r="M853">
        <v>4</v>
      </c>
      <c r="N853" t="s">
        <v>21</v>
      </c>
      <c r="O853" t="s">
        <v>1625</v>
      </c>
      <c r="P853" s="1">
        <v>43075.353796416777</v>
      </c>
      <c r="Q853" s="1" t="e">
        <v>#N/A</v>
      </c>
      <c r="R853" t="s">
        <v>21</v>
      </c>
      <c r="S853" t="s">
        <v>1625</v>
      </c>
      <c r="T853">
        <v>4</v>
      </c>
    </row>
    <row r="854" spans="1:20">
      <c r="A854">
        <f t="shared" si="27"/>
        <v>853</v>
      </c>
      <c r="B854" s="1">
        <v>43076.007489763942</v>
      </c>
      <c r="C854">
        <v>107</v>
      </c>
      <c r="D854">
        <v>1</v>
      </c>
      <c r="E854" t="s">
        <v>12</v>
      </c>
      <c r="F854" t="s">
        <v>11</v>
      </c>
      <c r="G854">
        <v>1000</v>
      </c>
      <c r="H854">
        <f t="shared" si="26"/>
        <v>1406000</v>
      </c>
      <c r="I854">
        <v>5</v>
      </c>
      <c r="J854" t="s">
        <v>1134</v>
      </c>
      <c r="K854">
        <v>3</v>
      </c>
      <c r="L854" t="s">
        <v>1135</v>
      </c>
      <c r="M854">
        <v>3</v>
      </c>
      <c r="N854" t="s">
        <v>21</v>
      </c>
      <c r="O854" t="s">
        <v>1136</v>
      </c>
      <c r="P854" s="1">
        <v>43076.007489763942</v>
      </c>
      <c r="Q854" s="1" t="e">
        <v>#N/A</v>
      </c>
      <c r="R854" t="s">
        <v>21</v>
      </c>
      <c r="S854" t="s">
        <v>1136</v>
      </c>
      <c r="T854">
        <v>3</v>
      </c>
    </row>
    <row r="855" spans="1:20">
      <c r="A855">
        <f t="shared" si="27"/>
        <v>854</v>
      </c>
      <c r="B855" s="1">
        <v>43076.543646776692</v>
      </c>
      <c r="C855">
        <v>49</v>
      </c>
      <c r="D855">
        <v>1</v>
      </c>
      <c r="E855" t="s">
        <v>12</v>
      </c>
      <c r="F855" t="s">
        <v>11</v>
      </c>
      <c r="G855">
        <v>5000</v>
      </c>
      <c r="H855">
        <f t="shared" si="26"/>
        <v>1411000</v>
      </c>
      <c r="I855">
        <v>1</v>
      </c>
      <c r="J855" t="s">
        <v>730</v>
      </c>
      <c r="K855">
        <v>4</v>
      </c>
      <c r="L855" t="s">
        <v>731</v>
      </c>
      <c r="M855">
        <v>4</v>
      </c>
      <c r="N855" t="s">
        <v>21</v>
      </c>
      <c r="O855" t="s">
        <v>732</v>
      </c>
      <c r="P855" s="1">
        <v>43076.543646776692</v>
      </c>
      <c r="Q855" s="1" t="e">
        <v>#N/A</v>
      </c>
      <c r="R855" t="s">
        <v>21</v>
      </c>
      <c r="S855" t="s">
        <v>732</v>
      </c>
      <c r="T855">
        <v>4</v>
      </c>
    </row>
    <row r="856" spans="1:20">
      <c r="A856">
        <f t="shared" si="27"/>
        <v>855</v>
      </c>
      <c r="B856" s="1">
        <v>43077.523108686022</v>
      </c>
      <c r="C856">
        <v>89</v>
      </c>
      <c r="D856">
        <v>4</v>
      </c>
      <c r="E856" t="s">
        <v>12</v>
      </c>
      <c r="F856" t="s">
        <v>8</v>
      </c>
      <c r="G856">
        <v>2000</v>
      </c>
      <c r="H856">
        <f t="shared" si="26"/>
        <v>1413000</v>
      </c>
      <c r="I856">
        <v>4</v>
      </c>
      <c r="J856" t="s">
        <v>1600</v>
      </c>
      <c r="K856">
        <v>5</v>
      </c>
      <c r="L856" t="s">
        <v>1601</v>
      </c>
      <c r="M856">
        <v>5</v>
      </c>
      <c r="N856" t="s">
        <v>21</v>
      </c>
      <c r="O856" t="s">
        <v>1602</v>
      </c>
      <c r="P856" s="1">
        <v>43077.523108686022</v>
      </c>
      <c r="Q856" s="1" t="e">
        <v>#N/A</v>
      </c>
      <c r="R856" t="s">
        <v>21</v>
      </c>
      <c r="S856" t="s">
        <v>1602</v>
      </c>
      <c r="T856">
        <v>5</v>
      </c>
    </row>
    <row r="857" spans="1:20">
      <c r="A857">
        <f t="shared" si="27"/>
        <v>856</v>
      </c>
      <c r="B857" s="1">
        <v>43077.914252690854</v>
      </c>
      <c r="C857">
        <v>59</v>
      </c>
      <c r="D857">
        <v>2</v>
      </c>
      <c r="E857" t="s">
        <v>12</v>
      </c>
      <c r="F857" t="s">
        <v>8</v>
      </c>
      <c r="G857">
        <v>3000</v>
      </c>
      <c r="H857">
        <f t="shared" si="26"/>
        <v>1416000</v>
      </c>
      <c r="I857">
        <v>4</v>
      </c>
      <c r="J857" t="s">
        <v>645</v>
      </c>
      <c r="K857">
        <v>2</v>
      </c>
      <c r="L857" t="s">
        <v>646</v>
      </c>
      <c r="M857">
        <v>2</v>
      </c>
      <c r="N857" t="s">
        <v>21</v>
      </c>
      <c r="O857" t="s">
        <v>647</v>
      </c>
      <c r="P857" s="1">
        <v>43077.914252690854</v>
      </c>
      <c r="Q857" s="1" t="e">
        <v>#N/A</v>
      </c>
      <c r="R857" t="s">
        <v>21</v>
      </c>
      <c r="S857" t="s">
        <v>647</v>
      </c>
      <c r="T857">
        <v>2</v>
      </c>
    </row>
    <row r="858" spans="1:20">
      <c r="A858">
        <f t="shared" si="27"/>
        <v>857</v>
      </c>
      <c r="B858" s="1">
        <v>43078.559348603419</v>
      </c>
      <c r="C858">
        <v>70</v>
      </c>
      <c r="D858">
        <v>3</v>
      </c>
      <c r="E858" t="s">
        <v>12</v>
      </c>
      <c r="F858" t="s">
        <v>8</v>
      </c>
      <c r="G858">
        <v>3000</v>
      </c>
      <c r="H858">
        <f t="shared" si="26"/>
        <v>1419000</v>
      </c>
      <c r="I858">
        <v>4</v>
      </c>
      <c r="J858" t="s">
        <v>729</v>
      </c>
      <c r="K858">
        <v>2</v>
      </c>
      <c r="L858" t="s">
        <v>757</v>
      </c>
      <c r="M858">
        <v>2</v>
      </c>
      <c r="N858" t="s">
        <v>21</v>
      </c>
      <c r="O858" t="s">
        <v>758</v>
      </c>
      <c r="P858" s="1">
        <v>43078.559348603419</v>
      </c>
      <c r="Q858" s="1" t="e">
        <v>#N/A</v>
      </c>
      <c r="R858" t="s">
        <v>21</v>
      </c>
      <c r="S858" t="s">
        <v>758</v>
      </c>
      <c r="T858">
        <v>2</v>
      </c>
    </row>
    <row r="859" spans="1:20">
      <c r="A859">
        <f t="shared" si="27"/>
        <v>858</v>
      </c>
      <c r="B859" s="1">
        <v>43078.987421257218</v>
      </c>
      <c r="C859">
        <v>109</v>
      </c>
      <c r="D859">
        <v>3</v>
      </c>
      <c r="E859" t="s">
        <v>12</v>
      </c>
      <c r="F859" t="s">
        <v>8</v>
      </c>
      <c r="G859">
        <v>2000</v>
      </c>
      <c r="H859">
        <f t="shared" si="26"/>
        <v>1421000</v>
      </c>
      <c r="I859">
        <v>5</v>
      </c>
      <c r="J859" t="s">
        <v>830</v>
      </c>
      <c r="K859">
        <v>1</v>
      </c>
      <c r="L859" t="s">
        <v>831</v>
      </c>
      <c r="M859">
        <v>1</v>
      </c>
      <c r="N859" t="s">
        <v>21</v>
      </c>
      <c r="O859" t="s">
        <v>832</v>
      </c>
      <c r="P859" s="1">
        <v>43078.987421257218</v>
      </c>
      <c r="Q859" s="1" t="e">
        <v>#N/A</v>
      </c>
      <c r="R859" t="s">
        <v>21</v>
      </c>
      <c r="S859" t="s">
        <v>832</v>
      </c>
      <c r="T859">
        <v>1</v>
      </c>
    </row>
    <row r="860" spans="1:20">
      <c r="A860">
        <f t="shared" si="27"/>
        <v>859</v>
      </c>
      <c r="B860" s="1">
        <v>43079.865481175082</v>
      </c>
      <c r="C860">
        <v>75</v>
      </c>
      <c r="D860">
        <v>1</v>
      </c>
      <c r="E860" t="s">
        <v>12</v>
      </c>
      <c r="F860" t="s">
        <v>11</v>
      </c>
      <c r="G860">
        <v>5000</v>
      </c>
      <c r="H860">
        <f t="shared" si="26"/>
        <v>1426000</v>
      </c>
      <c r="I860">
        <v>4</v>
      </c>
      <c r="J860" t="s">
        <v>583</v>
      </c>
      <c r="K860">
        <v>4</v>
      </c>
      <c r="L860" t="s">
        <v>584</v>
      </c>
      <c r="M860">
        <v>4</v>
      </c>
      <c r="N860" t="s">
        <v>21</v>
      </c>
      <c r="O860" t="s">
        <v>585</v>
      </c>
      <c r="P860" s="1">
        <v>43079.865481175082</v>
      </c>
      <c r="Q860" s="1" t="e">
        <v>#N/A</v>
      </c>
      <c r="R860" t="s">
        <v>21</v>
      </c>
      <c r="S860" t="s">
        <v>585</v>
      </c>
      <c r="T860">
        <v>4</v>
      </c>
    </row>
    <row r="861" spans="1:20">
      <c r="A861">
        <f t="shared" si="27"/>
        <v>860</v>
      </c>
      <c r="B861" s="1">
        <v>43080.495836239323</v>
      </c>
      <c r="C861">
        <v>72</v>
      </c>
      <c r="D861">
        <v>3</v>
      </c>
      <c r="E861" t="s">
        <v>13</v>
      </c>
      <c r="F861" t="s">
        <v>11</v>
      </c>
      <c r="G861">
        <v>20000</v>
      </c>
      <c r="H861">
        <f t="shared" si="26"/>
        <v>1406000</v>
      </c>
      <c r="I861">
        <v>6</v>
      </c>
      <c r="J861" t="s">
        <v>1289</v>
      </c>
      <c r="K861">
        <v>3</v>
      </c>
      <c r="L861" t="s">
        <v>1656</v>
      </c>
      <c r="M861">
        <v>1</v>
      </c>
      <c r="N861" t="s">
        <v>24</v>
      </c>
      <c r="O861" t="s">
        <v>1657</v>
      </c>
      <c r="P861" s="1">
        <v>43080.495836239323</v>
      </c>
      <c r="Q861" s="1">
        <v>43080.495836239323</v>
      </c>
      <c r="R861" t="s">
        <v>24</v>
      </c>
      <c r="S861" t="s">
        <v>1657</v>
      </c>
      <c r="T861">
        <v>1</v>
      </c>
    </row>
    <row r="862" spans="1:20">
      <c r="A862">
        <f t="shared" si="27"/>
        <v>861</v>
      </c>
      <c r="B862" s="1">
        <v>43081.180429272528</v>
      </c>
      <c r="C862">
        <v>73</v>
      </c>
      <c r="D862">
        <v>3</v>
      </c>
      <c r="E862" t="s">
        <v>12</v>
      </c>
      <c r="F862" t="s">
        <v>8</v>
      </c>
      <c r="G862">
        <v>5000</v>
      </c>
      <c r="H862">
        <f t="shared" si="26"/>
        <v>1411000</v>
      </c>
      <c r="I862">
        <v>5</v>
      </c>
      <c r="J862" t="s">
        <v>1479</v>
      </c>
      <c r="K862">
        <v>1</v>
      </c>
      <c r="L862" t="s">
        <v>1480</v>
      </c>
      <c r="M862">
        <v>1</v>
      </c>
      <c r="N862" t="s">
        <v>21</v>
      </c>
      <c r="O862" t="s">
        <v>1481</v>
      </c>
      <c r="P862" s="1">
        <v>43081.180429272528</v>
      </c>
      <c r="Q862" s="1" t="e">
        <v>#N/A</v>
      </c>
      <c r="R862" t="s">
        <v>21</v>
      </c>
      <c r="S862" t="s">
        <v>1481</v>
      </c>
      <c r="T862">
        <v>1</v>
      </c>
    </row>
    <row r="863" spans="1:20">
      <c r="A863">
        <f t="shared" si="27"/>
        <v>862</v>
      </c>
      <c r="B863" s="1">
        <v>43081.621605851236</v>
      </c>
      <c r="C863">
        <v>16</v>
      </c>
      <c r="D863">
        <v>1</v>
      </c>
      <c r="E863" t="s">
        <v>12</v>
      </c>
      <c r="F863" t="s">
        <v>11</v>
      </c>
      <c r="G863">
        <v>5000</v>
      </c>
      <c r="H863">
        <f t="shared" si="26"/>
        <v>1416000</v>
      </c>
      <c r="I863">
        <v>1</v>
      </c>
      <c r="J863" t="s">
        <v>122</v>
      </c>
      <c r="K863">
        <v>2</v>
      </c>
      <c r="L863" t="s">
        <v>248</v>
      </c>
      <c r="M863">
        <v>2</v>
      </c>
      <c r="N863" t="s">
        <v>21</v>
      </c>
      <c r="O863" t="s">
        <v>249</v>
      </c>
      <c r="P863" s="1">
        <v>43081.621605851236</v>
      </c>
      <c r="Q863" s="1" t="e">
        <v>#N/A</v>
      </c>
      <c r="R863" t="s">
        <v>21</v>
      </c>
      <c r="S863" t="s">
        <v>249</v>
      </c>
      <c r="T863">
        <v>2</v>
      </c>
    </row>
    <row r="864" spans="1:20">
      <c r="A864">
        <f t="shared" si="27"/>
        <v>863</v>
      </c>
      <c r="B864" s="1">
        <v>43082.359378838672</v>
      </c>
      <c r="C864">
        <v>13</v>
      </c>
      <c r="D864">
        <v>3</v>
      </c>
      <c r="E864" t="s">
        <v>13</v>
      </c>
      <c r="F864" t="s">
        <v>8</v>
      </c>
      <c r="G864">
        <v>12000</v>
      </c>
      <c r="H864">
        <f t="shared" si="26"/>
        <v>1404000</v>
      </c>
      <c r="I864">
        <v>6</v>
      </c>
      <c r="J864" t="s">
        <v>195</v>
      </c>
      <c r="K864">
        <v>3</v>
      </c>
      <c r="L864" t="s">
        <v>503</v>
      </c>
      <c r="M864">
        <v>1</v>
      </c>
      <c r="N864" t="s">
        <v>24</v>
      </c>
      <c r="O864" t="s">
        <v>504</v>
      </c>
      <c r="P864" s="1">
        <v>43082.359378838672</v>
      </c>
      <c r="Q864" s="1">
        <v>43082.359378838672</v>
      </c>
      <c r="R864" t="s">
        <v>24</v>
      </c>
      <c r="S864" t="s">
        <v>504</v>
      </c>
      <c r="T864">
        <v>1</v>
      </c>
    </row>
    <row r="865" spans="1:20">
      <c r="A865">
        <f t="shared" si="27"/>
        <v>864</v>
      </c>
      <c r="B865" s="1">
        <v>43082.880524816836</v>
      </c>
      <c r="C865">
        <v>105</v>
      </c>
      <c r="D865">
        <v>2</v>
      </c>
      <c r="E865" t="s">
        <v>12</v>
      </c>
      <c r="F865" t="s">
        <v>8</v>
      </c>
      <c r="G865">
        <v>2000</v>
      </c>
      <c r="H865">
        <f t="shared" si="26"/>
        <v>1406000</v>
      </c>
      <c r="I865">
        <v>4</v>
      </c>
      <c r="J865" t="s">
        <v>1113</v>
      </c>
      <c r="K865">
        <v>1</v>
      </c>
      <c r="L865" t="s">
        <v>1114</v>
      </c>
      <c r="M865">
        <v>1</v>
      </c>
      <c r="N865" t="s">
        <v>21</v>
      </c>
      <c r="O865" t="s">
        <v>1115</v>
      </c>
      <c r="P865" s="1">
        <v>43082.880524816836</v>
      </c>
      <c r="Q865" s="1" t="e">
        <v>#N/A</v>
      </c>
      <c r="R865" t="s">
        <v>21</v>
      </c>
      <c r="S865" t="s">
        <v>1115</v>
      </c>
      <c r="T865">
        <v>1</v>
      </c>
    </row>
    <row r="866" spans="1:20">
      <c r="A866">
        <f t="shared" si="27"/>
        <v>865</v>
      </c>
      <c r="B866" s="1">
        <v>43083.532281955202</v>
      </c>
      <c r="C866">
        <v>34</v>
      </c>
      <c r="D866">
        <v>1</v>
      </c>
      <c r="E866" t="s">
        <v>12</v>
      </c>
      <c r="F866" t="s">
        <v>11</v>
      </c>
      <c r="G866">
        <v>1000</v>
      </c>
      <c r="H866">
        <f t="shared" si="26"/>
        <v>1407000</v>
      </c>
      <c r="I866">
        <v>4</v>
      </c>
      <c r="J866" t="s">
        <v>456</v>
      </c>
      <c r="K866">
        <v>1</v>
      </c>
      <c r="L866" t="s">
        <v>457</v>
      </c>
      <c r="M866">
        <v>1</v>
      </c>
      <c r="N866" t="s">
        <v>21</v>
      </c>
      <c r="O866" t="s">
        <v>458</v>
      </c>
      <c r="P866" s="1">
        <v>43083.532281955202</v>
      </c>
      <c r="Q866" s="1" t="e">
        <v>#N/A</v>
      </c>
      <c r="R866" t="s">
        <v>21</v>
      </c>
      <c r="S866" t="s">
        <v>458</v>
      </c>
      <c r="T866">
        <v>1</v>
      </c>
    </row>
    <row r="867" spans="1:20">
      <c r="A867">
        <f t="shared" si="27"/>
        <v>866</v>
      </c>
      <c r="B867" s="1">
        <v>43084.246888089321</v>
      </c>
      <c r="C867">
        <v>69</v>
      </c>
      <c r="D867">
        <v>2</v>
      </c>
      <c r="E867" t="s">
        <v>12</v>
      </c>
      <c r="F867" t="s">
        <v>8</v>
      </c>
      <c r="G867">
        <v>4000</v>
      </c>
      <c r="H867">
        <f t="shared" si="26"/>
        <v>1411000</v>
      </c>
      <c r="I867">
        <v>5</v>
      </c>
      <c r="J867" t="s">
        <v>703</v>
      </c>
      <c r="K867">
        <v>1</v>
      </c>
      <c r="L867" t="s">
        <v>704</v>
      </c>
      <c r="M867">
        <v>1</v>
      </c>
      <c r="N867" t="s">
        <v>21</v>
      </c>
      <c r="O867" t="s">
        <v>705</v>
      </c>
      <c r="P867" s="1">
        <v>43084.246888089321</v>
      </c>
      <c r="Q867" s="1" t="e">
        <v>#N/A</v>
      </c>
      <c r="R867" t="s">
        <v>21</v>
      </c>
      <c r="S867" t="s">
        <v>705</v>
      </c>
      <c r="T867">
        <v>1</v>
      </c>
    </row>
    <row r="868" spans="1:20">
      <c r="A868">
        <f t="shared" si="27"/>
        <v>867</v>
      </c>
      <c r="B868" s="1">
        <v>43084.921119735729</v>
      </c>
      <c r="C868">
        <v>52</v>
      </c>
      <c r="D868">
        <v>3</v>
      </c>
      <c r="E868" t="s">
        <v>12</v>
      </c>
      <c r="F868" t="s">
        <v>8</v>
      </c>
      <c r="G868">
        <v>1000</v>
      </c>
      <c r="H868">
        <f t="shared" si="26"/>
        <v>1412000</v>
      </c>
      <c r="I868">
        <v>2</v>
      </c>
      <c r="J868" t="s">
        <v>1154</v>
      </c>
      <c r="K868">
        <v>1</v>
      </c>
      <c r="L868" t="s">
        <v>1155</v>
      </c>
      <c r="M868">
        <v>1</v>
      </c>
      <c r="N868" t="s">
        <v>21</v>
      </c>
      <c r="O868" t="s">
        <v>1156</v>
      </c>
      <c r="P868" s="1">
        <v>43084.921119735729</v>
      </c>
      <c r="Q868" s="1" t="e">
        <v>#N/A</v>
      </c>
      <c r="R868" t="s">
        <v>21</v>
      </c>
      <c r="S868" t="s">
        <v>1156</v>
      </c>
      <c r="T868">
        <v>1</v>
      </c>
    </row>
    <row r="869" spans="1:20">
      <c r="A869">
        <f t="shared" si="27"/>
        <v>868</v>
      </c>
      <c r="B869" s="1">
        <v>43085.168328796339</v>
      </c>
      <c r="C869">
        <v>83</v>
      </c>
      <c r="D869">
        <v>1</v>
      </c>
      <c r="E869" t="s">
        <v>12</v>
      </c>
      <c r="F869" t="s">
        <v>11</v>
      </c>
      <c r="G869">
        <v>3000</v>
      </c>
      <c r="H869">
        <f t="shared" si="26"/>
        <v>1415000</v>
      </c>
      <c r="I869">
        <v>3</v>
      </c>
      <c r="J869" t="s">
        <v>766</v>
      </c>
      <c r="K869">
        <v>2</v>
      </c>
      <c r="L869" t="s">
        <v>767</v>
      </c>
      <c r="M869">
        <v>2</v>
      </c>
      <c r="N869" t="s">
        <v>21</v>
      </c>
      <c r="O869" t="s">
        <v>768</v>
      </c>
      <c r="P869" s="1">
        <v>43085.168328796339</v>
      </c>
      <c r="Q869" s="1" t="e">
        <v>#N/A</v>
      </c>
      <c r="R869" t="s">
        <v>21</v>
      </c>
      <c r="S869" t="s">
        <v>768</v>
      </c>
      <c r="T869">
        <v>2</v>
      </c>
    </row>
    <row r="870" spans="1:20">
      <c r="A870">
        <f t="shared" si="27"/>
        <v>869</v>
      </c>
      <c r="B870" s="1">
        <v>43085.84966530776</v>
      </c>
      <c r="C870">
        <v>5</v>
      </c>
      <c r="D870">
        <v>3</v>
      </c>
      <c r="E870" t="s">
        <v>12</v>
      </c>
      <c r="F870" t="s">
        <v>9</v>
      </c>
      <c r="G870">
        <v>3000</v>
      </c>
      <c r="H870">
        <f t="shared" si="26"/>
        <v>1418000</v>
      </c>
      <c r="I870">
        <v>5</v>
      </c>
      <c r="J870" t="s">
        <v>53</v>
      </c>
      <c r="K870">
        <v>2</v>
      </c>
      <c r="L870" t="s">
        <v>54</v>
      </c>
      <c r="M870">
        <v>2</v>
      </c>
      <c r="N870" t="s">
        <v>21</v>
      </c>
      <c r="O870" t="s">
        <v>55</v>
      </c>
      <c r="P870" s="1">
        <v>43085.84966530776</v>
      </c>
      <c r="Q870" s="1" t="e">
        <v>#N/A</v>
      </c>
      <c r="R870" t="s">
        <v>21</v>
      </c>
      <c r="S870" t="s">
        <v>55</v>
      </c>
      <c r="T870">
        <v>2</v>
      </c>
    </row>
    <row r="871" spans="1:20">
      <c r="A871">
        <f t="shared" si="27"/>
        <v>870</v>
      </c>
      <c r="B871" s="1">
        <v>43086.796342893656</v>
      </c>
      <c r="C871">
        <v>69</v>
      </c>
      <c r="D871">
        <v>1</v>
      </c>
      <c r="E871" t="s">
        <v>12</v>
      </c>
      <c r="F871" t="s">
        <v>11</v>
      </c>
      <c r="G871">
        <v>1000</v>
      </c>
      <c r="H871">
        <f t="shared" si="26"/>
        <v>1419000</v>
      </c>
      <c r="I871">
        <v>2</v>
      </c>
      <c r="J871" t="s">
        <v>1190</v>
      </c>
      <c r="K871">
        <v>3</v>
      </c>
      <c r="L871" t="s">
        <v>1489</v>
      </c>
      <c r="M871">
        <v>3</v>
      </c>
      <c r="N871" t="s">
        <v>21</v>
      </c>
      <c r="O871" t="s">
        <v>1490</v>
      </c>
      <c r="P871" s="1">
        <v>43086.796342893656</v>
      </c>
      <c r="Q871" s="1" t="e">
        <v>#N/A</v>
      </c>
      <c r="R871" t="s">
        <v>21</v>
      </c>
      <c r="S871" t="s">
        <v>1490</v>
      </c>
      <c r="T871">
        <v>3</v>
      </c>
    </row>
    <row r="872" spans="1:20">
      <c r="A872">
        <f t="shared" si="27"/>
        <v>871</v>
      </c>
      <c r="B872" s="1">
        <v>43087.247415363447</v>
      </c>
      <c r="C872">
        <v>79</v>
      </c>
      <c r="D872">
        <v>1</v>
      </c>
      <c r="E872" t="s">
        <v>12</v>
      </c>
      <c r="F872" t="s">
        <v>11</v>
      </c>
      <c r="G872">
        <v>3000</v>
      </c>
      <c r="H872">
        <f t="shared" si="26"/>
        <v>1422000</v>
      </c>
      <c r="I872">
        <v>4</v>
      </c>
      <c r="J872" t="s">
        <v>806</v>
      </c>
      <c r="K872">
        <v>3</v>
      </c>
      <c r="L872" t="s">
        <v>807</v>
      </c>
      <c r="M872">
        <v>3</v>
      </c>
      <c r="N872" t="s">
        <v>21</v>
      </c>
      <c r="O872" t="s">
        <v>808</v>
      </c>
      <c r="P872" s="1">
        <v>43087.247415363447</v>
      </c>
      <c r="Q872" s="1" t="e">
        <v>#N/A</v>
      </c>
      <c r="R872" t="s">
        <v>21</v>
      </c>
      <c r="S872" t="s">
        <v>808</v>
      </c>
      <c r="T872">
        <v>3</v>
      </c>
    </row>
    <row r="873" spans="1:20">
      <c r="A873">
        <f t="shared" si="27"/>
        <v>872</v>
      </c>
      <c r="B873" s="1">
        <v>43088.126853725087</v>
      </c>
      <c r="C873">
        <v>18</v>
      </c>
      <c r="D873">
        <v>1</v>
      </c>
      <c r="E873" t="s">
        <v>12</v>
      </c>
      <c r="F873" t="s">
        <v>11</v>
      </c>
      <c r="G873">
        <v>5000</v>
      </c>
      <c r="H873">
        <f t="shared" si="26"/>
        <v>1427000</v>
      </c>
      <c r="I873">
        <v>4</v>
      </c>
      <c r="J873" t="s">
        <v>148</v>
      </c>
      <c r="K873">
        <v>2</v>
      </c>
      <c r="L873" t="s">
        <v>149</v>
      </c>
      <c r="M873">
        <v>2</v>
      </c>
      <c r="N873" t="s">
        <v>21</v>
      </c>
      <c r="O873" t="s">
        <v>150</v>
      </c>
      <c r="P873" s="1">
        <v>43088.126853725087</v>
      </c>
      <c r="Q873" s="1" t="e">
        <v>#N/A</v>
      </c>
      <c r="R873" t="s">
        <v>21</v>
      </c>
      <c r="S873" t="s">
        <v>150</v>
      </c>
      <c r="T873">
        <v>2</v>
      </c>
    </row>
    <row r="874" spans="1:20">
      <c r="A874">
        <f t="shared" si="27"/>
        <v>873</v>
      </c>
      <c r="B874" s="1">
        <v>43089.022627938451</v>
      </c>
      <c r="C874">
        <v>125</v>
      </c>
      <c r="D874">
        <v>4</v>
      </c>
      <c r="E874" t="s">
        <v>12</v>
      </c>
      <c r="F874" t="s">
        <v>8</v>
      </c>
      <c r="G874">
        <v>2000</v>
      </c>
      <c r="H874">
        <f t="shared" si="26"/>
        <v>1429000</v>
      </c>
      <c r="I874">
        <v>1</v>
      </c>
      <c r="J874" t="s">
        <v>575</v>
      </c>
      <c r="K874">
        <v>2</v>
      </c>
      <c r="L874" t="s">
        <v>1300</v>
      </c>
      <c r="M874">
        <v>2</v>
      </c>
      <c r="N874" t="s">
        <v>21</v>
      </c>
      <c r="O874" t="s">
        <v>1301</v>
      </c>
      <c r="P874" s="1">
        <v>43089.022627938451</v>
      </c>
      <c r="Q874" s="1" t="e">
        <v>#N/A</v>
      </c>
      <c r="R874" t="s">
        <v>21</v>
      </c>
      <c r="S874" t="s">
        <v>1301</v>
      </c>
      <c r="T874">
        <v>2</v>
      </c>
    </row>
    <row r="875" spans="1:20">
      <c r="A875">
        <f t="shared" si="27"/>
        <v>874</v>
      </c>
      <c r="B875" s="1">
        <v>43089.661807722827</v>
      </c>
      <c r="C875">
        <v>124</v>
      </c>
      <c r="D875">
        <v>2</v>
      </c>
      <c r="E875" t="s">
        <v>12</v>
      </c>
      <c r="F875" t="s">
        <v>11</v>
      </c>
      <c r="G875">
        <v>5000</v>
      </c>
      <c r="H875">
        <f t="shared" si="26"/>
        <v>1434000</v>
      </c>
      <c r="I875">
        <v>2</v>
      </c>
      <c r="J875" t="s">
        <v>1220</v>
      </c>
      <c r="K875">
        <v>2</v>
      </c>
      <c r="L875" t="s">
        <v>1221</v>
      </c>
      <c r="M875">
        <v>2</v>
      </c>
      <c r="N875" t="s">
        <v>21</v>
      </c>
      <c r="O875" t="s">
        <v>1222</v>
      </c>
      <c r="P875" s="1">
        <v>43089.661807722827</v>
      </c>
      <c r="Q875" s="1" t="e">
        <v>#N/A</v>
      </c>
      <c r="R875" t="s">
        <v>21</v>
      </c>
      <c r="S875" t="s">
        <v>1222</v>
      </c>
      <c r="T875">
        <v>2</v>
      </c>
    </row>
    <row r="876" spans="1:20">
      <c r="A876">
        <f t="shared" si="27"/>
        <v>875</v>
      </c>
      <c r="B876" s="1">
        <v>43090.521971506714</v>
      </c>
      <c r="C876">
        <v>12</v>
      </c>
      <c r="D876">
        <v>3</v>
      </c>
      <c r="E876" t="s">
        <v>12</v>
      </c>
      <c r="F876" t="s">
        <v>11</v>
      </c>
      <c r="G876">
        <v>3000</v>
      </c>
      <c r="H876">
        <f t="shared" si="26"/>
        <v>1437000</v>
      </c>
      <c r="I876">
        <v>4</v>
      </c>
      <c r="J876" t="s">
        <v>64</v>
      </c>
      <c r="K876">
        <v>2</v>
      </c>
      <c r="L876" t="s">
        <v>65</v>
      </c>
      <c r="M876">
        <v>2</v>
      </c>
      <c r="N876" t="s">
        <v>21</v>
      </c>
      <c r="O876" t="s">
        <v>66</v>
      </c>
      <c r="P876" s="1">
        <v>43090.521971506714</v>
      </c>
      <c r="Q876" s="1" t="e">
        <v>#N/A</v>
      </c>
      <c r="R876" t="s">
        <v>21</v>
      </c>
      <c r="S876" t="s">
        <v>66</v>
      </c>
      <c r="T876">
        <v>2</v>
      </c>
    </row>
    <row r="877" spans="1:20">
      <c r="A877">
        <f t="shared" si="27"/>
        <v>876</v>
      </c>
      <c r="B877" s="1">
        <v>43090.634422790899</v>
      </c>
      <c r="C877">
        <v>133</v>
      </c>
      <c r="D877">
        <v>1</v>
      </c>
      <c r="E877" t="s">
        <v>13</v>
      </c>
      <c r="F877" t="s">
        <v>11</v>
      </c>
      <c r="G877">
        <v>4000</v>
      </c>
      <c r="H877">
        <f t="shared" si="26"/>
        <v>1433000</v>
      </c>
      <c r="I877">
        <v>6</v>
      </c>
      <c r="J877" t="s">
        <v>861</v>
      </c>
      <c r="K877">
        <v>4</v>
      </c>
      <c r="L877" t="s">
        <v>1654</v>
      </c>
      <c r="M877">
        <v>1</v>
      </c>
      <c r="N877" t="s">
        <v>24</v>
      </c>
      <c r="O877" t="s">
        <v>1655</v>
      </c>
      <c r="P877" s="1">
        <v>43090.634422790899</v>
      </c>
      <c r="Q877" s="1">
        <v>43090.634422790899</v>
      </c>
      <c r="R877" t="s">
        <v>24</v>
      </c>
      <c r="S877" t="s">
        <v>1655</v>
      </c>
      <c r="T877">
        <v>1</v>
      </c>
    </row>
    <row r="878" spans="1:20">
      <c r="A878">
        <f t="shared" si="27"/>
        <v>877</v>
      </c>
      <c r="B878" s="1">
        <v>43091.11934354488</v>
      </c>
      <c r="C878">
        <v>101</v>
      </c>
      <c r="D878">
        <v>4</v>
      </c>
      <c r="E878" t="s">
        <v>12</v>
      </c>
      <c r="F878" t="s">
        <v>8</v>
      </c>
      <c r="G878">
        <v>3000</v>
      </c>
      <c r="H878">
        <f t="shared" si="26"/>
        <v>1436000</v>
      </c>
      <c r="I878">
        <v>5</v>
      </c>
      <c r="J878" t="s">
        <v>850</v>
      </c>
      <c r="K878">
        <v>3</v>
      </c>
      <c r="L878" t="s">
        <v>1049</v>
      </c>
      <c r="M878">
        <v>3</v>
      </c>
      <c r="N878" t="s">
        <v>21</v>
      </c>
      <c r="O878" t="s">
        <v>1050</v>
      </c>
      <c r="P878" s="1">
        <v>43091.11934354488</v>
      </c>
      <c r="Q878" s="1" t="e">
        <v>#N/A</v>
      </c>
      <c r="R878" t="s">
        <v>21</v>
      </c>
      <c r="S878" t="s">
        <v>1050</v>
      </c>
      <c r="T878">
        <v>3</v>
      </c>
    </row>
    <row r="879" spans="1:20">
      <c r="A879">
        <f t="shared" si="27"/>
        <v>878</v>
      </c>
      <c r="B879" s="1">
        <v>43091.773888122036</v>
      </c>
      <c r="C879">
        <v>69</v>
      </c>
      <c r="D879">
        <v>2</v>
      </c>
      <c r="E879" t="s">
        <v>12</v>
      </c>
      <c r="F879" t="s">
        <v>8</v>
      </c>
      <c r="G879">
        <v>4000</v>
      </c>
      <c r="H879">
        <f t="shared" si="26"/>
        <v>1440000</v>
      </c>
      <c r="I879">
        <v>1</v>
      </c>
      <c r="J879" t="s">
        <v>703</v>
      </c>
      <c r="K879">
        <v>2</v>
      </c>
      <c r="L879" t="s">
        <v>704</v>
      </c>
      <c r="M879">
        <v>2</v>
      </c>
      <c r="N879" t="s">
        <v>21</v>
      </c>
      <c r="O879" t="s">
        <v>705</v>
      </c>
      <c r="P879" s="1">
        <v>43091.773888122036</v>
      </c>
      <c r="Q879" s="1" t="e">
        <v>#N/A</v>
      </c>
      <c r="R879" t="s">
        <v>21</v>
      </c>
      <c r="S879" t="s">
        <v>705</v>
      </c>
      <c r="T879">
        <v>2</v>
      </c>
    </row>
    <row r="880" spans="1:20">
      <c r="A880">
        <f t="shared" si="27"/>
        <v>879</v>
      </c>
      <c r="B880" s="1">
        <v>43092.406894293621</v>
      </c>
      <c r="C880">
        <v>87</v>
      </c>
      <c r="D880">
        <v>1</v>
      </c>
      <c r="E880" t="s">
        <v>12</v>
      </c>
      <c r="F880" t="s">
        <v>11</v>
      </c>
      <c r="G880">
        <v>2000</v>
      </c>
      <c r="H880">
        <f t="shared" si="26"/>
        <v>1442000</v>
      </c>
      <c r="I880">
        <v>1</v>
      </c>
      <c r="J880" t="s">
        <v>1119</v>
      </c>
      <c r="K880">
        <v>2</v>
      </c>
      <c r="L880" t="s">
        <v>1120</v>
      </c>
      <c r="M880">
        <v>2</v>
      </c>
      <c r="N880" t="s">
        <v>21</v>
      </c>
      <c r="O880" t="s">
        <v>1121</v>
      </c>
      <c r="P880" s="1">
        <v>43092.406894293621</v>
      </c>
      <c r="Q880" s="1" t="e">
        <v>#N/A</v>
      </c>
      <c r="R880" t="s">
        <v>21</v>
      </c>
      <c r="S880" t="s">
        <v>1121</v>
      </c>
      <c r="T880">
        <v>2</v>
      </c>
    </row>
    <row r="881" spans="1:20">
      <c r="A881">
        <f t="shared" si="27"/>
        <v>880</v>
      </c>
      <c r="B881" s="1">
        <v>43092.568771786049</v>
      </c>
      <c r="C881">
        <v>78</v>
      </c>
      <c r="D881">
        <v>3</v>
      </c>
      <c r="E881" t="s">
        <v>12</v>
      </c>
      <c r="F881" t="s">
        <v>11</v>
      </c>
      <c r="G881">
        <v>4000</v>
      </c>
      <c r="H881">
        <f t="shared" si="26"/>
        <v>1446000</v>
      </c>
      <c r="I881">
        <v>4</v>
      </c>
      <c r="J881" t="s">
        <v>1185</v>
      </c>
      <c r="K881">
        <v>1</v>
      </c>
      <c r="L881" t="s">
        <v>1186</v>
      </c>
      <c r="M881">
        <v>1</v>
      </c>
      <c r="N881" t="s">
        <v>21</v>
      </c>
      <c r="O881" t="s">
        <v>1187</v>
      </c>
      <c r="P881" s="1">
        <v>43092.568771786049</v>
      </c>
      <c r="Q881" s="1" t="e">
        <v>#N/A</v>
      </c>
      <c r="R881" t="s">
        <v>21</v>
      </c>
      <c r="S881" t="s">
        <v>1187</v>
      </c>
      <c r="T881">
        <v>1</v>
      </c>
    </row>
    <row r="882" spans="1:20">
      <c r="A882">
        <f t="shared" si="27"/>
        <v>881</v>
      </c>
      <c r="B882" s="1">
        <v>43093.356564045032</v>
      </c>
      <c r="C882">
        <v>29</v>
      </c>
      <c r="D882">
        <v>2</v>
      </c>
      <c r="E882" t="s">
        <v>12</v>
      </c>
      <c r="F882" t="s">
        <v>8</v>
      </c>
      <c r="G882">
        <v>1000</v>
      </c>
      <c r="H882">
        <f t="shared" si="26"/>
        <v>1447000</v>
      </c>
      <c r="I882">
        <v>5</v>
      </c>
      <c r="J882" t="s">
        <v>330</v>
      </c>
      <c r="K882">
        <v>2</v>
      </c>
      <c r="L882" t="s">
        <v>331</v>
      </c>
      <c r="M882">
        <v>2</v>
      </c>
      <c r="N882" t="s">
        <v>21</v>
      </c>
      <c r="O882" t="s">
        <v>332</v>
      </c>
      <c r="P882" s="1">
        <v>43093.356564045032</v>
      </c>
      <c r="Q882" s="1" t="e">
        <v>#N/A</v>
      </c>
      <c r="R882" t="s">
        <v>21</v>
      </c>
      <c r="S882" t="s">
        <v>332</v>
      </c>
      <c r="T882">
        <v>2</v>
      </c>
    </row>
    <row r="883" spans="1:20">
      <c r="A883">
        <f t="shared" si="27"/>
        <v>882</v>
      </c>
      <c r="B883" s="1">
        <v>43093.855327624049</v>
      </c>
      <c r="C883">
        <v>66</v>
      </c>
      <c r="D883">
        <v>4</v>
      </c>
      <c r="E883" t="s">
        <v>12</v>
      </c>
      <c r="F883" t="s">
        <v>9</v>
      </c>
      <c r="G883">
        <v>2000</v>
      </c>
      <c r="H883">
        <f t="shared" si="26"/>
        <v>1449000</v>
      </c>
      <c r="I883">
        <v>2</v>
      </c>
      <c r="J883" t="s">
        <v>833</v>
      </c>
      <c r="K883">
        <v>2</v>
      </c>
      <c r="L883" t="s">
        <v>834</v>
      </c>
      <c r="M883">
        <v>2</v>
      </c>
      <c r="N883" t="s">
        <v>21</v>
      </c>
      <c r="O883" t="s">
        <v>835</v>
      </c>
      <c r="P883" s="1">
        <v>43093.855327624049</v>
      </c>
      <c r="Q883" s="1" t="e">
        <v>#N/A</v>
      </c>
      <c r="R883" t="s">
        <v>21</v>
      </c>
      <c r="S883" t="s">
        <v>835</v>
      </c>
      <c r="T883">
        <v>2</v>
      </c>
    </row>
    <row r="884" spans="1:20">
      <c r="A884">
        <f t="shared" si="27"/>
        <v>883</v>
      </c>
      <c r="B884" s="1">
        <v>43094.41436459023</v>
      </c>
      <c r="C884">
        <v>51</v>
      </c>
      <c r="D884">
        <v>1</v>
      </c>
      <c r="E884" t="s">
        <v>12</v>
      </c>
      <c r="F884" t="s">
        <v>11</v>
      </c>
      <c r="G884">
        <v>5000</v>
      </c>
      <c r="H884">
        <f t="shared" si="26"/>
        <v>1454000</v>
      </c>
      <c r="I884">
        <v>3</v>
      </c>
      <c r="J884" t="s">
        <v>1055</v>
      </c>
      <c r="K884">
        <v>2</v>
      </c>
      <c r="L884" t="s">
        <v>1056</v>
      </c>
      <c r="M884">
        <v>2</v>
      </c>
      <c r="N884" t="s">
        <v>21</v>
      </c>
      <c r="O884" t="s">
        <v>1057</v>
      </c>
      <c r="P884" s="1">
        <v>43094.41436459023</v>
      </c>
      <c r="Q884" s="1">
        <v>43176.566040871585</v>
      </c>
      <c r="R884" t="s">
        <v>21</v>
      </c>
      <c r="S884" t="s">
        <v>1057</v>
      </c>
      <c r="T884">
        <v>2</v>
      </c>
    </row>
    <row r="885" spans="1:20">
      <c r="A885">
        <f t="shared" si="27"/>
        <v>884</v>
      </c>
      <c r="B885" s="1">
        <v>43095.399721649141</v>
      </c>
      <c r="C885">
        <v>47</v>
      </c>
      <c r="D885">
        <v>2</v>
      </c>
      <c r="E885" t="s">
        <v>12</v>
      </c>
      <c r="F885" t="s">
        <v>8</v>
      </c>
      <c r="G885">
        <v>2000</v>
      </c>
      <c r="H885">
        <f t="shared" si="26"/>
        <v>1456000</v>
      </c>
      <c r="I885">
        <v>3</v>
      </c>
      <c r="J885" t="s">
        <v>870</v>
      </c>
      <c r="K885">
        <v>2</v>
      </c>
      <c r="L885" t="s">
        <v>871</v>
      </c>
      <c r="M885">
        <v>2</v>
      </c>
      <c r="N885" t="s">
        <v>21</v>
      </c>
      <c r="O885" t="s">
        <v>872</v>
      </c>
      <c r="P885" s="1">
        <v>43095.399721649141</v>
      </c>
      <c r="Q885" s="1" t="e">
        <v>#N/A</v>
      </c>
      <c r="R885" t="s">
        <v>21</v>
      </c>
      <c r="S885" t="s">
        <v>872</v>
      </c>
      <c r="T885">
        <v>2</v>
      </c>
    </row>
    <row r="886" spans="1:20">
      <c r="A886">
        <f t="shared" si="27"/>
        <v>885</v>
      </c>
      <c r="B886" s="1">
        <v>43095.502179062205</v>
      </c>
      <c r="C886">
        <v>71</v>
      </c>
      <c r="D886">
        <v>4</v>
      </c>
      <c r="E886" t="s">
        <v>12</v>
      </c>
      <c r="F886" t="s">
        <v>10</v>
      </c>
      <c r="G886">
        <v>1000</v>
      </c>
      <c r="H886">
        <f t="shared" si="26"/>
        <v>1457000</v>
      </c>
      <c r="I886">
        <v>4</v>
      </c>
      <c r="J886" t="s">
        <v>879</v>
      </c>
      <c r="K886">
        <v>5</v>
      </c>
      <c r="L886" t="s">
        <v>880</v>
      </c>
      <c r="M886">
        <v>5</v>
      </c>
      <c r="N886" t="s">
        <v>21</v>
      </c>
      <c r="O886" t="s">
        <v>881</v>
      </c>
      <c r="P886" s="1">
        <v>43095.502179062205</v>
      </c>
      <c r="Q886" s="1" t="e">
        <v>#N/A</v>
      </c>
      <c r="R886" t="s">
        <v>21</v>
      </c>
      <c r="S886" t="s">
        <v>881</v>
      </c>
      <c r="T886">
        <v>5</v>
      </c>
    </row>
    <row r="887" spans="1:20">
      <c r="A887">
        <f t="shared" si="27"/>
        <v>886</v>
      </c>
      <c r="B887" s="1">
        <v>43095.681928010446</v>
      </c>
      <c r="C887">
        <v>71</v>
      </c>
      <c r="D887">
        <v>1</v>
      </c>
      <c r="E887" t="s">
        <v>12</v>
      </c>
      <c r="F887" t="s">
        <v>11</v>
      </c>
      <c r="G887">
        <v>2000</v>
      </c>
      <c r="H887">
        <f t="shared" si="26"/>
        <v>1459000</v>
      </c>
      <c r="I887">
        <v>1</v>
      </c>
      <c r="J887" t="s">
        <v>1202</v>
      </c>
      <c r="K887">
        <v>3</v>
      </c>
      <c r="L887" t="s">
        <v>1203</v>
      </c>
      <c r="M887">
        <v>3</v>
      </c>
      <c r="N887" t="s">
        <v>21</v>
      </c>
      <c r="O887" t="s">
        <v>1204</v>
      </c>
      <c r="P887" s="1">
        <v>43095.681928010446</v>
      </c>
      <c r="Q887" s="1" t="e">
        <v>#N/A</v>
      </c>
      <c r="R887" t="s">
        <v>21</v>
      </c>
      <c r="S887" t="s">
        <v>1204</v>
      </c>
      <c r="T887">
        <v>3</v>
      </c>
    </row>
    <row r="888" spans="1:20">
      <c r="A888">
        <f t="shared" si="27"/>
        <v>887</v>
      </c>
      <c r="B888" s="1">
        <v>43096.193882476626</v>
      </c>
      <c r="C888">
        <v>69</v>
      </c>
      <c r="D888">
        <v>2</v>
      </c>
      <c r="E888" t="s">
        <v>12</v>
      </c>
      <c r="F888" t="s">
        <v>8</v>
      </c>
      <c r="G888">
        <v>4000</v>
      </c>
      <c r="H888">
        <f t="shared" si="26"/>
        <v>1463000</v>
      </c>
      <c r="I888">
        <v>2</v>
      </c>
      <c r="J888" t="s">
        <v>703</v>
      </c>
      <c r="K888">
        <v>3</v>
      </c>
      <c r="L888" t="s">
        <v>704</v>
      </c>
      <c r="M888">
        <v>3</v>
      </c>
      <c r="N888" t="s">
        <v>21</v>
      </c>
      <c r="O888" t="s">
        <v>705</v>
      </c>
      <c r="P888" s="1">
        <v>43096.193882476626</v>
      </c>
      <c r="Q888" s="1" t="e">
        <v>#N/A</v>
      </c>
      <c r="R888" t="s">
        <v>21</v>
      </c>
      <c r="S888" t="s">
        <v>705</v>
      </c>
      <c r="T888">
        <v>3</v>
      </c>
    </row>
    <row r="889" spans="1:20">
      <c r="A889">
        <f t="shared" si="27"/>
        <v>888</v>
      </c>
      <c r="B889" s="1">
        <v>43097.172804862188</v>
      </c>
      <c r="C889">
        <v>40</v>
      </c>
      <c r="D889">
        <v>3</v>
      </c>
      <c r="E889" t="s">
        <v>12</v>
      </c>
      <c r="F889" t="s">
        <v>8</v>
      </c>
      <c r="G889">
        <v>1000</v>
      </c>
      <c r="H889">
        <f t="shared" si="26"/>
        <v>1464000</v>
      </c>
      <c r="I889">
        <v>5</v>
      </c>
      <c r="J889" t="s">
        <v>405</v>
      </c>
      <c r="K889">
        <v>2</v>
      </c>
      <c r="L889" t="s">
        <v>518</v>
      </c>
      <c r="M889">
        <v>2</v>
      </c>
      <c r="N889" t="s">
        <v>21</v>
      </c>
      <c r="O889" t="s">
        <v>519</v>
      </c>
      <c r="P889" s="1">
        <v>43097.172804862188</v>
      </c>
      <c r="Q889" s="1" t="e">
        <v>#N/A</v>
      </c>
      <c r="R889" t="s">
        <v>21</v>
      </c>
      <c r="S889" t="s">
        <v>519</v>
      </c>
      <c r="T889">
        <v>2</v>
      </c>
    </row>
    <row r="890" spans="1:20">
      <c r="A890">
        <f t="shared" si="27"/>
        <v>889</v>
      </c>
      <c r="B890" s="1">
        <v>43097.924798649292</v>
      </c>
      <c r="C890">
        <v>56</v>
      </c>
      <c r="D890">
        <v>1</v>
      </c>
      <c r="E890" t="s">
        <v>12</v>
      </c>
      <c r="F890" t="s">
        <v>11</v>
      </c>
      <c r="G890">
        <v>4000</v>
      </c>
      <c r="H890">
        <f t="shared" si="26"/>
        <v>1468000</v>
      </c>
      <c r="I890">
        <v>4</v>
      </c>
      <c r="J890" t="s">
        <v>557</v>
      </c>
      <c r="K890">
        <v>2</v>
      </c>
      <c r="L890" t="s">
        <v>558</v>
      </c>
      <c r="M890">
        <v>2</v>
      </c>
      <c r="N890" t="s">
        <v>21</v>
      </c>
      <c r="O890" t="s">
        <v>559</v>
      </c>
      <c r="P890" s="1">
        <v>43097.924798649292</v>
      </c>
      <c r="Q890" s="1" t="e">
        <v>#N/A</v>
      </c>
      <c r="R890" t="s">
        <v>21</v>
      </c>
      <c r="S890" t="s">
        <v>559</v>
      </c>
      <c r="T890">
        <v>2</v>
      </c>
    </row>
    <row r="891" spans="1:20">
      <c r="A891">
        <f t="shared" si="27"/>
        <v>890</v>
      </c>
      <c r="B891" s="1">
        <v>43098.761205898641</v>
      </c>
      <c r="C891">
        <v>77</v>
      </c>
      <c r="D891">
        <v>2</v>
      </c>
      <c r="E891" t="s">
        <v>12</v>
      </c>
      <c r="F891" t="s">
        <v>8</v>
      </c>
      <c r="G891">
        <v>1000</v>
      </c>
      <c r="H891">
        <f t="shared" si="26"/>
        <v>1469000</v>
      </c>
      <c r="I891">
        <v>1</v>
      </c>
      <c r="J891" t="s">
        <v>563</v>
      </c>
      <c r="K891">
        <v>4</v>
      </c>
      <c r="L891" t="s">
        <v>564</v>
      </c>
      <c r="M891">
        <v>4</v>
      </c>
      <c r="N891" t="s">
        <v>21</v>
      </c>
      <c r="O891" t="s">
        <v>565</v>
      </c>
      <c r="P891" s="1">
        <v>43098.761205898641</v>
      </c>
      <c r="Q891" s="1">
        <v>43249.571922374576</v>
      </c>
      <c r="R891" t="s">
        <v>21</v>
      </c>
      <c r="S891" t="s">
        <v>565</v>
      </c>
      <c r="T891">
        <v>4</v>
      </c>
    </row>
    <row r="892" spans="1:20">
      <c r="A892">
        <f t="shared" si="27"/>
        <v>891</v>
      </c>
      <c r="B892" s="1">
        <v>43099.247820919802</v>
      </c>
      <c r="C892">
        <v>118</v>
      </c>
      <c r="D892">
        <v>3</v>
      </c>
      <c r="E892" t="s">
        <v>12</v>
      </c>
      <c r="F892" t="s">
        <v>8</v>
      </c>
      <c r="G892">
        <v>4000</v>
      </c>
      <c r="H892">
        <f t="shared" si="26"/>
        <v>1473000</v>
      </c>
      <c r="I892">
        <v>4</v>
      </c>
      <c r="J892" t="s">
        <v>1405</v>
      </c>
      <c r="K892">
        <v>1</v>
      </c>
      <c r="L892" t="s">
        <v>1406</v>
      </c>
      <c r="M892">
        <v>1</v>
      </c>
      <c r="N892" t="s">
        <v>21</v>
      </c>
      <c r="O892" t="s">
        <v>1407</v>
      </c>
      <c r="P892" s="1">
        <v>43099.247820919802</v>
      </c>
      <c r="Q892" s="1" t="e">
        <v>#N/A</v>
      </c>
      <c r="R892" t="s">
        <v>21</v>
      </c>
      <c r="S892" t="s">
        <v>1407</v>
      </c>
      <c r="T892">
        <v>1</v>
      </c>
    </row>
    <row r="893" spans="1:20">
      <c r="A893">
        <f t="shared" si="27"/>
        <v>892</v>
      </c>
      <c r="B893" s="1">
        <v>43099.522937049289</v>
      </c>
      <c r="C893">
        <v>88</v>
      </c>
      <c r="D893">
        <v>3</v>
      </c>
      <c r="E893" t="s">
        <v>12</v>
      </c>
      <c r="F893" t="s">
        <v>8</v>
      </c>
      <c r="G893">
        <v>3000</v>
      </c>
      <c r="H893">
        <f t="shared" si="26"/>
        <v>1476000</v>
      </c>
      <c r="I893">
        <v>1</v>
      </c>
      <c r="J893" t="s">
        <v>1390</v>
      </c>
      <c r="K893">
        <v>1</v>
      </c>
      <c r="L893" t="s">
        <v>1391</v>
      </c>
      <c r="M893">
        <v>1</v>
      </c>
      <c r="N893" t="s">
        <v>21</v>
      </c>
      <c r="O893" t="s">
        <v>1392</v>
      </c>
      <c r="P893" s="1">
        <v>43099.522937049289</v>
      </c>
      <c r="Q893" s="1" t="e">
        <v>#N/A</v>
      </c>
      <c r="R893" t="s">
        <v>21</v>
      </c>
      <c r="S893" t="s">
        <v>1392</v>
      </c>
      <c r="T893">
        <v>1</v>
      </c>
    </row>
    <row r="894" spans="1:20">
      <c r="A894">
        <f t="shared" si="27"/>
        <v>893</v>
      </c>
      <c r="B894" s="1">
        <v>43099.685075688671</v>
      </c>
      <c r="C894">
        <v>30</v>
      </c>
      <c r="D894">
        <v>1</v>
      </c>
      <c r="E894" t="s">
        <v>12</v>
      </c>
      <c r="F894" t="s">
        <v>11</v>
      </c>
      <c r="G894">
        <v>1000</v>
      </c>
      <c r="H894">
        <f t="shared" si="26"/>
        <v>1477000</v>
      </c>
      <c r="I894">
        <v>5</v>
      </c>
      <c r="J894" t="s">
        <v>274</v>
      </c>
      <c r="K894">
        <v>5</v>
      </c>
      <c r="L894" t="s">
        <v>275</v>
      </c>
      <c r="M894">
        <v>5</v>
      </c>
      <c r="N894" t="s">
        <v>21</v>
      </c>
      <c r="O894" t="s">
        <v>276</v>
      </c>
      <c r="P894" s="1">
        <v>43099.685075688671</v>
      </c>
      <c r="Q894" s="1" t="e">
        <v>#N/A</v>
      </c>
      <c r="R894" t="s">
        <v>21</v>
      </c>
      <c r="S894" t="s">
        <v>276</v>
      </c>
      <c r="T894">
        <v>5</v>
      </c>
    </row>
    <row r="895" spans="1:20">
      <c r="A895">
        <f t="shared" si="27"/>
        <v>894</v>
      </c>
      <c r="B895" s="1">
        <v>43100.306885486905</v>
      </c>
      <c r="C895">
        <v>95</v>
      </c>
      <c r="D895">
        <v>3</v>
      </c>
      <c r="E895" t="s">
        <v>12</v>
      </c>
      <c r="F895" t="s">
        <v>9</v>
      </c>
      <c r="G895">
        <v>5000</v>
      </c>
      <c r="H895">
        <f t="shared" si="26"/>
        <v>1482000</v>
      </c>
      <c r="I895">
        <v>3</v>
      </c>
      <c r="J895" t="s">
        <v>1482</v>
      </c>
      <c r="K895">
        <v>6</v>
      </c>
      <c r="L895" t="s">
        <v>1483</v>
      </c>
      <c r="M895">
        <v>6</v>
      </c>
      <c r="N895" t="s">
        <v>21</v>
      </c>
      <c r="O895" t="s">
        <v>1484</v>
      </c>
      <c r="P895" s="1">
        <v>43100.306885486905</v>
      </c>
      <c r="Q895" s="1" t="e">
        <v>#N/A</v>
      </c>
      <c r="R895" t="s">
        <v>21</v>
      </c>
      <c r="S895" t="s">
        <v>1484</v>
      </c>
      <c r="T895">
        <v>6</v>
      </c>
    </row>
    <row r="896" spans="1:20">
      <c r="A896">
        <f t="shared" si="27"/>
        <v>895</v>
      </c>
      <c r="B896" s="1">
        <v>43101.784046905639</v>
      </c>
      <c r="C896">
        <v>11</v>
      </c>
      <c r="D896">
        <v>3</v>
      </c>
      <c r="E896" t="s">
        <v>12</v>
      </c>
      <c r="F896" t="s">
        <v>9</v>
      </c>
      <c r="G896">
        <v>4000</v>
      </c>
      <c r="H896">
        <f t="shared" si="26"/>
        <v>1486000</v>
      </c>
      <c r="I896">
        <v>1</v>
      </c>
      <c r="J896" t="s">
        <v>112</v>
      </c>
      <c r="K896">
        <v>2</v>
      </c>
      <c r="L896" t="s">
        <v>113</v>
      </c>
      <c r="M896">
        <v>2</v>
      </c>
      <c r="N896" t="s">
        <v>21</v>
      </c>
      <c r="O896" t="s">
        <v>114</v>
      </c>
      <c r="P896" s="1">
        <v>43101.784046905639</v>
      </c>
      <c r="Q896" s="1">
        <v>43221.645927557751</v>
      </c>
      <c r="R896" t="s">
        <v>21</v>
      </c>
      <c r="S896" t="s">
        <v>114</v>
      </c>
      <c r="T896">
        <v>2</v>
      </c>
    </row>
    <row r="897" spans="1:20">
      <c r="A897">
        <f t="shared" si="27"/>
        <v>896</v>
      </c>
      <c r="B897" s="1">
        <v>43102.777667108778</v>
      </c>
      <c r="C897">
        <v>58</v>
      </c>
      <c r="D897">
        <v>4</v>
      </c>
      <c r="E897" t="s">
        <v>13</v>
      </c>
      <c r="F897" t="s">
        <v>9</v>
      </c>
      <c r="G897">
        <v>16000</v>
      </c>
      <c r="H897">
        <f t="shared" si="26"/>
        <v>1470000</v>
      </c>
      <c r="I897">
        <v>6</v>
      </c>
      <c r="J897" t="s">
        <v>1467</v>
      </c>
      <c r="K897">
        <v>3</v>
      </c>
      <c r="L897" t="s">
        <v>1727</v>
      </c>
      <c r="M897">
        <v>1</v>
      </c>
      <c r="N897" t="s">
        <v>24</v>
      </c>
      <c r="O897" t="s">
        <v>1728</v>
      </c>
      <c r="P897" s="1">
        <v>43102.777667108778</v>
      </c>
      <c r="Q897" s="1">
        <v>43102.777667108778</v>
      </c>
      <c r="R897" t="s">
        <v>24</v>
      </c>
      <c r="S897" t="s">
        <v>1728</v>
      </c>
      <c r="T897">
        <v>1</v>
      </c>
    </row>
    <row r="898" spans="1:20">
      <c r="A898">
        <f t="shared" si="27"/>
        <v>897</v>
      </c>
      <c r="B898" s="1">
        <v>43103.217917464361</v>
      </c>
      <c r="C898">
        <v>43</v>
      </c>
      <c r="D898">
        <v>4</v>
      </c>
      <c r="E898" t="s">
        <v>12</v>
      </c>
      <c r="F898" t="s">
        <v>10</v>
      </c>
      <c r="G898">
        <v>1000</v>
      </c>
      <c r="H898">
        <f t="shared" si="26"/>
        <v>1471000</v>
      </c>
      <c r="I898">
        <v>1</v>
      </c>
      <c r="J898" t="s">
        <v>496</v>
      </c>
      <c r="K898">
        <v>3</v>
      </c>
      <c r="L898" t="s">
        <v>497</v>
      </c>
      <c r="M898">
        <v>3</v>
      </c>
      <c r="N898" t="s">
        <v>21</v>
      </c>
      <c r="O898" t="s">
        <v>498</v>
      </c>
      <c r="P898" s="1">
        <v>43103.217917464361</v>
      </c>
      <c r="Q898" s="1" t="e">
        <v>#N/A</v>
      </c>
      <c r="R898" t="s">
        <v>21</v>
      </c>
      <c r="S898" t="s">
        <v>498</v>
      </c>
      <c r="T898">
        <v>3</v>
      </c>
    </row>
    <row r="899" spans="1:20">
      <c r="A899">
        <f t="shared" si="27"/>
        <v>898</v>
      </c>
      <c r="B899" s="1">
        <v>43103.346040712298</v>
      </c>
      <c r="C899">
        <v>98</v>
      </c>
      <c r="D899">
        <v>3</v>
      </c>
      <c r="E899" t="s">
        <v>12</v>
      </c>
      <c r="F899" t="s">
        <v>9</v>
      </c>
      <c r="G899">
        <v>3000</v>
      </c>
      <c r="H899">
        <f t="shared" ref="H899:H962" si="28">IF(E899="Premium",IFERROR(H898+G899,G899),IFERROR(H898-G899,-G899))</f>
        <v>1474000</v>
      </c>
      <c r="I899">
        <v>1</v>
      </c>
      <c r="J899" t="s">
        <v>1538</v>
      </c>
      <c r="K899">
        <v>1</v>
      </c>
      <c r="L899" t="s">
        <v>1539</v>
      </c>
      <c r="M899">
        <v>1</v>
      </c>
      <c r="N899" t="s">
        <v>21</v>
      </c>
      <c r="O899" t="s">
        <v>1540</v>
      </c>
      <c r="P899" s="1">
        <v>43103.346040712298</v>
      </c>
      <c r="Q899" s="1" t="e">
        <v>#N/A</v>
      </c>
      <c r="R899" t="s">
        <v>21</v>
      </c>
      <c r="S899" t="s">
        <v>1540</v>
      </c>
      <c r="T899">
        <v>1</v>
      </c>
    </row>
    <row r="900" spans="1:20">
      <c r="A900">
        <f t="shared" ref="A900:A963" si="29">A899+1</f>
        <v>899</v>
      </c>
      <c r="B900" s="1">
        <v>43103.380379802802</v>
      </c>
      <c r="C900">
        <v>84</v>
      </c>
      <c r="D900">
        <v>2</v>
      </c>
      <c r="E900" t="s">
        <v>12</v>
      </c>
      <c r="F900" t="s">
        <v>11</v>
      </c>
      <c r="G900">
        <v>2000</v>
      </c>
      <c r="H900">
        <f t="shared" si="28"/>
        <v>1476000</v>
      </c>
      <c r="I900">
        <v>2</v>
      </c>
      <c r="J900" t="s">
        <v>1591</v>
      </c>
      <c r="K900">
        <v>1</v>
      </c>
      <c r="L900" t="s">
        <v>1592</v>
      </c>
      <c r="M900">
        <v>1</v>
      </c>
      <c r="N900" t="s">
        <v>21</v>
      </c>
      <c r="O900" t="s">
        <v>1593</v>
      </c>
      <c r="P900" s="1">
        <v>43103.380379802802</v>
      </c>
      <c r="Q900" s="1" t="e">
        <v>#N/A</v>
      </c>
      <c r="R900" t="s">
        <v>21</v>
      </c>
      <c r="S900" t="s">
        <v>1593</v>
      </c>
      <c r="T900">
        <v>1</v>
      </c>
    </row>
    <row r="901" spans="1:20">
      <c r="A901">
        <f t="shared" si="29"/>
        <v>900</v>
      </c>
      <c r="B901" s="1">
        <v>43103.563629544122</v>
      </c>
      <c r="C901">
        <v>73</v>
      </c>
      <c r="D901">
        <v>2</v>
      </c>
      <c r="E901" t="s">
        <v>13</v>
      </c>
      <c r="F901" t="s">
        <v>8</v>
      </c>
      <c r="G901">
        <v>4000</v>
      </c>
      <c r="H901">
        <f t="shared" si="28"/>
        <v>1472000</v>
      </c>
      <c r="I901">
        <v>6</v>
      </c>
      <c r="J901" t="s">
        <v>1346</v>
      </c>
      <c r="K901">
        <v>2</v>
      </c>
      <c r="L901" t="s">
        <v>1460</v>
      </c>
      <c r="M901">
        <v>1</v>
      </c>
      <c r="N901" t="s">
        <v>24</v>
      </c>
      <c r="O901" t="s">
        <v>1461</v>
      </c>
      <c r="P901" s="1">
        <v>43103.563629544122</v>
      </c>
      <c r="Q901" s="1">
        <v>43103.563629544122</v>
      </c>
      <c r="R901" t="s">
        <v>24</v>
      </c>
      <c r="S901" t="s">
        <v>1461</v>
      </c>
      <c r="T901">
        <v>1</v>
      </c>
    </row>
    <row r="902" spans="1:20">
      <c r="A902">
        <f t="shared" si="29"/>
        <v>901</v>
      </c>
      <c r="B902" s="1">
        <v>43104.290716859534</v>
      </c>
      <c r="C902">
        <v>89</v>
      </c>
      <c r="D902">
        <v>3</v>
      </c>
      <c r="E902" t="s">
        <v>12</v>
      </c>
      <c r="F902" t="s">
        <v>9</v>
      </c>
      <c r="G902">
        <v>3000</v>
      </c>
      <c r="H902">
        <f t="shared" si="28"/>
        <v>1475000</v>
      </c>
      <c r="I902">
        <v>5</v>
      </c>
      <c r="J902" t="s">
        <v>1297</v>
      </c>
      <c r="K902">
        <v>1</v>
      </c>
      <c r="L902" t="s">
        <v>1298</v>
      </c>
      <c r="M902">
        <v>1</v>
      </c>
      <c r="N902" t="s">
        <v>21</v>
      </c>
      <c r="O902" t="s">
        <v>1299</v>
      </c>
      <c r="P902" s="1">
        <v>43104.290716859534</v>
      </c>
      <c r="Q902" s="1" t="e">
        <v>#N/A</v>
      </c>
      <c r="R902" t="s">
        <v>21</v>
      </c>
      <c r="S902" t="s">
        <v>1299</v>
      </c>
      <c r="T902">
        <v>1</v>
      </c>
    </row>
    <row r="903" spans="1:20">
      <c r="A903">
        <f t="shared" si="29"/>
        <v>902</v>
      </c>
      <c r="B903" s="1">
        <v>43105.04203037401</v>
      </c>
      <c r="C903">
        <v>64</v>
      </c>
      <c r="D903">
        <v>4</v>
      </c>
      <c r="E903" t="s">
        <v>12</v>
      </c>
      <c r="F903" t="s">
        <v>11</v>
      </c>
      <c r="G903">
        <v>1000</v>
      </c>
      <c r="H903">
        <f t="shared" si="28"/>
        <v>1476000</v>
      </c>
      <c r="I903">
        <v>2</v>
      </c>
      <c r="J903" t="s">
        <v>539</v>
      </c>
      <c r="K903">
        <v>2</v>
      </c>
      <c r="L903" t="s">
        <v>540</v>
      </c>
      <c r="M903">
        <v>2</v>
      </c>
      <c r="N903" t="s">
        <v>21</v>
      </c>
      <c r="O903" t="s">
        <v>541</v>
      </c>
      <c r="P903" s="1">
        <v>43105.04203037401</v>
      </c>
      <c r="Q903" s="1" t="e">
        <v>#N/A</v>
      </c>
      <c r="R903" t="s">
        <v>21</v>
      </c>
      <c r="S903" t="s">
        <v>541</v>
      </c>
      <c r="T903">
        <v>2</v>
      </c>
    </row>
    <row r="904" spans="1:20">
      <c r="A904">
        <f t="shared" si="29"/>
        <v>903</v>
      </c>
      <c r="B904" s="1">
        <v>43105.748231039033</v>
      </c>
      <c r="C904">
        <v>35</v>
      </c>
      <c r="D904">
        <v>4</v>
      </c>
      <c r="E904" t="s">
        <v>12</v>
      </c>
      <c r="F904" t="s">
        <v>10</v>
      </c>
      <c r="G904">
        <v>4000</v>
      </c>
      <c r="H904">
        <f t="shared" si="28"/>
        <v>1480000</v>
      </c>
      <c r="I904">
        <v>1</v>
      </c>
      <c r="J904" t="s">
        <v>319</v>
      </c>
      <c r="K904">
        <v>5</v>
      </c>
      <c r="L904" t="s">
        <v>320</v>
      </c>
      <c r="M904">
        <v>5</v>
      </c>
      <c r="N904" t="s">
        <v>21</v>
      </c>
      <c r="O904" t="s">
        <v>321</v>
      </c>
      <c r="P904" s="1">
        <v>43105.748231039033</v>
      </c>
      <c r="Q904" s="1" t="e">
        <v>#N/A</v>
      </c>
      <c r="R904" t="s">
        <v>21</v>
      </c>
      <c r="S904" t="s">
        <v>321</v>
      </c>
      <c r="T904">
        <v>5</v>
      </c>
    </row>
    <row r="905" spans="1:20">
      <c r="A905">
        <f t="shared" si="29"/>
        <v>904</v>
      </c>
      <c r="B905" s="1">
        <v>43105.96990850092</v>
      </c>
      <c r="C905">
        <v>77</v>
      </c>
      <c r="D905">
        <v>1</v>
      </c>
      <c r="E905" t="s">
        <v>13</v>
      </c>
      <c r="F905" t="s">
        <v>11</v>
      </c>
      <c r="G905">
        <v>20000</v>
      </c>
      <c r="H905">
        <f t="shared" si="28"/>
        <v>1460000</v>
      </c>
      <c r="I905">
        <v>6</v>
      </c>
      <c r="J905" t="s">
        <v>1397</v>
      </c>
      <c r="K905">
        <v>2</v>
      </c>
      <c r="L905" t="s">
        <v>1398</v>
      </c>
      <c r="M905">
        <v>1</v>
      </c>
      <c r="N905" t="s">
        <v>24</v>
      </c>
      <c r="O905" t="s">
        <v>1399</v>
      </c>
      <c r="P905" s="1">
        <v>43105.96990850092</v>
      </c>
      <c r="Q905" s="1">
        <v>43105.96990850092</v>
      </c>
      <c r="R905" t="s">
        <v>24</v>
      </c>
      <c r="S905" t="s">
        <v>1399</v>
      </c>
      <c r="T905">
        <v>1</v>
      </c>
    </row>
    <row r="906" spans="1:20">
      <c r="A906">
        <f t="shared" si="29"/>
        <v>905</v>
      </c>
      <c r="B906" s="1">
        <v>43106.075554635063</v>
      </c>
      <c r="C906">
        <v>37</v>
      </c>
      <c r="D906">
        <v>4</v>
      </c>
      <c r="E906" t="s">
        <v>12</v>
      </c>
      <c r="F906" t="s">
        <v>8</v>
      </c>
      <c r="G906">
        <v>3000</v>
      </c>
      <c r="H906">
        <f t="shared" si="28"/>
        <v>1463000</v>
      </c>
      <c r="I906">
        <v>1</v>
      </c>
      <c r="J906" t="s">
        <v>526</v>
      </c>
      <c r="K906">
        <v>3</v>
      </c>
      <c r="L906" t="s">
        <v>527</v>
      </c>
      <c r="M906">
        <v>3</v>
      </c>
      <c r="N906" t="s">
        <v>21</v>
      </c>
      <c r="O906" t="s">
        <v>528</v>
      </c>
      <c r="P906" s="1">
        <v>43106.075554635063</v>
      </c>
      <c r="Q906" s="1" t="e">
        <v>#N/A</v>
      </c>
      <c r="R906" t="s">
        <v>21</v>
      </c>
      <c r="S906" t="s">
        <v>528</v>
      </c>
      <c r="T906">
        <v>3</v>
      </c>
    </row>
    <row r="907" spans="1:20">
      <c r="A907">
        <f t="shared" si="29"/>
        <v>906</v>
      </c>
      <c r="B907" s="1">
        <v>43106.523826495497</v>
      </c>
      <c r="C907">
        <v>76</v>
      </c>
      <c r="D907">
        <v>3</v>
      </c>
      <c r="E907" t="s">
        <v>13</v>
      </c>
      <c r="F907" t="s">
        <v>8</v>
      </c>
      <c r="G907">
        <v>20000</v>
      </c>
      <c r="H907">
        <f t="shared" si="28"/>
        <v>1443000</v>
      </c>
      <c r="I907">
        <v>6</v>
      </c>
      <c r="J907" t="s">
        <v>1439</v>
      </c>
      <c r="K907">
        <v>2</v>
      </c>
      <c r="L907" t="s">
        <v>1633</v>
      </c>
      <c r="M907">
        <v>1</v>
      </c>
      <c r="N907" t="s">
        <v>24</v>
      </c>
      <c r="O907" t="s">
        <v>1634</v>
      </c>
      <c r="P907" s="1">
        <v>43106.523826495497</v>
      </c>
      <c r="Q907" s="1">
        <v>43106.523826495497</v>
      </c>
      <c r="R907" t="s">
        <v>24</v>
      </c>
      <c r="S907" t="s">
        <v>1634</v>
      </c>
      <c r="T907">
        <v>1</v>
      </c>
    </row>
    <row r="908" spans="1:20">
      <c r="A908">
        <f t="shared" si="29"/>
        <v>907</v>
      </c>
      <c r="B908" s="1">
        <v>43107.171529049425</v>
      </c>
      <c r="C908">
        <v>16</v>
      </c>
      <c r="D908">
        <v>2</v>
      </c>
      <c r="E908" t="s">
        <v>13</v>
      </c>
      <c r="F908" t="s">
        <v>11</v>
      </c>
      <c r="G908">
        <v>20000</v>
      </c>
      <c r="H908">
        <f t="shared" si="28"/>
        <v>1423000</v>
      </c>
      <c r="I908">
        <v>6</v>
      </c>
      <c r="J908" t="s">
        <v>183</v>
      </c>
      <c r="K908">
        <v>2</v>
      </c>
      <c r="L908" t="s">
        <v>254</v>
      </c>
      <c r="M908">
        <v>1</v>
      </c>
      <c r="N908" t="s">
        <v>24</v>
      </c>
      <c r="O908" t="s">
        <v>255</v>
      </c>
      <c r="P908" s="1">
        <v>43107.171529049425</v>
      </c>
      <c r="Q908" s="1">
        <v>43107.171529049425</v>
      </c>
      <c r="R908" t="s">
        <v>24</v>
      </c>
      <c r="S908" t="s">
        <v>255</v>
      </c>
      <c r="T908">
        <v>1</v>
      </c>
    </row>
    <row r="909" spans="1:20">
      <c r="A909">
        <f t="shared" si="29"/>
        <v>908</v>
      </c>
      <c r="B909" s="1">
        <v>43108.060010791713</v>
      </c>
      <c r="C909">
        <v>71</v>
      </c>
      <c r="D909">
        <v>1</v>
      </c>
      <c r="E909" t="s">
        <v>12</v>
      </c>
      <c r="F909" t="s">
        <v>11</v>
      </c>
      <c r="G909">
        <v>2000</v>
      </c>
      <c r="H909">
        <f t="shared" si="28"/>
        <v>1425000</v>
      </c>
      <c r="I909">
        <v>2</v>
      </c>
      <c r="J909" t="s">
        <v>1202</v>
      </c>
      <c r="K909">
        <v>4</v>
      </c>
      <c r="L909" t="s">
        <v>1203</v>
      </c>
      <c r="M909">
        <v>4</v>
      </c>
      <c r="N909" t="s">
        <v>21</v>
      </c>
      <c r="O909" t="s">
        <v>1204</v>
      </c>
      <c r="P909" s="1">
        <v>43108.060010791713</v>
      </c>
      <c r="Q909" s="1" t="e">
        <v>#N/A</v>
      </c>
      <c r="R909" t="s">
        <v>21</v>
      </c>
      <c r="S909" t="s">
        <v>1204</v>
      </c>
      <c r="T909">
        <v>4</v>
      </c>
    </row>
    <row r="910" spans="1:20">
      <c r="A910">
        <f t="shared" si="29"/>
        <v>909</v>
      </c>
      <c r="B910" s="1">
        <v>43109.051850591102</v>
      </c>
      <c r="C910">
        <v>27</v>
      </c>
      <c r="D910">
        <v>4</v>
      </c>
      <c r="E910" t="s">
        <v>12</v>
      </c>
      <c r="F910" t="s">
        <v>10</v>
      </c>
      <c r="G910">
        <v>5000</v>
      </c>
      <c r="H910">
        <f t="shared" si="28"/>
        <v>1430000</v>
      </c>
      <c r="I910">
        <v>5</v>
      </c>
      <c r="J910" t="s">
        <v>352</v>
      </c>
      <c r="K910">
        <v>1</v>
      </c>
      <c r="L910" t="s">
        <v>353</v>
      </c>
      <c r="M910">
        <v>1</v>
      </c>
      <c r="N910" t="s">
        <v>21</v>
      </c>
      <c r="O910" t="s">
        <v>354</v>
      </c>
      <c r="P910" s="1">
        <v>43109.051850591102</v>
      </c>
      <c r="Q910" s="1" t="e">
        <v>#N/A</v>
      </c>
      <c r="R910" t="s">
        <v>21</v>
      </c>
      <c r="S910" t="s">
        <v>354</v>
      </c>
      <c r="T910">
        <v>1</v>
      </c>
    </row>
    <row r="911" spans="1:20">
      <c r="A911">
        <f t="shared" si="29"/>
        <v>910</v>
      </c>
      <c r="B911" s="1">
        <v>43109.563322517162</v>
      </c>
      <c r="C911">
        <v>119</v>
      </c>
      <c r="D911">
        <v>3</v>
      </c>
      <c r="E911" t="s">
        <v>12</v>
      </c>
      <c r="F911" t="s">
        <v>9</v>
      </c>
      <c r="G911">
        <v>1000</v>
      </c>
      <c r="H911">
        <f t="shared" si="28"/>
        <v>1431000</v>
      </c>
      <c r="I911">
        <v>2</v>
      </c>
      <c r="J911" t="s">
        <v>1611</v>
      </c>
      <c r="K911">
        <v>2</v>
      </c>
      <c r="L911" t="s">
        <v>1691</v>
      </c>
      <c r="M911">
        <v>2</v>
      </c>
      <c r="N911" t="s">
        <v>21</v>
      </c>
      <c r="O911" t="s">
        <v>1692</v>
      </c>
      <c r="P911" s="1">
        <v>43109.563322517162</v>
      </c>
      <c r="Q911" s="1" t="e">
        <v>#N/A</v>
      </c>
      <c r="R911" t="s">
        <v>21</v>
      </c>
      <c r="S911" t="s">
        <v>1692</v>
      </c>
      <c r="T911">
        <v>2</v>
      </c>
    </row>
    <row r="912" spans="1:20">
      <c r="A912">
        <f t="shared" si="29"/>
        <v>911</v>
      </c>
      <c r="B912" s="1">
        <v>43110.189354109905</v>
      </c>
      <c r="C912">
        <v>76</v>
      </c>
      <c r="D912">
        <v>4</v>
      </c>
      <c r="E912" t="s">
        <v>12</v>
      </c>
      <c r="F912" t="s">
        <v>11</v>
      </c>
      <c r="G912">
        <v>5000</v>
      </c>
      <c r="H912">
        <f t="shared" si="28"/>
        <v>1436000</v>
      </c>
      <c r="I912">
        <v>4</v>
      </c>
      <c r="J912" t="s">
        <v>663</v>
      </c>
      <c r="K912">
        <v>2</v>
      </c>
      <c r="L912" t="s">
        <v>664</v>
      </c>
      <c r="M912">
        <v>2</v>
      </c>
      <c r="N912" t="s">
        <v>21</v>
      </c>
      <c r="O912" t="s">
        <v>665</v>
      </c>
      <c r="P912" s="1">
        <v>43110.189354109905</v>
      </c>
      <c r="Q912" s="1">
        <v>43190.393390937475</v>
      </c>
      <c r="R912" t="s">
        <v>21</v>
      </c>
      <c r="S912" t="s">
        <v>665</v>
      </c>
      <c r="T912">
        <v>2</v>
      </c>
    </row>
    <row r="913" spans="1:20">
      <c r="A913">
        <f t="shared" si="29"/>
        <v>912</v>
      </c>
      <c r="B913" s="1">
        <v>43110.782346091961</v>
      </c>
      <c r="C913">
        <v>82</v>
      </c>
      <c r="D913">
        <v>2</v>
      </c>
      <c r="E913" t="s">
        <v>13</v>
      </c>
      <c r="F913" t="s">
        <v>11</v>
      </c>
      <c r="G913">
        <v>16000</v>
      </c>
      <c r="H913">
        <f t="shared" si="28"/>
        <v>1420000</v>
      </c>
      <c r="I913">
        <v>6</v>
      </c>
      <c r="J913" t="s">
        <v>709</v>
      </c>
      <c r="K913">
        <v>2</v>
      </c>
      <c r="L913" t="s">
        <v>1681</v>
      </c>
      <c r="M913">
        <v>1</v>
      </c>
      <c r="N913" t="s">
        <v>24</v>
      </c>
      <c r="O913" t="s">
        <v>1682</v>
      </c>
      <c r="P913" s="1">
        <v>43110.782346091961</v>
      </c>
      <c r="Q913" s="1">
        <v>43110.782346091961</v>
      </c>
      <c r="R913" t="s">
        <v>24</v>
      </c>
      <c r="S913" t="s">
        <v>1682</v>
      </c>
      <c r="T913">
        <v>1</v>
      </c>
    </row>
    <row r="914" spans="1:20">
      <c r="A914">
        <f t="shared" si="29"/>
        <v>913</v>
      </c>
      <c r="B914" s="1">
        <v>43111.778086198079</v>
      </c>
      <c r="C914">
        <v>119</v>
      </c>
      <c r="D914">
        <v>1</v>
      </c>
      <c r="E914" t="s">
        <v>12</v>
      </c>
      <c r="F914" t="s">
        <v>11</v>
      </c>
      <c r="G914">
        <v>4000</v>
      </c>
      <c r="H914">
        <f t="shared" si="28"/>
        <v>1424000</v>
      </c>
      <c r="I914">
        <v>2</v>
      </c>
      <c r="J914" t="s">
        <v>782</v>
      </c>
      <c r="K914">
        <v>1</v>
      </c>
      <c r="L914" t="s">
        <v>783</v>
      </c>
      <c r="M914">
        <v>1</v>
      </c>
      <c r="N914" t="s">
        <v>21</v>
      </c>
      <c r="O914" t="s">
        <v>784</v>
      </c>
      <c r="P914" s="1">
        <v>43111.778086198079</v>
      </c>
      <c r="Q914" s="1" t="e">
        <v>#N/A</v>
      </c>
      <c r="R914" t="s">
        <v>21</v>
      </c>
      <c r="S914" t="s">
        <v>784</v>
      </c>
      <c r="T914">
        <v>1</v>
      </c>
    </row>
    <row r="915" spans="1:20">
      <c r="A915">
        <f t="shared" si="29"/>
        <v>914</v>
      </c>
      <c r="B915" s="1">
        <v>43111.987717784032</v>
      </c>
      <c r="C915">
        <v>45</v>
      </c>
      <c r="D915">
        <v>2</v>
      </c>
      <c r="E915" t="s">
        <v>12</v>
      </c>
      <c r="F915" t="s">
        <v>8</v>
      </c>
      <c r="G915">
        <v>3000</v>
      </c>
      <c r="H915">
        <f t="shared" si="28"/>
        <v>1427000</v>
      </c>
      <c r="I915">
        <v>3</v>
      </c>
      <c r="J915" t="s">
        <v>414</v>
      </c>
      <c r="K915">
        <v>2</v>
      </c>
      <c r="L915" t="s">
        <v>415</v>
      </c>
      <c r="M915">
        <v>2</v>
      </c>
      <c r="N915" t="s">
        <v>21</v>
      </c>
      <c r="O915" t="s">
        <v>416</v>
      </c>
      <c r="P915" s="1">
        <v>43111.987717784032</v>
      </c>
      <c r="Q915" s="1" t="e">
        <v>#N/A</v>
      </c>
      <c r="R915" t="s">
        <v>21</v>
      </c>
      <c r="S915" t="s">
        <v>416</v>
      </c>
      <c r="T915">
        <v>2</v>
      </c>
    </row>
    <row r="916" spans="1:20">
      <c r="A916">
        <f t="shared" si="29"/>
        <v>915</v>
      </c>
      <c r="B916" s="1">
        <v>43112.922729463971</v>
      </c>
      <c r="C916">
        <v>64</v>
      </c>
      <c r="D916">
        <v>4</v>
      </c>
      <c r="E916" t="s">
        <v>12</v>
      </c>
      <c r="F916" t="s">
        <v>11</v>
      </c>
      <c r="G916">
        <v>1000</v>
      </c>
      <c r="H916">
        <f t="shared" si="28"/>
        <v>1428000</v>
      </c>
      <c r="I916">
        <v>1</v>
      </c>
      <c r="J916" t="s">
        <v>539</v>
      </c>
      <c r="K916">
        <v>3</v>
      </c>
      <c r="L916" t="s">
        <v>540</v>
      </c>
      <c r="M916">
        <v>3</v>
      </c>
      <c r="N916" t="s">
        <v>21</v>
      </c>
      <c r="O916" t="s">
        <v>541</v>
      </c>
      <c r="P916" s="1">
        <v>43112.922729463971</v>
      </c>
      <c r="Q916" s="1" t="e">
        <v>#N/A</v>
      </c>
      <c r="R916" t="s">
        <v>21</v>
      </c>
      <c r="S916" t="s">
        <v>541</v>
      </c>
      <c r="T916">
        <v>3</v>
      </c>
    </row>
    <row r="917" spans="1:20">
      <c r="A917">
        <f t="shared" si="29"/>
        <v>916</v>
      </c>
      <c r="B917" s="1">
        <v>43113.869139354872</v>
      </c>
      <c r="C917">
        <v>88</v>
      </c>
      <c r="D917">
        <v>3</v>
      </c>
      <c r="E917" t="s">
        <v>12</v>
      </c>
      <c r="F917" t="s">
        <v>8</v>
      </c>
      <c r="G917">
        <v>3000</v>
      </c>
      <c r="H917">
        <f t="shared" si="28"/>
        <v>1431000</v>
      </c>
      <c r="I917">
        <v>4</v>
      </c>
      <c r="J917" t="s">
        <v>1390</v>
      </c>
      <c r="K917">
        <v>2</v>
      </c>
      <c r="L917" t="s">
        <v>1391</v>
      </c>
      <c r="M917">
        <v>2</v>
      </c>
      <c r="N917" t="s">
        <v>21</v>
      </c>
      <c r="O917" t="s">
        <v>1392</v>
      </c>
      <c r="P917" s="1">
        <v>43113.869139354872</v>
      </c>
      <c r="Q917" s="1" t="e">
        <v>#N/A</v>
      </c>
      <c r="R917" t="s">
        <v>21</v>
      </c>
      <c r="S917" t="s">
        <v>1392</v>
      </c>
      <c r="T917">
        <v>2</v>
      </c>
    </row>
    <row r="918" spans="1:20">
      <c r="A918">
        <f t="shared" si="29"/>
        <v>917</v>
      </c>
      <c r="B918" s="1">
        <v>43114.416842531376</v>
      </c>
      <c r="C918">
        <v>132</v>
      </c>
      <c r="D918">
        <v>1</v>
      </c>
      <c r="E918" t="s">
        <v>12</v>
      </c>
      <c r="F918" t="s">
        <v>11</v>
      </c>
      <c r="G918">
        <v>4000</v>
      </c>
      <c r="H918">
        <f t="shared" si="28"/>
        <v>1435000</v>
      </c>
      <c r="I918">
        <v>3</v>
      </c>
      <c r="J918" t="s">
        <v>1618</v>
      </c>
      <c r="K918">
        <v>2</v>
      </c>
      <c r="L918" t="s">
        <v>1619</v>
      </c>
      <c r="M918">
        <v>2</v>
      </c>
      <c r="N918" t="s">
        <v>21</v>
      </c>
      <c r="O918" t="s">
        <v>1620</v>
      </c>
      <c r="P918" s="1">
        <v>43114.416842531376</v>
      </c>
      <c r="Q918" s="1" t="e">
        <v>#N/A</v>
      </c>
      <c r="R918" t="s">
        <v>21</v>
      </c>
      <c r="S918" t="s">
        <v>1620</v>
      </c>
      <c r="T918">
        <v>2</v>
      </c>
    </row>
    <row r="919" spans="1:20">
      <c r="A919">
        <f t="shared" si="29"/>
        <v>918</v>
      </c>
      <c r="B919" s="1">
        <v>43114.953705842592</v>
      </c>
      <c r="C919">
        <v>94</v>
      </c>
      <c r="D919">
        <v>1</v>
      </c>
      <c r="E919" t="s">
        <v>12</v>
      </c>
      <c r="F919" t="s">
        <v>11</v>
      </c>
      <c r="G919">
        <v>1000</v>
      </c>
      <c r="H919">
        <f t="shared" si="28"/>
        <v>1436000</v>
      </c>
      <c r="I919">
        <v>2</v>
      </c>
      <c r="J919" t="s">
        <v>639</v>
      </c>
      <c r="K919">
        <v>4</v>
      </c>
      <c r="L919" t="s">
        <v>640</v>
      </c>
      <c r="M919">
        <v>4</v>
      </c>
      <c r="N919" t="s">
        <v>21</v>
      </c>
      <c r="O919" t="s">
        <v>641</v>
      </c>
      <c r="P919" s="1">
        <v>43114.953705842592</v>
      </c>
      <c r="Q919" s="1" t="e">
        <v>#N/A</v>
      </c>
      <c r="R919" t="s">
        <v>21</v>
      </c>
      <c r="S919" t="s">
        <v>641</v>
      </c>
      <c r="T919">
        <v>4</v>
      </c>
    </row>
    <row r="920" spans="1:20">
      <c r="A920">
        <f t="shared" si="29"/>
        <v>919</v>
      </c>
      <c r="B920" s="1">
        <v>43115.065796300885</v>
      </c>
      <c r="C920">
        <v>105</v>
      </c>
      <c r="D920">
        <v>2</v>
      </c>
      <c r="E920" t="s">
        <v>12</v>
      </c>
      <c r="F920" t="s">
        <v>8</v>
      </c>
      <c r="G920">
        <v>2000</v>
      </c>
      <c r="H920">
        <f t="shared" si="28"/>
        <v>1438000</v>
      </c>
      <c r="I920">
        <v>1</v>
      </c>
      <c r="J920" t="s">
        <v>1113</v>
      </c>
      <c r="K920">
        <v>2</v>
      </c>
      <c r="L920" t="s">
        <v>1114</v>
      </c>
      <c r="M920">
        <v>2</v>
      </c>
      <c r="N920" t="s">
        <v>21</v>
      </c>
      <c r="O920" t="s">
        <v>1115</v>
      </c>
      <c r="P920" s="1">
        <v>43115.065796300885</v>
      </c>
      <c r="Q920" s="1" t="e">
        <v>#N/A</v>
      </c>
      <c r="R920" t="s">
        <v>21</v>
      </c>
      <c r="S920" t="s">
        <v>1115</v>
      </c>
      <c r="T920">
        <v>2</v>
      </c>
    </row>
    <row r="921" spans="1:20">
      <c r="A921">
        <f t="shared" si="29"/>
        <v>920</v>
      </c>
      <c r="B921" s="1">
        <v>43115.686702000254</v>
      </c>
      <c r="C921">
        <v>120</v>
      </c>
      <c r="D921">
        <v>3</v>
      </c>
      <c r="E921" t="s">
        <v>12</v>
      </c>
      <c r="F921" t="s">
        <v>11</v>
      </c>
      <c r="G921">
        <v>3000</v>
      </c>
      <c r="H921">
        <f t="shared" si="28"/>
        <v>1441000</v>
      </c>
      <c r="I921">
        <v>1</v>
      </c>
      <c r="J921" t="s">
        <v>814</v>
      </c>
      <c r="K921">
        <v>3</v>
      </c>
      <c r="L921" t="s">
        <v>815</v>
      </c>
      <c r="M921">
        <v>3</v>
      </c>
      <c r="N921" t="s">
        <v>21</v>
      </c>
      <c r="O921" t="s">
        <v>816</v>
      </c>
      <c r="P921" s="1">
        <v>43115.686702000254</v>
      </c>
      <c r="Q921" s="1" t="e">
        <v>#N/A</v>
      </c>
      <c r="R921" t="s">
        <v>21</v>
      </c>
      <c r="S921" t="s">
        <v>816</v>
      </c>
      <c r="T921">
        <v>3</v>
      </c>
    </row>
    <row r="922" spans="1:20">
      <c r="A922">
        <f t="shared" si="29"/>
        <v>921</v>
      </c>
      <c r="B922" s="1">
        <v>43115.907939244396</v>
      </c>
      <c r="C922">
        <v>94</v>
      </c>
      <c r="D922">
        <v>3</v>
      </c>
      <c r="E922" t="s">
        <v>12</v>
      </c>
      <c r="F922" t="s">
        <v>8</v>
      </c>
      <c r="G922">
        <v>3000</v>
      </c>
      <c r="H922">
        <f t="shared" si="28"/>
        <v>1444000</v>
      </c>
      <c r="I922">
        <v>5</v>
      </c>
      <c r="J922" t="s">
        <v>554</v>
      </c>
      <c r="K922">
        <v>1</v>
      </c>
      <c r="L922" t="s">
        <v>555</v>
      </c>
      <c r="M922">
        <v>1</v>
      </c>
      <c r="N922" t="s">
        <v>21</v>
      </c>
      <c r="O922" t="s">
        <v>556</v>
      </c>
      <c r="P922" s="1">
        <v>43115.907939244396</v>
      </c>
      <c r="Q922" s="1" t="e">
        <v>#N/A</v>
      </c>
      <c r="R922" t="s">
        <v>21</v>
      </c>
      <c r="S922" t="s">
        <v>556</v>
      </c>
      <c r="T922">
        <v>1</v>
      </c>
    </row>
    <row r="923" spans="1:20">
      <c r="A923">
        <f t="shared" si="29"/>
        <v>922</v>
      </c>
      <c r="B923" s="1">
        <v>43116.79323689991</v>
      </c>
      <c r="C923">
        <v>137</v>
      </c>
      <c r="D923">
        <v>1</v>
      </c>
      <c r="E923" t="s">
        <v>12</v>
      </c>
      <c r="F923" t="s">
        <v>11</v>
      </c>
      <c r="G923">
        <v>3000</v>
      </c>
      <c r="H923">
        <f t="shared" si="28"/>
        <v>1447000</v>
      </c>
      <c r="I923">
        <v>3</v>
      </c>
      <c r="J923" t="s">
        <v>904</v>
      </c>
      <c r="K923">
        <v>1</v>
      </c>
      <c r="L923" t="s">
        <v>905</v>
      </c>
      <c r="M923">
        <v>1</v>
      </c>
      <c r="N923" t="s">
        <v>21</v>
      </c>
      <c r="O923" t="s">
        <v>906</v>
      </c>
      <c r="P923" s="1">
        <v>43116.79323689991</v>
      </c>
      <c r="Q923" s="1" t="e">
        <v>#N/A</v>
      </c>
      <c r="R923" t="s">
        <v>21</v>
      </c>
      <c r="S923" t="s">
        <v>906</v>
      </c>
      <c r="T923">
        <v>1</v>
      </c>
    </row>
    <row r="924" spans="1:20">
      <c r="A924">
        <f t="shared" si="29"/>
        <v>923</v>
      </c>
      <c r="B924" s="1">
        <v>43117.76380018425</v>
      </c>
      <c r="C924">
        <v>1</v>
      </c>
      <c r="D924">
        <v>1</v>
      </c>
      <c r="E924" t="s">
        <v>13</v>
      </c>
      <c r="F924" t="s">
        <v>11</v>
      </c>
      <c r="G924">
        <v>20000</v>
      </c>
      <c r="H924">
        <f t="shared" si="28"/>
        <v>1427000</v>
      </c>
      <c r="I924">
        <v>6</v>
      </c>
      <c r="J924" t="s">
        <v>44</v>
      </c>
      <c r="K924">
        <v>2</v>
      </c>
      <c r="L924" t="s">
        <v>258</v>
      </c>
      <c r="M924">
        <v>1</v>
      </c>
      <c r="N924" t="s">
        <v>24</v>
      </c>
      <c r="O924" t="s">
        <v>259</v>
      </c>
      <c r="P924" s="1">
        <v>43117.76380018425</v>
      </c>
      <c r="Q924" s="1">
        <v>43117.76380018425</v>
      </c>
      <c r="R924" t="s">
        <v>24</v>
      </c>
      <c r="S924" t="s">
        <v>259</v>
      </c>
      <c r="T924">
        <v>1</v>
      </c>
    </row>
    <row r="925" spans="1:20">
      <c r="A925">
        <f t="shared" si="29"/>
        <v>924</v>
      </c>
      <c r="B925" s="1">
        <v>43118.029165755528</v>
      </c>
      <c r="C925">
        <v>82</v>
      </c>
      <c r="D925">
        <v>1</v>
      </c>
      <c r="E925" t="s">
        <v>12</v>
      </c>
      <c r="F925" t="s">
        <v>11</v>
      </c>
      <c r="G925">
        <v>5000</v>
      </c>
      <c r="H925">
        <f t="shared" si="28"/>
        <v>1432000</v>
      </c>
      <c r="I925">
        <v>2</v>
      </c>
      <c r="J925" t="s">
        <v>952</v>
      </c>
      <c r="K925">
        <v>3</v>
      </c>
      <c r="L925" t="s">
        <v>953</v>
      </c>
      <c r="M925">
        <v>3</v>
      </c>
      <c r="N925" t="s">
        <v>21</v>
      </c>
      <c r="O925" t="s">
        <v>954</v>
      </c>
      <c r="P925" s="1">
        <v>43118.029165755528</v>
      </c>
      <c r="Q925" s="1" t="e">
        <v>#N/A</v>
      </c>
      <c r="R925" t="s">
        <v>21</v>
      </c>
      <c r="S925" t="s">
        <v>954</v>
      </c>
      <c r="T925">
        <v>3</v>
      </c>
    </row>
    <row r="926" spans="1:20">
      <c r="A926">
        <f t="shared" si="29"/>
        <v>925</v>
      </c>
      <c r="B926" s="1">
        <v>43119.891702221314</v>
      </c>
      <c r="C926">
        <v>95</v>
      </c>
      <c r="D926">
        <v>2</v>
      </c>
      <c r="E926" t="s">
        <v>12</v>
      </c>
      <c r="F926" t="s">
        <v>8</v>
      </c>
      <c r="G926">
        <v>2000</v>
      </c>
      <c r="H926">
        <f t="shared" si="28"/>
        <v>1434000</v>
      </c>
      <c r="I926">
        <v>1</v>
      </c>
      <c r="J926" t="s">
        <v>885</v>
      </c>
      <c r="K926">
        <v>2</v>
      </c>
      <c r="L926" t="s">
        <v>886</v>
      </c>
      <c r="M926">
        <v>2</v>
      </c>
      <c r="N926" t="s">
        <v>21</v>
      </c>
      <c r="O926" t="s">
        <v>887</v>
      </c>
      <c r="P926" s="1">
        <v>43119.891702221314</v>
      </c>
      <c r="Q926" s="1" t="e">
        <v>#N/A</v>
      </c>
      <c r="R926" t="s">
        <v>21</v>
      </c>
      <c r="S926" t="s">
        <v>887</v>
      </c>
      <c r="T926">
        <v>2</v>
      </c>
    </row>
    <row r="927" spans="1:20">
      <c r="A927">
        <f t="shared" si="29"/>
        <v>926</v>
      </c>
      <c r="B927" s="1">
        <v>43120.215800731647</v>
      </c>
      <c r="C927">
        <v>139</v>
      </c>
      <c r="D927">
        <v>4</v>
      </c>
      <c r="E927" t="s">
        <v>12</v>
      </c>
      <c r="F927" t="s">
        <v>10</v>
      </c>
      <c r="G927">
        <v>2000</v>
      </c>
      <c r="H927">
        <f t="shared" si="28"/>
        <v>1436000</v>
      </c>
      <c r="I927">
        <v>4</v>
      </c>
      <c r="J927" t="s">
        <v>1431</v>
      </c>
      <c r="K927">
        <v>2</v>
      </c>
      <c r="L927" t="s">
        <v>1432</v>
      </c>
      <c r="M927">
        <v>2</v>
      </c>
      <c r="N927" t="s">
        <v>21</v>
      </c>
      <c r="O927" t="s">
        <v>1433</v>
      </c>
      <c r="P927" s="1">
        <v>43120.215800731647</v>
      </c>
      <c r="Q927" s="1" t="e">
        <v>#N/A</v>
      </c>
      <c r="R927" t="s">
        <v>21</v>
      </c>
      <c r="S927" t="s">
        <v>1433</v>
      </c>
      <c r="T927">
        <v>2</v>
      </c>
    </row>
    <row r="928" spans="1:20">
      <c r="A928">
        <f t="shared" si="29"/>
        <v>927</v>
      </c>
      <c r="B928" s="1">
        <v>43121.136463057097</v>
      </c>
      <c r="C928">
        <v>66</v>
      </c>
      <c r="D928">
        <v>4</v>
      </c>
      <c r="E928" t="s">
        <v>12</v>
      </c>
      <c r="F928" t="s">
        <v>9</v>
      </c>
      <c r="G928">
        <v>2000</v>
      </c>
      <c r="H928">
        <f t="shared" si="28"/>
        <v>1438000</v>
      </c>
      <c r="I928">
        <v>5</v>
      </c>
      <c r="J928" t="s">
        <v>833</v>
      </c>
      <c r="K928">
        <v>3</v>
      </c>
      <c r="L928" t="s">
        <v>834</v>
      </c>
      <c r="M928">
        <v>3</v>
      </c>
      <c r="N928" t="s">
        <v>21</v>
      </c>
      <c r="O928" t="s">
        <v>835</v>
      </c>
      <c r="P928" s="1">
        <v>43121.136463057097</v>
      </c>
      <c r="Q928" s="1" t="e">
        <v>#N/A</v>
      </c>
      <c r="R928" t="s">
        <v>21</v>
      </c>
      <c r="S928" t="s">
        <v>835</v>
      </c>
      <c r="T928">
        <v>3</v>
      </c>
    </row>
    <row r="929" spans="1:20">
      <c r="A929">
        <f t="shared" si="29"/>
        <v>928</v>
      </c>
      <c r="B929" s="1">
        <v>43121.464071545939</v>
      </c>
      <c r="C929">
        <v>65</v>
      </c>
      <c r="D929">
        <v>4</v>
      </c>
      <c r="E929" t="s">
        <v>13</v>
      </c>
      <c r="F929" t="s">
        <v>8</v>
      </c>
      <c r="G929">
        <v>20000</v>
      </c>
      <c r="H929">
        <f t="shared" si="28"/>
        <v>1418000</v>
      </c>
      <c r="I929">
        <v>6</v>
      </c>
      <c r="J929" t="s">
        <v>763</v>
      </c>
      <c r="K929">
        <v>4</v>
      </c>
      <c r="L929" t="s">
        <v>1506</v>
      </c>
      <c r="M929">
        <v>1</v>
      </c>
      <c r="N929" t="s">
        <v>24</v>
      </c>
      <c r="O929" t="s">
        <v>1507</v>
      </c>
      <c r="P929" s="1">
        <v>43121.464071545939</v>
      </c>
      <c r="Q929" s="1">
        <v>43121.464071545939</v>
      </c>
      <c r="R929" t="s">
        <v>24</v>
      </c>
      <c r="S929" t="s">
        <v>1507</v>
      </c>
      <c r="T929">
        <v>1</v>
      </c>
    </row>
    <row r="930" spans="1:20">
      <c r="A930">
        <f t="shared" si="29"/>
        <v>929</v>
      </c>
      <c r="B930" s="1">
        <v>43121.697980162717</v>
      </c>
      <c r="C930">
        <v>125</v>
      </c>
      <c r="D930">
        <v>4</v>
      </c>
      <c r="E930" t="s">
        <v>12</v>
      </c>
      <c r="F930" t="s">
        <v>8</v>
      </c>
      <c r="G930">
        <v>2000</v>
      </c>
      <c r="H930">
        <f t="shared" si="28"/>
        <v>1420000</v>
      </c>
      <c r="I930">
        <v>5</v>
      </c>
      <c r="J930" t="s">
        <v>575</v>
      </c>
      <c r="K930">
        <v>3</v>
      </c>
      <c r="L930" t="s">
        <v>1300</v>
      </c>
      <c r="M930">
        <v>3</v>
      </c>
      <c r="N930" t="s">
        <v>21</v>
      </c>
      <c r="O930" t="s">
        <v>1301</v>
      </c>
      <c r="P930" s="1">
        <v>43121.697980162717</v>
      </c>
      <c r="Q930" s="1" t="e">
        <v>#N/A</v>
      </c>
      <c r="R930" t="s">
        <v>21</v>
      </c>
      <c r="S930" t="s">
        <v>1301</v>
      </c>
      <c r="T930">
        <v>3</v>
      </c>
    </row>
    <row r="931" spans="1:20">
      <c r="A931">
        <f t="shared" si="29"/>
        <v>930</v>
      </c>
      <c r="B931" s="1">
        <v>43122.637391031487</v>
      </c>
      <c r="C931">
        <v>92</v>
      </c>
      <c r="D931">
        <v>3</v>
      </c>
      <c r="E931" t="s">
        <v>12</v>
      </c>
      <c r="F931" t="s">
        <v>9</v>
      </c>
      <c r="G931">
        <v>2000</v>
      </c>
      <c r="H931">
        <f t="shared" si="28"/>
        <v>1422000</v>
      </c>
      <c r="I931">
        <v>5</v>
      </c>
      <c r="J931" t="s">
        <v>1081</v>
      </c>
      <c r="K931">
        <v>4</v>
      </c>
      <c r="L931" t="s">
        <v>1295</v>
      </c>
      <c r="M931">
        <v>4</v>
      </c>
      <c r="N931" t="s">
        <v>21</v>
      </c>
      <c r="O931" t="s">
        <v>1296</v>
      </c>
      <c r="P931" s="1">
        <v>43122.637391031487</v>
      </c>
      <c r="Q931" s="1" t="e">
        <v>#N/A</v>
      </c>
      <c r="R931" t="s">
        <v>21</v>
      </c>
      <c r="S931" t="s">
        <v>1296</v>
      </c>
      <c r="T931">
        <v>4</v>
      </c>
    </row>
    <row r="932" spans="1:20">
      <c r="A932">
        <f t="shared" si="29"/>
        <v>931</v>
      </c>
      <c r="B932" s="1">
        <v>43123.144323028166</v>
      </c>
      <c r="C932">
        <v>104</v>
      </c>
      <c r="D932">
        <v>4</v>
      </c>
      <c r="E932" t="s">
        <v>12</v>
      </c>
      <c r="F932" t="s">
        <v>11</v>
      </c>
      <c r="G932">
        <v>5000</v>
      </c>
      <c r="H932">
        <f t="shared" si="28"/>
        <v>1427000</v>
      </c>
      <c r="I932">
        <v>4</v>
      </c>
      <c r="J932" t="s">
        <v>691</v>
      </c>
      <c r="K932">
        <v>2</v>
      </c>
      <c r="L932" t="s">
        <v>692</v>
      </c>
      <c r="M932">
        <v>2</v>
      </c>
      <c r="N932" t="s">
        <v>21</v>
      </c>
      <c r="O932" t="s">
        <v>693</v>
      </c>
      <c r="P932" s="1">
        <v>43123.144323028166</v>
      </c>
      <c r="Q932" s="1" t="e">
        <v>#N/A</v>
      </c>
      <c r="R932" t="s">
        <v>21</v>
      </c>
      <c r="S932" t="s">
        <v>693</v>
      </c>
      <c r="T932">
        <v>2</v>
      </c>
    </row>
    <row r="933" spans="1:20">
      <c r="A933">
        <f t="shared" si="29"/>
        <v>932</v>
      </c>
      <c r="B933" s="1">
        <v>43124.139015334098</v>
      </c>
      <c r="C933">
        <v>136</v>
      </c>
      <c r="D933">
        <v>1</v>
      </c>
      <c r="E933" t="s">
        <v>12</v>
      </c>
      <c r="F933" t="s">
        <v>11</v>
      </c>
      <c r="G933">
        <v>5000</v>
      </c>
      <c r="H933">
        <f t="shared" si="28"/>
        <v>1432000</v>
      </c>
      <c r="I933">
        <v>2</v>
      </c>
      <c r="J933" t="s">
        <v>1325</v>
      </c>
      <c r="K933">
        <v>3</v>
      </c>
      <c r="L933" t="s">
        <v>1326</v>
      </c>
      <c r="M933">
        <v>3</v>
      </c>
      <c r="N933" t="s">
        <v>21</v>
      </c>
      <c r="O933" t="s">
        <v>1327</v>
      </c>
      <c r="P933" s="1">
        <v>43124.139015334098</v>
      </c>
      <c r="Q933" s="1">
        <v>43191.154281949341</v>
      </c>
      <c r="R933" t="s">
        <v>21</v>
      </c>
      <c r="S933" t="s">
        <v>1327</v>
      </c>
      <c r="T933">
        <v>3</v>
      </c>
    </row>
    <row r="934" spans="1:20">
      <c r="A934">
        <f t="shared" si="29"/>
        <v>933</v>
      </c>
      <c r="B934" s="1">
        <v>43124.91206240256</v>
      </c>
      <c r="C934">
        <v>141</v>
      </c>
      <c r="D934">
        <v>3</v>
      </c>
      <c r="E934" t="s">
        <v>12</v>
      </c>
      <c r="F934" t="s">
        <v>11</v>
      </c>
      <c r="G934">
        <v>5000</v>
      </c>
      <c r="H934">
        <f t="shared" si="28"/>
        <v>1437000</v>
      </c>
      <c r="I934">
        <v>6</v>
      </c>
      <c r="J934" t="s">
        <v>823</v>
      </c>
      <c r="K934">
        <v>1</v>
      </c>
      <c r="L934" t="s">
        <v>824</v>
      </c>
      <c r="M934">
        <v>1</v>
      </c>
      <c r="N934" t="s">
        <v>21</v>
      </c>
      <c r="O934" t="s">
        <v>825</v>
      </c>
      <c r="P934" s="1">
        <v>43124.91206240256</v>
      </c>
      <c r="Q934" s="1" t="e">
        <v>#N/A</v>
      </c>
      <c r="R934" t="s">
        <v>21</v>
      </c>
      <c r="S934" t="s">
        <v>825</v>
      </c>
      <c r="T934">
        <v>1</v>
      </c>
    </row>
    <row r="935" spans="1:20">
      <c r="A935">
        <f t="shared" si="29"/>
        <v>934</v>
      </c>
      <c r="B935" s="1">
        <v>43125.186986779401</v>
      </c>
      <c r="C935">
        <v>19</v>
      </c>
      <c r="D935">
        <v>1</v>
      </c>
      <c r="E935" t="s">
        <v>13</v>
      </c>
      <c r="F935" t="s">
        <v>11</v>
      </c>
      <c r="G935">
        <v>16000</v>
      </c>
      <c r="H935">
        <f t="shared" si="28"/>
        <v>1421000</v>
      </c>
      <c r="I935">
        <v>6</v>
      </c>
      <c r="J935" t="s">
        <v>29</v>
      </c>
      <c r="K935">
        <v>4</v>
      </c>
      <c r="L935" t="s">
        <v>30</v>
      </c>
      <c r="M935">
        <v>1</v>
      </c>
      <c r="N935" t="s">
        <v>24</v>
      </c>
      <c r="O935" t="s">
        <v>31</v>
      </c>
      <c r="P935" s="1">
        <v>43125.186986779401</v>
      </c>
      <c r="Q935" s="1">
        <v>43125.186986779401</v>
      </c>
      <c r="R935" t="s">
        <v>24</v>
      </c>
      <c r="S935" t="s">
        <v>31</v>
      </c>
      <c r="T935">
        <v>1</v>
      </c>
    </row>
    <row r="936" spans="1:20">
      <c r="A936">
        <f t="shared" si="29"/>
        <v>935</v>
      </c>
      <c r="B936" s="1">
        <v>43125.36210098624</v>
      </c>
      <c r="C936">
        <v>102</v>
      </c>
      <c r="D936">
        <v>2</v>
      </c>
      <c r="E936" t="s">
        <v>12</v>
      </c>
      <c r="F936" t="s">
        <v>11</v>
      </c>
      <c r="G936">
        <v>5000</v>
      </c>
      <c r="H936">
        <f t="shared" si="28"/>
        <v>1426000</v>
      </c>
      <c r="I936">
        <v>4</v>
      </c>
      <c r="J936" t="s">
        <v>760</v>
      </c>
      <c r="K936">
        <v>3</v>
      </c>
      <c r="L936" t="s">
        <v>1197</v>
      </c>
      <c r="M936">
        <v>3</v>
      </c>
      <c r="N936" t="s">
        <v>21</v>
      </c>
      <c r="O936" t="s">
        <v>1198</v>
      </c>
      <c r="P936" s="1">
        <v>43125.36210098624</v>
      </c>
      <c r="Q936" s="1">
        <v>43142.096420198213</v>
      </c>
      <c r="R936" t="s">
        <v>21</v>
      </c>
      <c r="S936" t="s">
        <v>1198</v>
      </c>
      <c r="T936">
        <v>3</v>
      </c>
    </row>
    <row r="937" spans="1:20">
      <c r="A937">
        <f t="shared" si="29"/>
        <v>936</v>
      </c>
      <c r="B937" s="1">
        <v>43125.819105383234</v>
      </c>
      <c r="C937">
        <v>91</v>
      </c>
      <c r="D937">
        <v>1</v>
      </c>
      <c r="E937" t="s">
        <v>12</v>
      </c>
      <c r="F937" t="s">
        <v>11</v>
      </c>
      <c r="G937">
        <v>1000</v>
      </c>
      <c r="H937">
        <f t="shared" si="28"/>
        <v>1427000</v>
      </c>
      <c r="I937">
        <v>6</v>
      </c>
      <c r="J937" t="s">
        <v>1001</v>
      </c>
      <c r="K937">
        <v>1</v>
      </c>
      <c r="L937" t="s">
        <v>1002</v>
      </c>
      <c r="M937">
        <v>1</v>
      </c>
      <c r="N937" t="s">
        <v>21</v>
      </c>
      <c r="O937" t="s">
        <v>1003</v>
      </c>
      <c r="P937" s="1">
        <v>43125.819105383234</v>
      </c>
      <c r="Q937" s="1" t="e">
        <v>#N/A</v>
      </c>
      <c r="R937" t="s">
        <v>21</v>
      </c>
      <c r="S937" t="s">
        <v>1003</v>
      </c>
      <c r="T937">
        <v>1</v>
      </c>
    </row>
    <row r="938" spans="1:20">
      <c r="A938">
        <f t="shared" si="29"/>
        <v>937</v>
      </c>
      <c r="B938" s="1">
        <v>43126.673509850239</v>
      </c>
      <c r="C938">
        <v>43</v>
      </c>
      <c r="D938">
        <v>3</v>
      </c>
      <c r="E938" t="s">
        <v>12</v>
      </c>
      <c r="F938" t="s">
        <v>8</v>
      </c>
      <c r="G938">
        <v>3000</v>
      </c>
      <c r="H938">
        <f t="shared" si="28"/>
        <v>1430000</v>
      </c>
      <c r="I938">
        <v>2</v>
      </c>
      <c r="J938" t="s">
        <v>393</v>
      </c>
      <c r="K938">
        <v>2</v>
      </c>
      <c r="L938" t="s">
        <v>394</v>
      </c>
      <c r="M938">
        <v>2</v>
      </c>
      <c r="N938" t="s">
        <v>21</v>
      </c>
      <c r="O938" t="s">
        <v>395</v>
      </c>
      <c r="P938" s="1">
        <v>43126.673509850239</v>
      </c>
      <c r="Q938" s="1" t="e">
        <v>#N/A</v>
      </c>
      <c r="R938" t="s">
        <v>21</v>
      </c>
      <c r="S938" t="s">
        <v>395</v>
      </c>
      <c r="T938">
        <v>2</v>
      </c>
    </row>
    <row r="939" spans="1:20">
      <c r="A939">
        <f t="shared" si="29"/>
        <v>938</v>
      </c>
      <c r="B939" s="1">
        <v>43127.159805051684</v>
      </c>
      <c r="C939">
        <v>99</v>
      </c>
      <c r="D939">
        <v>2</v>
      </c>
      <c r="E939" t="s">
        <v>12</v>
      </c>
      <c r="F939" t="s">
        <v>8</v>
      </c>
      <c r="G939">
        <v>3000</v>
      </c>
      <c r="H939">
        <f t="shared" si="28"/>
        <v>1433000</v>
      </c>
      <c r="I939">
        <v>3</v>
      </c>
      <c r="J939" t="s">
        <v>1276</v>
      </c>
      <c r="K939">
        <v>1</v>
      </c>
      <c r="L939" t="s">
        <v>1277</v>
      </c>
      <c r="M939">
        <v>1</v>
      </c>
      <c r="N939" t="s">
        <v>21</v>
      </c>
      <c r="O939" t="s">
        <v>1278</v>
      </c>
      <c r="P939" s="1">
        <v>43127.159805051684</v>
      </c>
      <c r="Q939" s="1">
        <v>43228.279580324022</v>
      </c>
      <c r="R939" t="s">
        <v>21</v>
      </c>
      <c r="S939" t="s">
        <v>1278</v>
      </c>
      <c r="T939">
        <v>1</v>
      </c>
    </row>
    <row r="940" spans="1:20">
      <c r="A940">
        <f t="shared" si="29"/>
        <v>939</v>
      </c>
      <c r="B940" s="1">
        <v>43127.579723632174</v>
      </c>
      <c r="C940">
        <v>14</v>
      </c>
      <c r="D940">
        <v>3</v>
      </c>
      <c r="E940" t="s">
        <v>12</v>
      </c>
      <c r="F940" t="s">
        <v>9</v>
      </c>
      <c r="G940">
        <v>1000</v>
      </c>
      <c r="H940">
        <f t="shared" si="28"/>
        <v>1434000</v>
      </c>
      <c r="I940">
        <v>5</v>
      </c>
      <c r="J940" t="s">
        <v>154</v>
      </c>
      <c r="K940">
        <v>5</v>
      </c>
      <c r="L940" t="s">
        <v>155</v>
      </c>
      <c r="M940">
        <v>5</v>
      </c>
      <c r="N940" t="s">
        <v>21</v>
      </c>
      <c r="O940" t="s">
        <v>156</v>
      </c>
      <c r="P940" s="1">
        <v>43127.579723632174</v>
      </c>
      <c r="Q940" s="1" t="e">
        <v>#N/A</v>
      </c>
      <c r="R940" t="s">
        <v>21</v>
      </c>
      <c r="S940" t="s">
        <v>156</v>
      </c>
      <c r="T940">
        <v>5</v>
      </c>
    </row>
    <row r="941" spans="1:20">
      <c r="A941">
        <f t="shared" si="29"/>
        <v>940</v>
      </c>
      <c r="B941" s="1">
        <v>43127.747032245956</v>
      </c>
      <c r="C941">
        <v>48</v>
      </c>
      <c r="D941">
        <v>1</v>
      </c>
      <c r="E941" t="s">
        <v>12</v>
      </c>
      <c r="F941" t="s">
        <v>11</v>
      </c>
      <c r="G941">
        <v>1000</v>
      </c>
      <c r="H941">
        <f t="shared" si="28"/>
        <v>1435000</v>
      </c>
      <c r="I941">
        <v>3</v>
      </c>
      <c r="J941" t="s">
        <v>694</v>
      </c>
      <c r="K941">
        <v>2</v>
      </c>
      <c r="L941" t="s">
        <v>695</v>
      </c>
      <c r="M941">
        <v>2</v>
      </c>
      <c r="N941" t="s">
        <v>21</v>
      </c>
      <c r="O941" t="s">
        <v>696</v>
      </c>
      <c r="P941" s="1">
        <v>43127.747032245956</v>
      </c>
      <c r="Q941" s="1" t="e">
        <v>#N/A</v>
      </c>
      <c r="R941" t="s">
        <v>21</v>
      </c>
      <c r="S941" t="s">
        <v>696</v>
      </c>
      <c r="T941">
        <v>2</v>
      </c>
    </row>
    <row r="942" spans="1:20">
      <c r="A942">
        <f t="shared" si="29"/>
        <v>941</v>
      </c>
      <c r="B942" s="1">
        <v>43129.21525857845</v>
      </c>
      <c r="C942">
        <v>132</v>
      </c>
      <c r="D942">
        <v>3</v>
      </c>
      <c r="E942" t="s">
        <v>12</v>
      </c>
      <c r="F942" t="s">
        <v>11</v>
      </c>
      <c r="G942">
        <v>1000</v>
      </c>
      <c r="H942">
        <f t="shared" si="28"/>
        <v>1436000</v>
      </c>
      <c r="I942">
        <v>4</v>
      </c>
      <c r="J942" t="s">
        <v>1316</v>
      </c>
      <c r="K942">
        <v>1</v>
      </c>
      <c r="L942" t="s">
        <v>1317</v>
      </c>
      <c r="M942">
        <v>1</v>
      </c>
      <c r="N942" t="s">
        <v>21</v>
      </c>
      <c r="O942" t="s">
        <v>1318</v>
      </c>
      <c r="P942" s="1">
        <v>43129.21525857845</v>
      </c>
      <c r="Q942" s="1" t="e">
        <v>#N/A</v>
      </c>
      <c r="R942" t="s">
        <v>21</v>
      </c>
      <c r="S942" t="s">
        <v>1318</v>
      </c>
      <c r="T942">
        <v>1</v>
      </c>
    </row>
    <row r="943" spans="1:20">
      <c r="A943">
        <f t="shared" si="29"/>
        <v>942</v>
      </c>
      <c r="B943" s="1">
        <v>43130.088594009081</v>
      </c>
      <c r="C943">
        <v>137</v>
      </c>
      <c r="D943">
        <v>3</v>
      </c>
      <c r="E943" t="s">
        <v>12</v>
      </c>
      <c r="F943" t="s">
        <v>9</v>
      </c>
      <c r="G943">
        <v>2000</v>
      </c>
      <c r="H943">
        <f t="shared" si="28"/>
        <v>1438000</v>
      </c>
      <c r="I943">
        <v>1</v>
      </c>
      <c r="J943" t="s">
        <v>1584</v>
      </c>
      <c r="K943">
        <v>3</v>
      </c>
      <c r="L943" t="s">
        <v>1652</v>
      </c>
      <c r="M943">
        <v>3</v>
      </c>
      <c r="N943" t="s">
        <v>21</v>
      </c>
      <c r="O943" t="s">
        <v>1653</v>
      </c>
      <c r="P943" s="1">
        <v>43130.088594009081</v>
      </c>
      <c r="Q943" s="1" t="e">
        <v>#N/A</v>
      </c>
      <c r="R943" t="s">
        <v>21</v>
      </c>
      <c r="S943" t="s">
        <v>1653</v>
      </c>
      <c r="T943">
        <v>3</v>
      </c>
    </row>
    <row r="944" spans="1:20">
      <c r="A944">
        <f t="shared" si="29"/>
        <v>943</v>
      </c>
      <c r="B944" s="1">
        <v>43130.40954887704</v>
      </c>
      <c r="C944">
        <v>18</v>
      </c>
      <c r="D944">
        <v>1</v>
      </c>
      <c r="E944" t="s">
        <v>12</v>
      </c>
      <c r="F944" t="s">
        <v>11</v>
      </c>
      <c r="G944">
        <v>5000</v>
      </c>
      <c r="H944">
        <f t="shared" si="28"/>
        <v>1443000</v>
      </c>
      <c r="I944">
        <v>1</v>
      </c>
      <c r="J944" t="s">
        <v>148</v>
      </c>
      <c r="K944">
        <v>3</v>
      </c>
      <c r="L944" t="s">
        <v>149</v>
      </c>
      <c r="M944">
        <v>3</v>
      </c>
      <c r="N944" t="s">
        <v>21</v>
      </c>
      <c r="O944" t="s">
        <v>150</v>
      </c>
      <c r="P944" s="1">
        <v>43130.40954887704</v>
      </c>
      <c r="Q944" s="1" t="e">
        <v>#N/A</v>
      </c>
      <c r="R944" t="s">
        <v>21</v>
      </c>
      <c r="S944" t="s">
        <v>150</v>
      </c>
      <c r="T944">
        <v>3</v>
      </c>
    </row>
    <row r="945" spans="1:20">
      <c r="A945">
        <f t="shared" si="29"/>
        <v>944</v>
      </c>
      <c r="B945" s="1">
        <v>43130.465112638412</v>
      </c>
      <c r="C945">
        <v>86</v>
      </c>
      <c r="D945">
        <v>3</v>
      </c>
      <c r="E945" t="s">
        <v>12</v>
      </c>
      <c r="F945" t="s">
        <v>9</v>
      </c>
      <c r="G945">
        <v>2000</v>
      </c>
      <c r="H945">
        <f t="shared" si="28"/>
        <v>1445000</v>
      </c>
      <c r="I945">
        <v>1</v>
      </c>
      <c r="J945" t="s">
        <v>604</v>
      </c>
      <c r="K945">
        <v>1</v>
      </c>
      <c r="L945" t="s">
        <v>605</v>
      </c>
      <c r="M945">
        <v>1</v>
      </c>
      <c r="N945" t="s">
        <v>21</v>
      </c>
      <c r="O945" t="s">
        <v>606</v>
      </c>
      <c r="P945" s="1">
        <v>43130.465112638412</v>
      </c>
      <c r="Q945" s="1" t="e">
        <v>#N/A</v>
      </c>
      <c r="R945" t="s">
        <v>21</v>
      </c>
      <c r="S945" t="s">
        <v>606</v>
      </c>
      <c r="T945">
        <v>1</v>
      </c>
    </row>
    <row r="946" spans="1:20">
      <c r="A946">
        <f t="shared" si="29"/>
        <v>945</v>
      </c>
      <c r="B946" s="1">
        <v>43131.340624991499</v>
      </c>
      <c r="C946">
        <v>64</v>
      </c>
      <c r="D946">
        <v>2</v>
      </c>
      <c r="E946" t="s">
        <v>13</v>
      </c>
      <c r="F946" t="s">
        <v>11</v>
      </c>
      <c r="G946">
        <v>20000</v>
      </c>
      <c r="H946">
        <f t="shared" si="28"/>
        <v>1425000</v>
      </c>
      <c r="I946">
        <v>6</v>
      </c>
      <c r="J946" t="s">
        <v>1494</v>
      </c>
      <c r="K946">
        <v>2</v>
      </c>
      <c r="L946" t="s">
        <v>1673</v>
      </c>
      <c r="M946">
        <v>1</v>
      </c>
      <c r="N946" t="s">
        <v>24</v>
      </c>
      <c r="O946" t="s">
        <v>1674</v>
      </c>
      <c r="P946" s="1">
        <v>43131.340624991499</v>
      </c>
      <c r="Q946" s="1">
        <v>43131.340624991499</v>
      </c>
      <c r="R946" t="s">
        <v>24</v>
      </c>
      <c r="S946" t="s">
        <v>1674</v>
      </c>
      <c r="T946">
        <v>1</v>
      </c>
    </row>
    <row r="947" spans="1:20">
      <c r="A947">
        <f t="shared" si="29"/>
        <v>946</v>
      </c>
      <c r="B947" s="1">
        <v>43131.91402231923</v>
      </c>
      <c r="C947">
        <v>60</v>
      </c>
      <c r="D947">
        <v>4</v>
      </c>
      <c r="E947" t="s">
        <v>12</v>
      </c>
      <c r="F947" t="s">
        <v>11</v>
      </c>
      <c r="G947">
        <v>5000</v>
      </c>
      <c r="H947">
        <f t="shared" si="28"/>
        <v>1430000</v>
      </c>
      <c r="I947">
        <v>3</v>
      </c>
      <c r="J947" t="s">
        <v>1234</v>
      </c>
      <c r="K947">
        <v>1</v>
      </c>
      <c r="L947" t="s">
        <v>1235</v>
      </c>
      <c r="M947">
        <v>1</v>
      </c>
      <c r="N947" t="s">
        <v>21</v>
      </c>
      <c r="O947" t="s">
        <v>1236</v>
      </c>
      <c r="P947" s="1">
        <v>43131.91402231923</v>
      </c>
      <c r="Q947" s="1" t="e">
        <v>#N/A</v>
      </c>
      <c r="R947" t="s">
        <v>21</v>
      </c>
      <c r="S947" t="s">
        <v>1236</v>
      </c>
      <c r="T947">
        <v>1</v>
      </c>
    </row>
    <row r="948" spans="1:20">
      <c r="A948">
        <f t="shared" si="29"/>
        <v>947</v>
      </c>
      <c r="B948" s="1">
        <v>43132.158513569404</v>
      </c>
      <c r="C948">
        <v>81</v>
      </c>
      <c r="D948">
        <v>3</v>
      </c>
      <c r="E948" t="s">
        <v>12</v>
      </c>
      <c r="F948" t="s">
        <v>11</v>
      </c>
      <c r="G948">
        <v>4000</v>
      </c>
      <c r="H948">
        <f t="shared" si="28"/>
        <v>1434000</v>
      </c>
      <c r="I948">
        <v>3</v>
      </c>
      <c r="J948" t="s">
        <v>788</v>
      </c>
      <c r="K948">
        <v>2</v>
      </c>
      <c r="L948" t="s">
        <v>789</v>
      </c>
      <c r="M948">
        <v>2</v>
      </c>
      <c r="N948" t="s">
        <v>21</v>
      </c>
      <c r="O948" t="s">
        <v>790</v>
      </c>
      <c r="P948" s="1">
        <v>43132.158513569404</v>
      </c>
      <c r="Q948" s="1">
        <v>43196.238937179667</v>
      </c>
      <c r="R948" t="s">
        <v>21</v>
      </c>
      <c r="S948" t="s">
        <v>790</v>
      </c>
      <c r="T948">
        <v>2</v>
      </c>
    </row>
    <row r="949" spans="1:20">
      <c r="A949">
        <f t="shared" si="29"/>
        <v>948</v>
      </c>
      <c r="B949" s="1">
        <v>43132.320280250991</v>
      </c>
      <c r="C949">
        <v>28</v>
      </c>
      <c r="D949">
        <v>2</v>
      </c>
      <c r="E949" t="s">
        <v>13</v>
      </c>
      <c r="F949" t="s">
        <v>11</v>
      </c>
      <c r="G949">
        <v>4000</v>
      </c>
      <c r="H949">
        <f t="shared" si="28"/>
        <v>1430000</v>
      </c>
      <c r="I949">
        <v>6</v>
      </c>
      <c r="J949" t="s">
        <v>346</v>
      </c>
      <c r="K949">
        <v>3</v>
      </c>
      <c r="L949" t="s">
        <v>361</v>
      </c>
      <c r="M949">
        <v>1</v>
      </c>
      <c r="N949" t="s">
        <v>24</v>
      </c>
      <c r="O949" t="s">
        <v>362</v>
      </c>
      <c r="P949" s="1">
        <v>43132.320280250991</v>
      </c>
      <c r="Q949" s="1">
        <v>43132.320280250991</v>
      </c>
      <c r="R949" t="s">
        <v>24</v>
      </c>
      <c r="S949" t="s">
        <v>362</v>
      </c>
      <c r="T949">
        <v>1</v>
      </c>
    </row>
    <row r="950" spans="1:20">
      <c r="A950">
        <f t="shared" si="29"/>
        <v>949</v>
      </c>
      <c r="B950" s="1">
        <v>43132.662495554527</v>
      </c>
      <c r="C950">
        <v>56</v>
      </c>
      <c r="D950">
        <v>2</v>
      </c>
      <c r="E950" t="s">
        <v>12</v>
      </c>
      <c r="F950" t="s">
        <v>11</v>
      </c>
      <c r="G950">
        <v>5000</v>
      </c>
      <c r="H950">
        <f t="shared" si="28"/>
        <v>1435000</v>
      </c>
      <c r="I950">
        <v>2</v>
      </c>
      <c r="J950" t="s">
        <v>756</v>
      </c>
      <c r="K950">
        <v>4</v>
      </c>
      <c r="L950" t="s">
        <v>1542</v>
      </c>
      <c r="M950">
        <v>4</v>
      </c>
      <c r="N950" t="s">
        <v>21</v>
      </c>
      <c r="O950" t="s">
        <v>1543</v>
      </c>
      <c r="P950" s="1">
        <v>43132.662495554527</v>
      </c>
      <c r="Q950" s="1" t="e">
        <v>#N/A</v>
      </c>
      <c r="R950" t="s">
        <v>21</v>
      </c>
      <c r="S950" t="s">
        <v>1543</v>
      </c>
      <c r="T950">
        <v>4</v>
      </c>
    </row>
    <row r="951" spans="1:20">
      <c r="A951">
        <f t="shared" si="29"/>
        <v>950</v>
      </c>
      <c r="B951" s="1">
        <v>43133.389864386532</v>
      </c>
      <c r="C951">
        <v>6</v>
      </c>
      <c r="D951">
        <v>1</v>
      </c>
      <c r="E951" t="s">
        <v>12</v>
      </c>
      <c r="F951" t="s">
        <v>11</v>
      </c>
      <c r="G951">
        <v>4000</v>
      </c>
      <c r="H951">
        <f t="shared" si="28"/>
        <v>1439000</v>
      </c>
      <c r="I951">
        <v>1</v>
      </c>
      <c r="J951" t="s">
        <v>135</v>
      </c>
      <c r="K951">
        <v>3</v>
      </c>
      <c r="L951" t="s">
        <v>136</v>
      </c>
      <c r="M951">
        <v>3</v>
      </c>
      <c r="N951" t="s">
        <v>21</v>
      </c>
      <c r="O951" t="s">
        <v>137</v>
      </c>
      <c r="P951" s="1">
        <v>43133.389864386532</v>
      </c>
      <c r="Q951" s="1" t="e">
        <v>#N/A</v>
      </c>
      <c r="R951" t="s">
        <v>21</v>
      </c>
      <c r="S951" t="s">
        <v>137</v>
      </c>
      <c r="T951">
        <v>3</v>
      </c>
    </row>
    <row r="952" spans="1:20">
      <c r="A952">
        <f t="shared" si="29"/>
        <v>951</v>
      </c>
      <c r="B952" s="1">
        <v>43134.860040415966</v>
      </c>
      <c r="C952">
        <v>48</v>
      </c>
      <c r="D952">
        <v>3</v>
      </c>
      <c r="E952" t="s">
        <v>12</v>
      </c>
      <c r="F952" t="s">
        <v>11</v>
      </c>
      <c r="G952">
        <v>3000</v>
      </c>
      <c r="H952">
        <f t="shared" si="28"/>
        <v>1442000</v>
      </c>
      <c r="I952">
        <v>1</v>
      </c>
      <c r="J952" t="s">
        <v>1623</v>
      </c>
      <c r="K952">
        <v>5</v>
      </c>
      <c r="L952" t="s">
        <v>1624</v>
      </c>
      <c r="M952">
        <v>5</v>
      </c>
      <c r="N952" t="s">
        <v>21</v>
      </c>
      <c r="O952" t="s">
        <v>1625</v>
      </c>
      <c r="P952" s="1">
        <v>43134.860040415966</v>
      </c>
      <c r="Q952" s="1" t="e">
        <v>#N/A</v>
      </c>
      <c r="R952" t="s">
        <v>21</v>
      </c>
      <c r="S952" t="s">
        <v>1625</v>
      </c>
      <c r="T952">
        <v>5</v>
      </c>
    </row>
    <row r="953" spans="1:20">
      <c r="A953">
        <f t="shared" si="29"/>
        <v>952</v>
      </c>
      <c r="B953" s="1">
        <v>43135.166737707201</v>
      </c>
      <c r="C953">
        <v>100</v>
      </c>
      <c r="D953">
        <v>1</v>
      </c>
      <c r="E953" t="s">
        <v>12</v>
      </c>
      <c r="F953" t="s">
        <v>11</v>
      </c>
      <c r="G953">
        <v>3000</v>
      </c>
      <c r="H953">
        <f t="shared" si="28"/>
        <v>1445000</v>
      </c>
      <c r="I953">
        <v>2</v>
      </c>
      <c r="J953" t="s">
        <v>961</v>
      </c>
      <c r="K953">
        <v>1</v>
      </c>
      <c r="L953" t="s">
        <v>962</v>
      </c>
      <c r="M953">
        <v>1</v>
      </c>
      <c r="N953" t="s">
        <v>21</v>
      </c>
      <c r="O953" t="s">
        <v>963</v>
      </c>
      <c r="P953" s="1">
        <v>43135.166737707201</v>
      </c>
      <c r="Q953" s="1" t="e">
        <v>#N/A</v>
      </c>
      <c r="R953" t="s">
        <v>21</v>
      </c>
      <c r="S953" t="s">
        <v>963</v>
      </c>
      <c r="T953">
        <v>1</v>
      </c>
    </row>
    <row r="954" spans="1:20">
      <c r="A954">
        <f t="shared" si="29"/>
        <v>953</v>
      </c>
      <c r="B954" s="1">
        <v>43135.691151477622</v>
      </c>
      <c r="C954">
        <v>51</v>
      </c>
      <c r="D954">
        <v>1</v>
      </c>
      <c r="E954" t="s">
        <v>12</v>
      </c>
      <c r="F954" t="s">
        <v>11</v>
      </c>
      <c r="G954">
        <v>5000</v>
      </c>
      <c r="H954">
        <f t="shared" si="28"/>
        <v>1450000</v>
      </c>
      <c r="I954">
        <v>5</v>
      </c>
      <c r="J954" t="s">
        <v>1055</v>
      </c>
      <c r="K954">
        <v>3</v>
      </c>
      <c r="L954" t="s">
        <v>1056</v>
      </c>
      <c r="M954">
        <v>3</v>
      </c>
      <c r="N954" t="s">
        <v>21</v>
      </c>
      <c r="O954" t="s">
        <v>1057</v>
      </c>
      <c r="P954" s="1">
        <v>43135.691151477622</v>
      </c>
      <c r="Q954" s="1">
        <v>43176.566040871585</v>
      </c>
      <c r="R954" t="s">
        <v>21</v>
      </c>
      <c r="S954" t="s">
        <v>1057</v>
      </c>
      <c r="T954">
        <v>3</v>
      </c>
    </row>
    <row r="955" spans="1:20">
      <c r="A955">
        <f t="shared" si="29"/>
        <v>954</v>
      </c>
      <c r="B955" s="1">
        <v>43136.619894669864</v>
      </c>
      <c r="C955">
        <v>67</v>
      </c>
      <c r="D955">
        <v>4</v>
      </c>
      <c r="E955" t="s">
        <v>12</v>
      </c>
      <c r="F955" t="s">
        <v>10</v>
      </c>
      <c r="G955">
        <v>1000</v>
      </c>
      <c r="H955">
        <f t="shared" si="28"/>
        <v>1451000</v>
      </c>
      <c r="I955">
        <v>1</v>
      </c>
      <c r="J955" t="s">
        <v>1211</v>
      </c>
      <c r="K955">
        <v>3</v>
      </c>
      <c r="L955" t="s">
        <v>1212</v>
      </c>
      <c r="M955">
        <v>3</v>
      </c>
      <c r="N955" t="s">
        <v>21</v>
      </c>
      <c r="O955" t="s">
        <v>1213</v>
      </c>
      <c r="P955" s="1">
        <v>43136.619894669864</v>
      </c>
      <c r="Q955" s="1" t="e">
        <v>#N/A</v>
      </c>
      <c r="R955" t="s">
        <v>21</v>
      </c>
      <c r="S955" t="s">
        <v>1213</v>
      </c>
      <c r="T955">
        <v>3</v>
      </c>
    </row>
    <row r="956" spans="1:20">
      <c r="A956">
        <f t="shared" si="29"/>
        <v>955</v>
      </c>
      <c r="B956" s="1">
        <v>43136.855212725415</v>
      </c>
      <c r="C956">
        <v>42</v>
      </c>
      <c r="D956">
        <v>3</v>
      </c>
      <c r="E956" t="s">
        <v>13</v>
      </c>
      <c r="F956" t="s">
        <v>11</v>
      </c>
      <c r="G956">
        <v>4000</v>
      </c>
      <c r="H956">
        <f t="shared" si="28"/>
        <v>1447000</v>
      </c>
      <c r="I956">
        <v>6</v>
      </c>
      <c r="J956" t="s">
        <v>293</v>
      </c>
      <c r="K956">
        <v>2</v>
      </c>
      <c r="L956" t="s">
        <v>1731</v>
      </c>
      <c r="M956">
        <v>1</v>
      </c>
      <c r="N956" t="s">
        <v>24</v>
      </c>
      <c r="O956" t="s">
        <v>1732</v>
      </c>
      <c r="P956" s="1">
        <v>43136.855212725415</v>
      </c>
      <c r="Q956" s="1">
        <v>43136.855212725415</v>
      </c>
      <c r="R956" t="s">
        <v>24</v>
      </c>
      <c r="S956" t="s">
        <v>1732</v>
      </c>
      <c r="T956">
        <v>1</v>
      </c>
    </row>
    <row r="957" spans="1:20">
      <c r="A957">
        <f t="shared" si="29"/>
        <v>956</v>
      </c>
      <c r="B957" s="1">
        <v>43137.141242823891</v>
      </c>
      <c r="C957">
        <v>83</v>
      </c>
      <c r="D957">
        <v>3</v>
      </c>
      <c r="E957" t="s">
        <v>12</v>
      </c>
      <c r="F957" t="s">
        <v>9</v>
      </c>
      <c r="G957">
        <v>5000</v>
      </c>
      <c r="H957">
        <f t="shared" si="28"/>
        <v>1452000</v>
      </c>
      <c r="I957">
        <v>3</v>
      </c>
      <c r="J957" t="s">
        <v>560</v>
      </c>
      <c r="K957">
        <v>3</v>
      </c>
      <c r="L957" t="s">
        <v>561</v>
      </c>
      <c r="M957">
        <v>3</v>
      </c>
      <c r="N957" t="s">
        <v>21</v>
      </c>
      <c r="O957" t="s">
        <v>562</v>
      </c>
      <c r="P957" s="1">
        <v>43137.141242823891</v>
      </c>
      <c r="Q957" s="1" t="e">
        <v>#N/A</v>
      </c>
      <c r="R957" t="s">
        <v>21</v>
      </c>
      <c r="S957" t="s">
        <v>562</v>
      </c>
      <c r="T957">
        <v>3</v>
      </c>
    </row>
    <row r="958" spans="1:20">
      <c r="A958">
        <f t="shared" si="29"/>
        <v>957</v>
      </c>
      <c r="B958" s="1">
        <v>43137.658432826778</v>
      </c>
      <c r="C958">
        <v>20</v>
      </c>
      <c r="D958">
        <v>3</v>
      </c>
      <c r="E958" t="s">
        <v>12</v>
      </c>
      <c r="F958" t="s">
        <v>9</v>
      </c>
      <c r="G958">
        <v>1000</v>
      </c>
      <c r="H958">
        <f t="shared" si="28"/>
        <v>1453000</v>
      </c>
      <c r="I958">
        <v>2</v>
      </c>
      <c r="J958" t="s">
        <v>23</v>
      </c>
      <c r="K958">
        <v>1</v>
      </c>
      <c r="L958" t="s">
        <v>126</v>
      </c>
      <c r="M958">
        <v>1</v>
      </c>
      <c r="N958" t="s">
        <v>21</v>
      </c>
      <c r="O958" t="s">
        <v>127</v>
      </c>
      <c r="P958" s="1">
        <v>43137.658432826778</v>
      </c>
      <c r="Q958" s="1" t="e">
        <v>#N/A</v>
      </c>
      <c r="R958" t="s">
        <v>21</v>
      </c>
      <c r="S958" t="s">
        <v>127</v>
      </c>
      <c r="T958">
        <v>1</v>
      </c>
    </row>
    <row r="959" spans="1:20">
      <c r="A959">
        <f t="shared" si="29"/>
        <v>958</v>
      </c>
      <c r="B959" s="1">
        <v>43138.249923032658</v>
      </c>
      <c r="C959">
        <v>86</v>
      </c>
      <c r="D959">
        <v>4</v>
      </c>
      <c r="E959" t="s">
        <v>12</v>
      </c>
      <c r="F959" t="s">
        <v>9</v>
      </c>
      <c r="G959">
        <v>4000</v>
      </c>
      <c r="H959">
        <f t="shared" si="28"/>
        <v>1457000</v>
      </c>
      <c r="I959">
        <v>4</v>
      </c>
      <c r="J959" t="s">
        <v>1082</v>
      </c>
      <c r="K959">
        <v>4</v>
      </c>
      <c r="L959" t="s">
        <v>1083</v>
      </c>
      <c r="M959">
        <v>4</v>
      </c>
      <c r="N959" t="s">
        <v>21</v>
      </c>
      <c r="O959" t="s">
        <v>1084</v>
      </c>
      <c r="P959" s="1">
        <v>43138.249923032658</v>
      </c>
      <c r="Q959" s="1" t="e">
        <v>#N/A</v>
      </c>
      <c r="R959" t="s">
        <v>21</v>
      </c>
      <c r="S959" t="s">
        <v>1084</v>
      </c>
      <c r="T959">
        <v>4</v>
      </c>
    </row>
    <row r="960" spans="1:20">
      <c r="A960">
        <f t="shared" si="29"/>
        <v>959</v>
      </c>
      <c r="B960" s="1">
        <v>43138.850313573428</v>
      </c>
      <c r="C960">
        <v>110</v>
      </c>
      <c r="D960">
        <v>1</v>
      </c>
      <c r="E960" t="s">
        <v>12</v>
      </c>
      <c r="F960" t="s">
        <v>11</v>
      </c>
      <c r="G960">
        <v>1000</v>
      </c>
      <c r="H960">
        <f t="shared" si="28"/>
        <v>1458000</v>
      </c>
      <c r="I960">
        <v>1</v>
      </c>
      <c r="J960" t="s">
        <v>919</v>
      </c>
      <c r="K960">
        <v>2</v>
      </c>
      <c r="L960" t="s">
        <v>920</v>
      </c>
      <c r="M960">
        <v>2</v>
      </c>
      <c r="N960" t="s">
        <v>21</v>
      </c>
      <c r="O960" t="s">
        <v>921</v>
      </c>
      <c r="P960" s="1">
        <v>43138.850313573428</v>
      </c>
      <c r="Q960" s="1" t="e">
        <v>#N/A</v>
      </c>
      <c r="R960" t="s">
        <v>21</v>
      </c>
      <c r="S960" t="s">
        <v>921</v>
      </c>
      <c r="T960">
        <v>2</v>
      </c>
    </row>
    <row r="961" spans="1:20">
      <c r="A961">
        <f t="shared" si="29"/>
        <v>960</v>
      </c>
      <c r="B961" s="1">
        <v>43138.993986193396</v>
      </c>
      <c r="C961">
        <v>110</v>
      </c>
      <c r="D961">
        <v>3</v>
      </c>
      <c r="E961" t="s">
        <v>12</v>
      </c>
      <c r="F961" t="s">
        <v>9</v>
      </c>
      <c r="G961">
        <v>5000</v>
      </c>
      <c r="H961">
        <f t="shared" si="28"/>
        <v>1463000</v>
      </c>
      <c r="I961">
        <v>1</v>
      </c>
      <c r="J961" t="s">
        <v>998</v>
      </c>
      <c r="K961">
        <v>3</v>
      </c>
      <c r="L961" t="s">
        <v>999</v>
      </c>
      <c r="M961">
        <v>3</v>
      </c>
      <c r="N961" t="s">
        <v>21</v>
      </c>
      <c r="O961" t="s">
        <v>1000</v>
      </c>
      <c r="P961" s="1">
        <v>43138.993986193396</v>
      </c>
      <c r="Q961" s="1" t="e">
        <v>#N/A</v>
      </c>
      <c r="R961" t="s">
        <v>21</v>
      </c>
      <c r="S961" t="s">
        <v>1000</v>
      </c>
      <c r="T961">
        <v>3</v>
      </c>
    </row>
    <row r="962" spans="1:20">
      <c r="A962">
        <f t="shared" si="29"/>
        <v>961</v>
      </c>
      <c r="B962" s="1">
        <v>43139.51462069116</v>
      </c>
      <c r="C962">
        <v>40</v>
      </c>
      <c r="D962">
        <v>2</v>
      </c>
      <c r="E962" t="s">
        <v>12</v>
      </c>
      <c r="F962" t="s">
        <v>11</v>
      </c>
      <c r="G962">
        <v>4000</v>
      </c>
      <c r="H962">
        <f t="shared" si="28"/>
        <v>1467000</v>
      </c>
      <c r="I962">
        <v>5</v>
      </c>
      <c r="J962" t="s">
        <v>450</v>
      </c>
      <c r="K962">
        <v>2</v>
      </c>
      <c r="L962" t="s">
        <v>451</v>
      </c>
      <c r="M962">
        <v>2</v>
      </c>
      <c r="N962" t="s">
        <v>21</v>
      </c>
      <c r="O962" t="s">
        <v>452</v>
      </c>
      <c r="P962" s="1">
        <v>43139.51462069116</v>
      </c>
      <c r="Q962" s="1" t="e">
        <v>#N/A</v>
      </c>
      <c r="R962" t="s">
        <v>21</v>
      </c>
      <c r="S962" t="s">
        <v>452</v>
      </c>
      <c r="T962">
        <v>2</v>
      </c>
    </row>
    <row r="963" spans="1:20">
      <c r="A963">
        <f t="shared" si="29"/>
        <v>962</v>
      </c>
      <c r="B963" s="1">
        <v>43140.820840125074</v>
      </c>
      <c r="C963">
        <v>86</v>
      </c>
      <c r="D963">
        <v>4</v>
      </c>
      <c r="E963" t="s">
        <v>12</v>
      </c>
      <c r="F963" t="s">
        <v>9</v>
      </c>
      <c r="G963">
        <v>4000</v>
      </c>
      <c r="H963">
        <f t="shared" ref="H963:H1026" si="30">IF(E963="Premium",IFERROR(H962+G963,G963),IFERROR(H962-G963,-G963))</f>
        <v>1471000</v>
      </c>
      <c r="I963">
        <v>2</v>
      </c>
      <c r="J963" t="s">
        <v>1082</v>
      </c>
      <c r="K963">
        <v>5</v>
      </c>
      <c r="L963" t="s">
        <v>1083</v>
      </c>
      <c r="M963">
        <v>5</v>
      </c>
      <c r="N963" t="s">
        <v>21</v>
      </c>
      <c r="O963" t="s">
        <v>1084</v>
      </c>
      <c r="P963" s="1">
        <v>43140.820840125074</v>
      </c>
      <c r="Q963" s="1" t="e">
        <v>#N/A</v>
      </c>
      <c r="R963" t="s">
        <v>21</v>
      </c>
      <c r="S963" t="s">
        <v>1084</v>
      </c>
      <c r="T963">
        <v>5</v>
      </c>
    </row>
    <row r="964" spans="1:20">
      <c r="A964">
        <f t="shared" ref="A964:A1027" si="31">A963+1</f>
        <v>963</v>
      </c>
      <c r="B964" s="1">
        <v>43141.617316278389</v>
      </c>
      <c r="C964">
        <v>80</v>
      </c>
      <c r="D964">
        <v>2</v>
      </c>
      <c r="E964" t="s">
        <v>13</v>
      </c>
      <c r="F964" t="s">
        <v>11</v>
      </c>
      <c r="G964">
        <v>16000</v>
      </c>
      <c r="H964">
        <f t="shared" si="30"/>
        <v>1455000</v>
      </c>
      <c r="I964">
        <v>6</v>
      </c>
      <c r="J964" t="s">
        <v>922</v>
      </c>
      <c r="K964">
        <v>2</v>
      </c>
      <c r="L964" t="s">
        <v>1683</v>
      </c>
      <c r="M964">
        <v>1</v>
      </c>
      <c r="N964" t="s">
        <v>24</v>
      </c>
      <c r="O964" t="s">
        <v>1684</v>
      </c>
      <c r="P964" s="1">
        <v>43141.617316278389</v>
      </c>
      <c r="Q964" s="1">
        <v>43141.617316278389</v>
      </c>
      <c r="R964" t="s">
        <v>24</v>
      </c>
      <c r="S964" t="s">
        <v>1684</v>
      </c>
      <c r="T964">
        <v>1</v>
      </c>
    </row>
    <row r="965" spans="1:20">
      <c r="A965">
        <f t="shared" si="31"/>
        <v>964</v>
      </c>
      <c r="B965" s="1">
        <v>43142.096420198213</v>
      </c>
      <c r="C965">
        <v>102</v>
      </c>
      <c r="D965">
        <v>2</v>
      </c>
      <c r="E965" t="s">
        <v>13</v>
      </c>
      <c r="F965" t="s">
        <v>11</v>
      </c>
      <c r="G965">
        <v>20000</v>
      </c>
      <c r="H965">
        <f t="shared" si="30"/>
        <v>1435000</v>
      </c>
      <c r="I965">
        <v>6</v>
      </c>
      <c r="J965" t="s">
        <v>760</v>
      </c>
      <c r="K965">
        <v>4</v>
      </c>
      <c r="L965" t="s">
        <v>761</v>
      </c>
      <c r="M965">
        <v>1</v>
      </c>
      <c r="N965" t="s">
        <v>24</v>
      </c>
      <c r="O965" t="s">
        <v>762</v>
      </c>
      <c r="P965" s="1">
        <v>43142.096420198213</v>
      </c>
      <c r="Q965" s="1">
        <v>43142.096420198213</v>
      </c>
      <c r="R965" t="s">
        <v>24</v>
      </c>
      <c r="S965" t="s">
        <v>762</v>
      </c>
      <c r="T965">
        <v>1</v>
      </c>
    </row>
    <row r="966" spans="1:20">
      <c r="A966">
        <f t="shared" si="31"/>
        <v>965</v>
      </c>
      <c r="B966" s="1">
        <v>43143.071934187377</v>
      </c>
      <c r="C966">
        <v>69</v>
      </c>
      <c r="D966">
        <v>2</v>
      </c>
      <c r="E966" t="s">
        <v>12</v>
      </c>
      <c r="F966" t="s">
        <v>8</v>
      </c>
      <c r="G966">
        <v>4000</v>
      </c>
      <c r="H966">
        <f t="shared" si="30"/>
        <v>1439000</v>
      </c>
      <c r="I966">
        <v>4</v>
      </c>
      <c r="J966" t="s">
        <v>703</v>
      </c>
      <c r="K966">
        <v>4</v>
      </c>
      <c r="L966" t="s">
        <v>704</v>
      </c>
      <c r="M966">
        <v>4</v>
      </c>
      <c r="N966" t="s">
        <v>21</v>
      </c>
      <c r="O966" t="s">
        <v>705</v>
      </c>
      <c r="P966" s="1">
        <v>43143.071934187377</v>
      </c>
      <c r="Q966" s="1" t="e">
        <v>#N/A</v>
      </c>
      <c r="R966" t="s">
        <v>21</v>
      </c>
      <c r="S966" t="s">
        <v>705</v>
      </c>
      <c r="T966">
        <v>4</v>
      </c>
    </row>
    <row r="967" spans="1:20">
      <c r="A967">
        <f t="shared" si="31"/>
        <v>966</v>
      </c>
      <c r="B967" s="1">
        <v>43143.12996371396</v>
      </c>
      <c r="C967">
        <v>69</v>
      </c>
      <c r="D967">
        <v>1</v>
      </c>
      <c r="E967" t="s">
        <v>12</v>
      </c>
      <c r="F967" t="s">
        <v>11</v>
      </c>
      <c r="G967">
        <v>1000</v>
      </c>
      <c r="H967">
        <f t="shared" si="30"/>
        <v>1440000</v>
      </c>
      <c r="I967">
        <v>1</v>
      </c>
      <c r="J967" t="s">
        <v>1190</v>
      </c>
      <c r="K967">
        <v>4</v>
      </c>
      <c r="L967" t="s">
        <v>1489</v>
      </c>
      <c r="M967">
        <v>4</v>
      </c>
      <c r="N967" t="s">
        <v>21</v>
      </c>
      <c r="O967" t="s">
        <v>1490</v>
      </c>
      <c r="P967" s="1">
        <v>43143.12996371396</v>
      </c>
      <c r="Q967" s="1" t="e">
        <v>#N/A</v>
      </c>
      <c r="R967" t="s">
        <v>21</v>
      </c>
      <c r="S967" t="s">
        <v>1490</v>
      </c>
      <c r="T967">
        <v>4</v>
      </c>
    </row>
    <row r="968" spans="1:20">
      <c r="A968">
        <f t="shared" si="31"/>
        <v>967</v>
      </c>
      <c r="B968" s="1">
        <v>43143.502396369426</v>
      </c>
      <c r="C968">
        <v>31</v>
      </c>
      <c r="D968">
        <v>4</v>
      </c>
      <c r="E968" t="s">
        <v>12</v>
      </c>
      <c r="F968" t="s">
        <v>10</v>
      </c>
      <c r="G968">
        <v>5000</v>
      </c>
      <c r="H968">
        <f t="shared" si="30"/>
        <v>1445000</v>
      </c>
      <c r="I968">
        <v>3</v>
      </c>
      <c r="J968" t="s">
        <v>387</v>
      </c>
      <c r="K968">
        <v>2</v>
      </c>
      <c r="L968" t="s">
        <v>388</v>
      </c>
      <c r="M968">
        <v>2</v>
      </c>
      <c r="N968" t="s">
        <v>21</v>
      </c>
      <c r="O968" t="s">
        <v>389</v>
      </c>
      <c r="P968" s="1">
        <v>43143.502396369426</v>
      </c>
      <c r="Q968" s="1" t="e">
        <v>#N/A</v>
      </c>
      <c r="R968" t="s">
        <v>21</v>
      </c>
      <c r="S968" t="s">
        <v>389</v>
      </c>
      <c r="T968">
        <v>2</v>
      </c>
    </row>
    <row r="969" spans="1:20">
      <c r="A969">
        <f t="shared" si="31"/>
        <v>968</v>
      </c>
      <c r="B969" s="1">
        <v>43144.593759218478</v>
      </c>
      <c r="C969">
        <v>120</v>
      </c>
      <c r="D969">
        <v>4</v>
      </c>
      <c r="E969" t="s">
        <v>12</v>
      </c>
      <c r="F969" t="s">
        <v>11</v>
      </c>
      <c r="G969">
        <v>4000</v>
      </c>
      <c r="H969">
        <f t="shared" si="30"/>
        <v>1449000</v>
      </c>
      <c r="I969">
        <v>2</v>
      </c>
      <c r="J969" t="s">
        <v>1179</v>
      </c>
      <c r="K969">
        <v>3</v>
      </c>
      <c r="L969" t="s">
        <v>1180</v>
      </c>
      <c r="M969">
        <v>3</v>
      </c>
      <c r="N969" t="s">
        <v>21</v>
      </c>
      <c r="O969" t="s">
        <v>1181</v>
      </c>
      <c r="P969" s="1">
        <v>43144.593759218478</v>
      </c>
      <c r="Q969" s="1" t="e">
        <v>#N/A</v>
      </c>
      <c r="R969" t="s">
        <v>21</v>
      </c>
      <c r="S969" t="s">
        <v>1181</v>
      </c>
      <c r="T969">
        <v>3</v>
      </c>
    </row>
    <row r="970" spans="1:20">
      <c r="A970">
        <f t="shared" si="31"/>
        <v>969</v>
      </c>
      <c r="B970" s="1">
        <v>43145.274219070452</v>
      </c>
      <c r="C970">
        <v>69</v>
      </c>
      <c r="D970">
        <v>4</v>
      </c>
      <c r="E970" t="s">
        <v>12</v>
      </c>
      <c r="F970" t="s">
        <v>8</v>
      </c>
      <c r="G970">
        <v>5000</v>
      </c>
      <c r="H970">
        <f t="shared" si="30"/>
        <v>1454000</v>
      </c>
      <c r="I970">
        <v>4</v>
      </c>
      <c r="J970" t="s">
        <v>535</v>
      </c>
      <c r="K970">
        <v>2</v>
      </c>
      <c r="L970" t="s">
        <v>812</v>
      </c>
      <c r="M970">
        <v>2</v>
      </c>
      <c r="N970" t="s">
        <v>21</v>
      </c>
      <c r="O970" t="s">
        <v>813</v>
      </c>
      <c r="P970" s="1">
        <v>43145.274219070452</v>
      </c>
      <c r="Q970" s="1" t="e">
        <v>#N/A</v>
      </c>
      <c r="R970" t="s">
        <v>21</v>
      </c>
      <c r="S970" t="s">
        <v>813</v>
      </c>
      <c r="T970">
        <v>2</v>
      </c>
    </row>
    <row r="971" spans="1:20">
      <c r="A971">
        <f t="shared" si="31"/>
        <v>970</v>
      </c>
      <c r="B971" s="1">
        <v>43145.748770508668</v>
      </c>
      <c r="C971">
        <v>132</v>
      </c>
      <c r="D971">
        <v>4</v>
      </c>
      <c r="E971" t="s">
        <v>12</v>
      </c>
      <c r="F971" t="s">
        <v>11</v>
      </c>
      <c r="G971">
        <v>3000</v>
      </c>
      <c r="H971">
        <f t="shared" si="30"/>
        <v>1457000</v>
      </c>
      <c r="I971">
        <v>2</v>
      </c>
      <c r="J971" t="s">
        <v>1064</v>
      </c>
      <c r="K971">
        <v>2</v>
      </c>
      <c r="L971" t="s">
        <v>1065</v>
      </c>
      <c r="M971">
        <v>2</v>
      </c>
      <c r="N971" t="s">
        <v>21</v>
      </c>
      <c r="O971" t="s">
        <v>1066</v>
      </c>
      <c r="P971" s="1">
        <v>43145.748770508668</v>
      </c>
      <c r="Q971" s="1" t="e">
        <v>#N/A</v>
      </c>
      <c r="R971" t="s">
        <v>21</v>
      </c>
      <c r="S971" t="s">
        <v>1066</v>
      </c>
      <c r="T971">
        <v>2</v>
      </c>
    </row>
    <row r="972" spans="1:20">
      <c r="A972">
        <f t="shared" si="31"/>
        <v>971</v>
      </c>
      <c r="B972" s="1">
        <v>43146.628968999008</v>
      </c>
      <c r="C972">
        <v>46</v>
      </c>
      <c r="D972">
        <v>3</v>
      </c>
      <c r="E972" t="s">
        <v>12</v>
      </c>
      <c r="F972" t="s">
        <v>8</v>
      </c>
      <c r="G972">
        <v>1000</v>
      </c>
      <c r="H972">
        <f t="shared" si="30"/>
        <v>1458000</v>
      </c>
      <c r="I972">
        <v>1</v>
      </c>
      <c r="J972" t="s">
        <v>682</v>
      </c>
      <c r="K972">
        <v>3</v>
      </c>
      <c r="L972" t="s">
        <v>683</v>
      </c>
      <c r="M972">
        <v>3</v>
      </c>
      <c r="N972" t="s">
        <v>21</v>
      </c>
      <c r="O972" t="s">
        <v>684</v>
      </c>
      <c r="P972" s="1">
        <v>43146.628968999008</v>
      </c>
      <c r="Q972" s="1" t="e">
        <v>#N/A</v>
      </c>
      <c r="R972" t="s">
        <v>21</v>
      </c>
      <c r="S972" t="s">
        <v>684</v>
      </c>
      <c r="T972">
        <v>3</v>
      </c>
    </row>
    <row r="973" spans="1:20">
      <c r="A973">
        <f t="shared" si="31"/>
        <v>972</v>
      </c>
      <c r="B973" s="1">
        <v>43147.318426142629</v>
      </c>
      <c r="C973">
        <v>114</v>
      </c>
      <c r="D973">
        <v>1</v>
      </c>
      <c r="E973" t="s">
        <v>12</v>
      </c>
      <c r="F973" t="s">
        <v>11</v>
      </c>
      <c r="G973">
        <v>4000</v>
      </c>
      <c r="H973">
        <f t="shared" si="30"/>
        <v>1462000</v>
      </c>
      <c r="I973">
        <v>4</v>
      </c>
      <c r="J973" t="s">
        <v>623</v>
      </c>
      <c r="K973">
        <v>2</v>
      </c>
      <c r="L973" t="s">
        <v>624</v>
      </c>
      <c r="M973">
        <v>2</v>
      </c>
      <c r="N973" t="s">
        <v>21</v>
      </c>
      <c r="O973" t="s">
        <v>625</v>
      </c>
      <c r="P973" s="1">
        <v>43147.318426142629</v>
      </c>
      <c r="Q973" s="1" t="e">
        <v>#N/A</v>
      </c>
      <c r="R973" t="s">
        <v>21</v>
      </c>
      <c r="S973" t="s">
        <v>625</v>
      </c>
      <c r="T973">
        <v>2</v>
      </c>
    </row>
    <row r="974" spans="1:20">
      <c r="A974">
        <f t="shared" si="31"/>
        <v>973</v>
      </c>
      <c r="B974" s="1">
        <v>43148.07423746484</v>
      </c>
      <c r="C974">
        <v>110</v>
      </c>
      <c r="D974">
        <v>2</v>
      </c>
      <c r="E974" t="s">
        <v>13</v>
      </c>
      <c r="F974" t="s">
        <v>11</v>
      </c>
      <c r="G974">
        <v>4000</v>
      </c>
      <c r="H974">
        <f t="shared" si="30"/>
        <v>1458000</v>
      </c>
      <c r="I974">
        <v>6</v>
      </c>
      <c r="J974" t="s">
        <v>931</v>
      </c>
      <c r="K974">
        <v>5</v>
      </c>
      <c r="L974" t="s">
        <v>1723</v>
      </c>
      <c r="M974">
        <v>1</v>
      </c>
      <c r="N974" t="s">
        <v>24</v>
      </c>
      <c r="O974" t="s">
        <v>1724</v>
      </c>
      <c r="P974" s="1">
        <v>43148.07423746484</v>
      </c>
      <c r="Q974" s="1">
        <v>43148.07423746484</v>
      </c>
      <c r="R974" t="s">
        <v>24</v>
      </c>
      <c r="S974" t="s">
        <v>1724</v>
      </c>
      <c r="T974">
        <v>1</v>
      </c>
    </row>
    <row r="975" spans="1:20">
      <c r="A975">
        <f t="shared" si="31"/>
        <v>974</v>
      </c>
      <c r="B975" s="1">
        <v>43148.373519460591</v>
      </c>
      <c r="C975">
        <v>68</v>
      </c>
      <c r="D975">
        <v>3</v>
      </c>
      <c r="E975" t="s">
        <v>12</v>
      </c>
      <c r="F975" t="s">
        <v>9</v>
      </c>
      <c r="G975">
        <v>5000</v>
      </c>
      <c r="H975">
        <f t="shared" si="30"/>
        <v>1463000</v>
      </c>
      <c r="I975">
        <v>4</v>
      </c>
      <c r="J975" t="s">
        <v>957</v>
      </c>
      <c r="K975">
        <v>1</v>
      </c>
      <c r="L975" t="s">
        <v>989</v>
      </c>
      <c r="M975">
        <v>1</v>
      </c>
      <c r="N975" t="s">
        <v>21</v>
      </c>
      <c r="O975" t="s">
        <v>990</v>
      </c>
      <c r="P975" s="1">
        <v>43148.373519460591</v>
      </c>
      <c r="Q975" s="1" t="e">
        <v>#N/A</v>
      </c>
      <c r="R975" t="s">
        <v>21</v>
      </c>
      <c r="S975" t="s">
        <v>990</v>
      </c>
      <c r="T975">
        <v>1</v>
      </c>
    </row>
    <row r="976" spans="1:20">
      <c r="A976">
        <f t="shared" si="31"/>
        <v>975</v>
      </c>
      <c r="B976" s="1">
        <v>43148.591542812297</v>
      </c>
      <c r="C976">
        <v>103</v>
      </c>
      <c r="D976">
        <v>4</v>
      </c>
      <c r="E976" t="s">
        <v>13</v>
      </c>
      <c r="F976" t="s">
        <v>10</v>
      </c>
      <c r="G976">
        <v>4000</v>
      </c>
      <c r="H976">
        <f t="shared" si="30"/>
        <v>1459000</v>
      </c>
      <c r="I976">
        <v>6</v>
      </c>
      <c r="J976" t="s">
        <v>1037</v>
      </c>
      <c r="K976">
        <v>5</v>
      </c>
      <c r="L976" t="s">
        <v>1038</v>
      </c>
      <c r="M976">
        <v>1</v>
      </c>
      <c r="N976" t="s">
        <v>24</v>
      </c>
      <c r="O976" t="s">
        <v>1039</v>
      </c>
      <c r="P976" s="1">
        <v>43148.591542812297</v>
      </c>
      <c r="Q976" s="1">
        <v>43148.591542812297</v>
      </c>
      <c r="R976" t="s">
        <v>24</v>
      </c>
      <c r="S976" t="s">
        <v>1039</v>
      </c>
      <c r="T976">
        <v>1</v>
      </c>
    </row>
    <row r="977" spans="1:20">
      <c r="A977">
        <f t="shared" si="31"/>
        <v>976</v>
      </c>
      <c r="B977" s="1">
        <v>43148.611754494632</v>
      </c>
      <c r="C977">
        <v>131</v>
      </c>
      <c r="D977">
        <v>4</v>
      </c>
      <c r="E977" t="s">
        <v>12</v>
      </c>
      <c r="F977" t="s">
        <v>10</v>
      </c>
      <c r="G977">
        <v>4000</v>
      </c>
      <c r="H977">
        <f t="shared" si="30"/>
        <v>1463000</v>
      </c>
      <c r="I977">
        <v>2</v>
      </c>
      <c r="J977" t="s">
        <v>1024</v>
      </c>
      <c r="K977">
        <v>1</v>
      </c>
      <c r="L977" t="s">
        <v>1241</v>
      </c>
      <c r="M977">
        <v>1</v>
      </c>
      <c r="N977" t="s">
        <v>21</v>
      </c>
      <c r="O977" t="s">
        <v>1242</v>
      </c>
      <c r="P977" s="1">
        <v>43148.611754494632</v>
      </c>
      <c r="Q977" s="1" t="e">
        <v>#N/A</v>
      </c>
      <c r="R977" t="s">
        <v>21</v>
      </c>
      <c r="S977" t="s">
        <v>1242</v>
      </c>
      <c r="T977">
        <v>1</v>
      </c>
    </row>
    <row r="978" spans="1:20">
      <c r="A978">
        <f t="shared" si="31"/>
        <v>977</v>
      </c>
      <c r="B978" s="1">
        <v>43149.413761488446</v>
      </c>
      <c r="C978">
        <v>124</v>
      </c>
      <c r="D978">
        <v>1</v>
      </c>
      <c r="E978" t="s">
        <v>12</v>
      </c>
      <c r="F978" t="s">
        <v>11</v>
      </c>
      <c r="G978">
        <v>3000</v>
      </c>
      <c r="H978">
        <f t="shared" si="30"/>
        <v>1466000</v>
      </c>
      <c r="I978">
        <v>5</v>
      </c>
      <c r="J978" t="s">
        <v>672</v>
      </c>
      <c r="K978">
        <v>1</v>
      </c>
      <c r="L978" t="s">
        <v>673</v>
      </c>
      <c r="M978">
        <v>1</v>
      </c>
      <c r="N978" t="s">
        <v>21</v>
      </c>
      <c r="O978" t="s">
        <v>674</v>
      </c>
      <c r="P978" s="1">
        <v>43149.413761488446</v>
      </c>
      <c r="Q978" s="1" t="e">
        <v>#N/A</v>
      </c>
      <c r="R978" t="s">
        <v>21</v>
      </c>
      <c r="S978" t="s">
        <v>674</v>
      </c>
      <c r="T978">
        <v>1</v>
      </c>
    </row>
    <row r="979" spans="1:20">
      <c r="A979">
        <f t="shared" si="31"/>
        <v>978</v>
      </c>
      <c r="B979" s="1">
        <v>43149.445817097687</v>
      </c>
      <c r="C979">
        <v>16</v>
      </c>
      <c r="D979">
        <v>3</v>
      </c>
      <c r="E979" t="s">
        <v>12</v>
      </c>
      <c r="F979" t="s">
        <v>8</v>
      </c>
      <c r="G979">
        <v>2000</v>
      </c>
      <c r="H979">
        <f t="shared" si="30"/>
        <v>1468000</v>
      </c>
      <c r="I979">
        <v>2</v>
      </c>
      <c r="J979" t="s">
        <v>85</v>
      </c>
      <c r="K979">
        <v>4</v>
      </c>
      <c r="L979" t="s">
        <v>86</v>
      </c>
      <c r="M979">
        <v>4</v>
      </c>
      <c r="N979" t="s">
        <v>21</v>
      </c>
      <c r="O979" t="s">
        <v>87</v>
      </c>
      <c r="P979" s="1">
        <v>43149.445817097687</v>
      </c>
      <c r="Q979" s="1" t="e">
        <v>#N/A</v>
      </c>
      <c r="R979" t="s">
        <v>21</v>
      </c>
      <c r="S979" t="s">
        <v>87</v>
      </c>
      <c r="T979">
        <v>4</v>
      </c>
    </row>
    <row r="980" spans="1:20">
      <c r="A980">
        <f t="shared" si="31"/>
        <v>979</v>
      </c>
      <c r="B980" s="1">
        <v>43149.76658914952</v>
      </c>
      <c r="C980">
        <v>127</v>
      </c>
      <c r="D980">
        <v>2</v>
      </c>
      <c r="E980" t="s">
        <v>13</v>
      </c>
      <c r="F980" t="s">
        <v>8</v>
      </c>
      <c r="G980">
        <v>8000</v>
      </c>
      <c r="H980">
        <f t="shared" si="30"/>
        <v>1460000</v>
      </c>
      <c r="I980">
        <v>6</v>
      </c>
      <c r="J980" t="s">
        <v>536</v>
      </c>
      <c r="K980">
        <v>3</v>
      </c>
      <c r="L980" t="s">
        <v>1747</v>
      </c>
      <c r="M980">
        <v>1</v>
      </c>
      <c r="N980" t="s">
        <v>24</v>
      </c>
      <c r="O980" t="s">
        <v>1748</v>
      </c>
      <c r="P980" s="1">
        <v>43149.76658914952</v>
      </c>
      <c r="Q980" s="1">
        <v>43149.76658914952</v>
      </c>
      <c r="R980" t="s">
        <v>24</v>
      </c>
      <c r="S980" t="s">
        <v>1748</v>
      </c>
      <c r="T980">
        <v>1</v>
      </c>
    </row>
    <row r="981" spans="1:20">
      <c r="A981">
        <f t="shared" si="31"/>
        <v>980</v>
      </c>
      <c r="B981" s="1">
        <v>43149.919282374089</v>
      </c>
      <c r="C981">
        <v>113</v>
      </c>
      <c r="D981">
        <v>4</v>
      </c>
      <c r="E981" t="s">
        <v>13</v>
      </c>
      <c r="F981" t="s">
        <v>8</v>
      </c>
      <c r="G981">
        <v>20000</v>
      </c>
      <c r="H981">
        <f t="shared" si="30"/>
        <v>1440000</v>
      </c>
      <c r="I981">
        <v>6</v>
      </c>
      <c r="J981" t="s">
        <v>1249</v>
      </c>
      <c r="K981">
        <v>4</v>
      </c>
      <c r="L981" t="s">
        <v>1697</v>
      </c>
      <c r="M981">
        <v>1</v>
      </c>
      <c r="N981" t="s">
        <v>24</v>
      </c>
      <c r="O981" t="s">
        <v>1698</v>
      </c>
      <c r="P981" s="1">
        <v>43149.919282374089</v>
      </c>
      <c r="Q981" s="1">
        <v>43149.919282374089</v>
      </c>
      <c r="R981" t="s">
        <v>24</v>
      </c>
      <c r="S981" t="s">
        <v>1698</v>
      </c>
      <c r="T981">
        <v>1</v>
      </c>
    </row>
    <row r="982" spans="1:20">
      <c r="A982">
        <f t="shared" si="31"/>
        <v>981</v>
      </c>
      <c r="B982" s="1">
        <v>43151.482388874931</v>
      </c>
      <c r="C982">
        <v>84</v>
      </c>
      <c r="D982">
        <v>1</v>
      </c>
      <c r="E982" t="s">
        <v>12</v>
      </c>
      <c r="F982" t="s">
        <v>11</v>
      </c>
      <c r="G982">
        <v>2000</v>
      </c>
      <c r="H982">
        <f t="shared" si="30"/>
        <v>1442000</v>
      </c>
      <c r="I982">
        <v>1</v>
      </c>
      <c r="J982" t="s">
        <v>901</v>
      </c>
      <c r="K982">
        <v>3</v>
      </c>
      <c r="L982" t="s">
        <v>902</v>
      </c>
      <c r="M982">
        <v>3</v>
      </c>
      <c r="N982" t="s">
        <v>21</v>
      </c>
      <c r="O982" t="s">
        <v>903</v>
      </c>
      <c r="P982" s="1">
        <v>43151.482388874931</v>
      </c>
      <c r="Q982" s="1" t="e">
        <v>#N/A</v>
      </c>
      <c r="R982" t="s">
        <v>21</v>
      </c>
      <c r="S982" t="s">
        <v>903</v>
      </c>
      <c r="T982">
        <v>3</v>
      </c>
    </row>
    <row r="983" spans="1:20">
      <c r="A983">
        <f t="shared" si="31"/>
        <v>982</v>
      </c>
      <c r="B983" s="1">
        <v>43151.702793173063</v>
      </c>
      <c r="C983">
        <v>58</v>
      </c>
      <c r="D983">
        <v>1</v>
      </c>
      <c r="E983" t="s">
        <v>12</v>
      </c>
      <c r="F983" t="s">
        <v>11</v>
      </c>
      <c r="G983">
        <v>2000</v>
      </c>
      <c r="H983">
        <f t="shared" si="30"/>
        <v>1444000</v>
      </c>
      <c r="I983">
        <v>4</v>
      </c>
      <c r="J983" t="s">
        <v>995</v>
      </c>
      <c r="K983">
        <v>2</v>
      </c>
      <c r="L983" t="s">
        <v>996</v>
      </c>
      <c r="M983">
        <v>2</v>
      </c>
      <c r="N983" t="s">
        <v>21</v>
      </c>
      <c r="O983" t="s">
        <v>997</v>
      </c>
      <c r="P983" s="1">
        <v>43151.702793173063</v>
      </c>
      <c r="Q983" s="1" t="e">
        <v>#N/A</v>
      </c>
      <c r="R983" t="s">
        <v>21</v>
      </c>
      <c r="S983" t="s">
        <v>997</v>
      </c>
      <c r="T983">
        <v>2</v>
      </c>
    </row>
    <row r="984" spans="1:20">
      <c r="A984">
        <f t="shared" si="31"/>
        <v>983</v>
      </c>
      <c r="B984" s="1">
        <v>43151.905353689683</v>
      </c>
      <c r="C984">
        <v>42</v>
      </c>
      <c r="D984">
        <v>1</v>
      </c>
      <c r="E984" t="s">
        <v>12</v>
      </c>
      <c r="F984" t="s">
        <v>11</v>
      </c>
      <c r="G984">
        <v>5000</v>
      </c>
      <c r="H984">
        <f t="shared" si="30"/>
        <v>1449000</v>
      </c>
      <c r="I984">
        <v>4</v>
      </c>
      <c r="J984" t="s">
        <v>399</v>
      </c>
      <c r="K984">
        <v>1</v>
      </c>
      <c r="L984" t="s">
        <v>400</v>
      </c>
      <c r="M984">
        <v>1</v>
      </c>
      <c r="N984" t="s">
        <v>21</v>
      </c>
      <c r="O984" t="s">
        <v>401</v>
      </c>
      <c r="P984" s="1">
        <v>43151.905353689683</v>
      </c>
      <c r="Q984" s="1">
        <v>43202.666334952861</v>
      </c>
      <c r="R984" t="s">
        <v>21</v>
      </c>
      <c r="S984" t="s">
        <v>401</v>
      </c>
      <c r="T984">
        <v>1</v>
      </c>
    </row>
    <row r="985" spans="1:20">
      <c r="A985">
        <f t="shared" si="31"/>
        <v>984</v>
      </c>
      <c r="B985" s="1">
        <v>43152.19599650865</v>
      </c>
      <c r="C985">
        <v>120</v>
      </c>
      <c r="D985">
        <v>2</v>
      </c>
      <c r="E985" t="s">
        <v>13</v>
      </c>
      <c r="F985" t="s">
        <v>11</v>
      </c>
      <c r="G985">
        <v>8000</v>
      </c>
      <c r="H985">
        <f t="shared" si="30"/>
        <v>1441000</v>
      </c>
      <c r="I985">
        <v>6</v>
      </c>
      <c r="J985" t="s">
        <v>946</v>
      </c>
      <c r="K985">
        <v>2</v>
      </c>
      <c r="L985" t="s">
        <v>1705</v>
      </c>
      <c r="M985">
        <v>1</v>
      </c>
      <c r="N985" t="s">
        <v>24</v>
      </c>
      <c r="O985" t="s">
        <v>1706</v>
      </c>
      <c r="P985" s="1">
        <v>43152.19599650865</v>
      </c>
      <c r="Q985" s="1">
        <v>43152.19599650865</v>
      </c>
      <c r="R985" t="s">
        <v>24</v>
      </c>
      <c r="S985" t="s">
        <v>1706</v>
      </c>
      <c r="T985">
        <v>1</v>
      </c>
    </row>
    <row r="986" spans="1:20">
      <c r="A986">
        <f t="shared" si="31"/>
        <v>985</v>
      </c>
      <c r="B986" s="1">
        <v>43152.518662235299</v>
      </c>
      <c r="C986">
        <v>3</v>
      </c>
      <c r="D986">
        <v>2</v>
      </c>
      <c r="E986" t="s">
        <v>13</v>
      </c>
      <c r="F986" t="s">
        <v>8</v>
      </c>
      <c r="G986">
        <v>20000</v>
      </c>
      <c r="H986">
        <f t="shared" si="30"/>
        <v>1421000</v>
      </c>
      <c r="I986">
        <v>6</v>
      </c>
      <c r="J986" t="s">
        <v>123</v>
      </c>
      <c r="K986">
        <v>3</v>
      </c>
      <c r="L986" t="s">
        <v>1749</v>
      </c>
      <c r="M986">
        <v>1</v>
      </c>
      <c r="N986" t="s">
        <v>24</v>
      </c>
      <c r="O986" t="s">
        <v>1750</v>
      </c>
      <c r="P986" s="1">
        <v>43152.518662235299</v>
      </c>
      <c r="Q986" s="1">
        <v>43152.518662235299</v>
      </c>
      <c r="R986" t="s">
        <v>24</v>
      </c>
      <c r="S986" t="s">
        <v>1750</v>
      </c>
      <c r="T986">
        <v>1</v>
      </c>
    </row>
    <row r="987" spans="1:20">
      <c r="A987">
        <f t="shared" si="31"/>
        <v>986</v>
      </c>
      <c r="B987" s="1">
        <v>43153.211138046972</v>
      </c>
      <c r="C987">
        <v>31</v>
      </c>
      <c r="D987">
        <v>2</v>
      </c>
      <c r="E987" t="s">
        <v>12</v>
      </c>
      <c r="F987" t="s">
        <v>8</v>
      </c>
      <c r="G987">
        <v>2000</v>
      </c>
      <c r="H987">
        <f t="shared" si="30"/>
        <v>1423000</v>
      </c>
      <c r="I987">
        <v>5</v>
      </c>
      <c r="J987" t="s">
        <v>329</v>
      </c>
      <c r="K987">
        <v>2</v>
      </c>
      <c r="L987" t="s">
        <v>333</v>
      </c>
      <c r="M987">
        <v>2</v>
      </c>
      <c r="N987" t="s">
        <v>21</v>
      </c>
      <c r="O987" t="s">
        <v>334</v>
      </c>
      <c r="P987" s="1">
        <v>43153.211138046972</v>
      </c>
      <c r="Q987" s="1" t="e">
        <v>#N/A</v>
      </c>
      <c r="R987" t="s">
        <v>21</v>
      </c>
      <c r="S987" t="s">
        <v>334</v>
      </c>
      <c r="T987">
        <v>2</v>
      </c>
    </row>
    <row r="988" spans="1:20">
      <c r="A988">
        <f t="shared" si="31"/>
        <v>987</v>
      </c>
      <c r="B988" s="1">
        <v>43154.036096490498</v>
      </c>
      <c r="C988">
        <v>46</v>
      </c>
      <c r="D988">
        <v>3</v>
      </c>
      <c r="E988" t="s">
        <v>12</v>
      </c>
      <c r="F988" t="s">
        <v>8</v>
      </c>
      <c r="G988">
        <v>1000</v>
      </c>
      <c r="H988">
        <f t="shared" si="30"/>
        <v>1424000</v>
      </c>
      <c r="I988">
        <v>3</v>
      </c>
      <c r="J988" t="s">
        <v>682</v>
      </c>
      <c r="K988">
        <v>4</v>
      </c>
      <c r="L988" t="s">
        <v>683</v>
      </c>
      <c r="M988">
        <v>4</v>
      </c>
      <c r="N988" t="s">
        <v>21</v>
      </c>
      <c r="O988" t="s">
        <v>684</v>
      </c>
      <c r="P988" s="1">
        <v>43154.036096490498</v>
      </c>
      <c r="Q988" s="1" t="e">
        <v>#N/A</v>
      </c>
      <c r="R988" t="s">
        <v>21</v>
      </c>
      <c r="S988" t="s">
        <v>684</v>
      </c>
      <c r="T988">
        <v>4</v>
      </c>
    </row>
    <row r="989" spans="1:20">
      <c r="A989">
        <f t="shared" si="31"/>
        <v>988</v>
      </c>
      <c r="B989" s="1">
        <v>43154.716244965108</v>
      </c>
      <c r="C989">
        <v>136</v>
      </c>
      <c r="D989">
        <v>4</v>
      </c>
      <c r="E989" t="s">
        <v>12</v>
      </c>
      <c r="F989" t="s">
        <v>11</v>
      </c>
      <c r="G989">
        <v>1000</v>
      </c>
      <c r="H989">
        <f t="shared" si="30"/>
        <v>1425000</v>
      </c>
      <c r="I989">
        <v>1</v>
      </c>
      <c r="J989" t="s">
        <v>916</v>
      </c>
      <c r="K989">
        <v>8</v>
      </c>
      <c r="L989" t="s">
        <v>917</v>
      </c>
      <c r="M989">
        <v>8</v>
      </c>
      <c r="N989" t="s">
        <v>21</v>
      </c>
      <c r="O989" t="s">
        <v>918</v>
      </c>
      <c r="P989" s="1">
        <v>43154.716244965108</v>
      </c>
      <c r="Q989" s="1" t="e">
        <v>#N/A</v>
      </c>
      <c r="R989" t="s">
        <v>21</v>
      </c>
      <c r="S989" t="s">
        <v>918</v>
      </c>
      <c r="T989">
        <v>8</v>
      </c>
    </row>
    <row r="990" spans="1:20">
      <c r="A990">
        <f t="shared" si="31"/>
        <v>989</v>
      </c>
      <c r="B990" s="1">
        <v>43155.452374198649</v>
      </c>
      <c r="C990">
        <v>130</v>
      </c>
      <c r="D990">
        <v>4</v>
      </c>
      <c r="E990" t="s">
        <v>13</v>
      </c>
      <c r="F990" t="s">
        <v>9</v>
      </c>
      <c r="G990">
        <v>4000</v>
      </c>
      <c r="H990">
        <f t="shared" si="30"/>
        <v>1421000</v>
      </c>
      <c r="I990">
        <v>6</v>
      </c>
      <c r="J990" t="s">
        <v>986</v>
      </c>
      <c r="K990">
        <v>3</v>
      </c>
      <c r="L990" t="s">
        <v>1685</v>
      </c>
      <c r="M990">
        <v>1</v>
      </c>
      <c r="N990" t="s">
        <v>24</v>
      </c>
      <c r="O990" t="s">
        <v>1686</v>
      </c>
      <c r="P990" s="1">
        <v>43155.452374198649</v>
      </c>
      <c r="Q990" s="1">
        <v>43155.452374198649</v>
      </c>
      <c r="R990" t="s">
        <v>24</v>
      </c>
      <c r="S990" t="s">
        <v>1686</v>
      </c>
      <c r="T990">
        <v>1</v>
      </c>
    </row>
    <row r="991" spans="1:20">
      <c r="A991">
        <f t="shared" si="31"/>
        <v>990</v>
      </c>
      <c r="B991" s="1">
        <v>43155.627555268147</v>
      </c>
      <c r="C991">
        <v>137</v>
      </c>
      <c r="D991">
        <v>3</v>
      </c>
      <c r="E991" t="s">
        <v>12</v>
      </c>
      <c r="F991" t="s">
        <v>9</v>
      </c>
      <c r="G991">
        <v>2000</v>
      </c>
      <c r="H991">
        <f t="shared" si="30"/>
        <v>1423000</v>
      </c>
      <c r="I991">
        <v>4</v>
      </c>
      <c r="J991" t="s">
        <v>1584</v>
      </c>
      <c r="K991">
        <v>4</v>
      </c>
      <c r="L991" t="s">
        <v>1652</v>
      </c>
      <c r="M991">
        <v>4</v>
      </c>
      <c r="N991" t="s">
        <v>21</v>
      </c>
      <c r="O991" t="s">
        <v>1653</v>
      </c>
      <c r="P991" s="1">
        <v>43155.627555268147</v>
      </c>
      <c r="Q991" s="1" t="e">
        <v>#N/A</v>
      </c>
      <c r="R991" t="s">
        <v>21</v>
      </c>
      <c r="S991" t="s">
        <v>1653</v>
      </c>
      <c r="T991">
        <v>4</v>
      </c>
    </row>
    <row r="992" spans="1:20">
      <c r="A992">
        <f t="shared" si="31"/>
        <v>991</v>
      </c>
      <c r="B992" s="1">
        <v>43156.305960134741</v>
      </c>
      <c r="C992">
        <v>113</v>
      </c>
      <c r="D992">
        <v>3</v>
      </c>
      <c r="E992" t="s">
        <v>12</v>
      </c>
      <c r="F992" t="s">
        <v>9</v>
      </c>
      <c r="G992">
        <v>5000</v>
      </c>
      <c r="H992">
        <f t="shared" si="30"/>
        <v>1428000</v>
      </c>
      <c r="I992">
        <v>1</v>
      </c>
      <c r="J992" t="s">
        <v>1182</v>
      </c>
      <c r="K992">
        <v>1</v>
      </c>
      <c r="L992" t="s">
        <v>1183</v>
      </c>
      <c r="M992">
        <v>1</v>
      </c>
      <c r="N992" t="s">
        <v>21</v>
      </c>
      <c r="O992" t="s">
        <v>1184</v>
      </c>
      <c r="P992" s="1">
        <v>43156.305960134741</v>
      </c>
      <c r="Q992" s="1" t="e">
        <v>#N/A</v>
      </c>
      <c r="R992" t="s">
        <v>21</v>
      </c>
      <c r="S992" t="s">
        <v>1184</v>
      </c>
      <c r="T992">
        <v>1</v>
      </c>
    </row>
    <row r="993" spans="1:20">
      <c r="A993">
        <f t="shared" si="31"/>
        <v>992</v>
      </c>
      <c r="B993" s="1">
        <v>43156.645943234362</v>
      </c>
      <c r="C993">
        <v>24</v>
      </c>
      <c r="D993">
        <v>3</v>
      </c>
      <c r="E993" t="s">
        <v>12</v>
      </c>
      <c r="F993" t="s">
        <v>11</v>
      </c>
      <c r="G993">
        <v>1000</v>
      </c>
      <c r="H993">
        <f t="shared" si="30"/>
        <v>1429000</v>
      </c>
      <c r="I993">
        <v>3</v>
      </c>
      <c r="J993" t="s">
        <v>377</v>
      </c>
      <c r="K993">
        <v>1</v>
      </c>
      <c r="L993" t="s">
        <v>378</v>
      </c>
      <c r="M993">
        <v>1</v>
      </c>
      <c r="N993" t="s">
        <v>21</v>
      </c>
      <c r="O993" t="s">
        <v>379</v>
      </c>
      <c r="P993" s="1">
        <v>43156.645943234362</v>
      </c>
      <c r="Q993" s="1" t="e">
        <v>#N/A</v>
      </c>
      <c r="R993" t="s">
        <v>21</v>
      </c>
      <c r="S993" t="s">
        <v>379</v>
      </c>
      <c r="T993">
        <v>1</v>
      </c>
    </row>
    <row r="994" spans="1:20">
      <c r="A994">
        <f t="shared" si="31"/>
        <v>993</v>
      </c>
      <c r="B994" s="1">
        <v>43157.496297794241</v>
      </c>
      <c r="C994">
        <v>93</v>
      </c>
      <c r="D994">
        <v>1</v>
      </c>
      <c r="E994" t="s">
        <v>12</v>
      </c>
      <c r="F994" t="s">
        <v>11</v>
      </c>
      <c r="G994">
        <v>4000</v>
      </c>
      <c r="H994">
        <f t="shared" si="30"/>
        <v>1433000</v>
      </c>
      <c r="I994">
        <v>1</v>
      </c>
      <c r="J994" t="s">
        <v>775</v>
      </c>
      <c r="K994">
        <v>2</v>
      </c>
      <c r="L994" t="s">
        <v>776</v>
      </c>
      <c r="M994">
        <v>2</v>
      </c>
      <c r="N994" t="s">
        <v>21</v>
      </c>
      <c r="O994" t="s">
        <v>777</v>
      </c>
      <c r="P994" s="1">
        <v>43157.496297794241</v>
      </c>
      <c r="Q994" s="1">
        <v>43244.330732781877</v>
      </c>
      <c r="R994" t="s">
        <v>21</v>
      </c>
      <c r="S994" t="s">
        <v>777</v>
      </c>
      <c r="T994">
        <v>2</v>
      </c>
    </row>
    <row r="995" spans="1:20">
      <c r="A995">
        <f t="shared" si="31"/>
        <v>994</v>
      </c>
      <c r="B995" s="1">
        <v>43158.276007480599</v>
      </c>
      <c r="C995">
        <v>18</v>
      </c>
      <c r="D995">
        <v>1</v>
      </c>
      <c r="E995" t="s">
        <v>12</v>
      </c>
      <c r="F995" t="s">
        <v>11</v>
      </c>
      <c r="G995">
        <v>5000</v>
      </c>
      <c r="H995">
        <f t="shared" si="30"/>
        <v>1438000</v>
      </c>
      <c r="I995">
        <v>4</v>
      </c>
      <c r="J995" t="s">
        <v>148</v>
      </c>
      <c r="K995">
        <v>4</v>
      </c>
      <c r="L995" t="s">
        <v>149</v>
      </c>
      <c r="M995">
        <v>4</v>
      </c>
      <c r="N995" t="s">
        <v>21</v>
      </c>
      <c r="O995" t="s">
        <v>150</v>
      </c>
      <c r="P995" s="1">
        <v>43158.276007480599</v>
      </c>
      <c r="Q995" s="1" t="e">
        <v>#N/A</v>
      </c>
      <c r="R995" t="s">
        <v>21</v>
      </c>
      <c r="S995" t="s">
        <v>150</v>
      </c>
      <c r="T995">
        <v>4</v>
      </c>
    </row>
    <row r="996" spans="1:20">
      <c r="A996">
        <f t="shared" si="31"/>
        <v>995</v>
      </c>
      <c r="B996" s="1">
        <v>43158.562335575705</v>
      </c>
      <c r="C996">
        <v>125</v>
      </c>
      <c r="D996">
        <v>2</v>
      </c>
      <c r="E996" t="s">
        <v>12</v>
      </c>
      <c r="F996" t="s">
        <v>8</v>
      </c>
      <c r="G996">
        <v>4000</v>
      </c>
      <c r="H996">
        <f t="shared" si="30"/>
        <v>1442000</v>
      </c>
      <c r="I996">
        <v>3</v>
      </c>
      <c r="J996" t="s">
        <v>735</v>
      </c>
      <c r="K996">
        <v>2</v>
      </c>
      <c r="L996" t="s">
        <v>736</v>
      </c>
      <c r="M996">
        <v>2</v>
      </c>
      <c r="N996" t="s">
        <v>21</v>
      </c>
      <c r="O996" t="s">
        <v>737</v>
      </c>
      <c r="P996" s="1">
        <v>43158.562335575705</v>
      </c>
      <c r="Q996" s="1">
        <v>43160.046800690354</v>
      </c>
      <c r="R996" t="s">
        <v>21</v>
      </c>
      <c r="S996" t="s">
        <v>737</v>
      </c>
      <c r="T996">
        <v>2</v>
      </c>
    </row>
    <row r="997" spans="1:20">
      <c r="A997">
        <f t="shared" si="31"/>
        <v>996</v>
      </c>
      <c r="B997" s="1">
        <v>43158.743765821811</v>
      </c>
      <c r="C997">
        <v>93</v>
      </c>
      <c r="D997">
        <v>3</v>
      </c>
      <c r="E997" t="s">
        <v>12</v>
      </c>
      <c r="F997" t="s">
        <v>11</v>
      </c>
      <c r="G997">
        <v>4000</v>
      </c>
      <c r="H997">
        <f t="shared" si="30"/>
        <v>1446000</v>
      </c>
      <c r="I997">
        <v>2</v>
      </c>
      <c r="J997" t="s">
        <v>1208</v>
      </c>
      <c r="K997">
        <v>1</v>
      </c>
      <c r="L997" t="s">
        <v>1209</v>
      </c>
      <c r="M997">
        <v>1</v>
      </c>
      <c r="N997" t="s">
        <v>21</v>
      </c>
      <c r="O997" t="s">
        <v>1210</v>
      </c>
      <c r="P997" s="1">
        <v>43158.743765821811</v>
      </c>
      <c r="Q997" s="1" t="e">
        <v>#N/A</v>
      </c>
      <c r="R997" t="s">
        <v>21</v>
      </c>
      <c r="S997" t="s">
        <v>1210</v>
      </c>
      <c r="T997">
        <v>1</v>
      </c>
    </row>
    <row r="998" spans="1:20">
      <c r="A998">
        <f t="shared" si="31"/>
        <v>997</v>
      </c>
      <c r="B998" s="1">
        <v>43159.699467473518</v>
      </c>
      <c r="C998">
        <v>111</v>
      </c>
      <c r="D998">
        <v>2</v>
      </c>
      <c r="E998" t="s">
        <v>12</v>
      </c>
      <c r="F998" t="s">
        <v>8</v>
      </c>
      <c r="G998">
        <v>4000</v>
      </c>
      <c r="H998">
        <f t="shared" si="30"/>
        <v>1450000</v>
      </c>
      <c r="I998">
        <v>4</v>
      </c>
      <c r="J998" t="s">
        <v>980</v>
      </c>
      <c r="K998">
        <v>2</v>
      </c>
      <c r="L998" t="s">
        <v>981</v>
      </c>
      <c r="M998">
        <v>2</v>
      </c>
      <c r="N998" t="s">
        <v>21</v>
      </c>
      <c r="O998" t="s">
        <v>982</v>
      </c>
      <c r="P998" s="1">
        <v>43159.699467473518</v>
      </c>
      <c r="Q998" s="1" t="e">
        <v>#N/A</v>
      </c>
      <c r="R998" t="s">
        <v>21</v>
      </c>
      <c r="S998" t="s">
        <v>982</v>
      </c>
      <c r="T998">
        <v>2</v>
      </c>
    </row>
    <row r="999" spans="1:20">
      <c r="A999">
        <f t="shared" si="31"/>
        <v>998</v>
      </c>
      <c r="B999" s="1">
        <v>43160.046800690354</v>
      </c>
      <c r="C999">
        <v>125</v>
      </c>
      <c r="D999">
        <v>2</v>
      </c>
      <c r="E999" t="s">
        <v>13</v>
      </c>
      <c r="F999" t="s">
        <v>8</v>
      </c>
      <c r="G999">
        <v>16000</v>
      </c>
      <c r="H999">
        <f t="shared" si="30"/>
        <v>1434000</v>
      </c>
      <c r="I999">
        <v>6</v>
      </c>
      <c r="J999" t="s">
        <v>735</v>
      </c>
      <c r="K999">
        <v>3</v>
      </c>
      <c r="L999" t="s">
        <v>967</v>
      </c>
      <c r="M999">
        <v>1</v>
      </c>
      <c r="N999" t="s">
        <v>24</v>
      </c>
      <c r="O999" t="s">
        <v>968</v>
      </c>
      <c r="P999" s="1">
        <v>43160.046800690354</v>
      </c>
      <c r="Q999" s="1">
        <v>43160.046800690354</v>
      </c>
      <c r="R999" t="s">
        <v>24</v>
      </c>
      <c r="S999" t="s">
        <v>968</v>
      </c>
      <c r="T999">
        <v>1</v>
      </c>
    </row>
    <row r="1000" spans="1:20">
      <c r="A1000">
        <f t="shared" si="31"/>
        <v>999</v>
      </c>
      <c r="B1000" s="1">
        <v>43160.305834446415</v>
      </c>
      <c r="C1000">
        <v>9</v>
      </c>
      <c r="D1000">
        <v>4</v>
      </c>
      <c r="E1000" t="s">
        <v>13</v>
      </c>
      <c r="F1000" t="s">
        <v>8</v>
      </c>
      <c r="G1000">
        <v>12000</v>
      </c>
      <c r="H1000">
        <f t="shared" si="30"/>
        <v>1422000</v>
      </c>
      <c r="I1000">
        <v>6</v>
      </c>
      <c r="J1000" t="s">
        <v>104</v>
      </c>
      <c r="K1000">
        <v>2</v>
      </c>
      <c r="L1000" t="s">
        <v>250</v>
      </c>
      <c r="M1000">
        <v>1</v>
      </c>
      <c r="N1000" t="s">
        <v>24</v>
      </c>
      <c r="O1000" t="s">
        <v>251</v>
      </c>
      <c r="P1000" s="1">
        <v>43160.305834446415</v>
      </c>
      <c r="Q1000" s="1">
        <v>43160.305834446415</v>
      </c>
      <c r="R1000" t="s">
        <v>24</v>
      </c>
      <c r="S1000" t="s">
        <v>251</v>
      </c>
      <c r="T1000">
        <v>1</v>
      </c>
    </row>
    <row r="1001" spans="1:20">
      <c r="A1001">
        <f t="shared" si="31"/>
        <v>1000</v>
      </c>
      <c r="B1001" s="1">
        <v>43161.51260678281</v>
      </c>
      <c r="C1001">
        <v>25</v>
      </c>
      <c r="D1001">
        <v>2</v>
      </c>
      <c r="E1001" t="s">
        <v>12</v>
      </c>
      <c r="F1001" t="s">
        <v>8</v>
      </c>
      <c r="G1001">
        <v>4000</v>
      </c>
      <c r="H1001">
        <f t="shared" si="30"/>
        <v>1426000</v>
      </c>
      <c r="I1001">
        <v>2</v>
      </c>
      <c r="J1001" t="s">
        <v>477</v>
      </c>
      <c r="K1001">
        <v>2</v>
      </c>
      <c r="L1001" t="s">
        <v>478</v>
      </c>
      <c r="M1001">
        <v>2</v>
      </c>
      <c r="N1001" t="s">
        <v>21</v>
      </c>
      <c r="O1001" t="s">
        <v>479</v>
      </c>
      <c r="P1001" s="1">
        <v>43161.51260678281</v>
      </c>
      <c r="Q1001" s="1" t="e">
        <v>#N/A</v>
      </c>
      <c r="R1001" t="s">
        <v>21</v>
      </c>
      <c r="S1001" t="s">
        <v>479</v>
      </c>
      <c r="T1001">
        <v>2</v>
      </c>
    </row>
    <row r="1002" spans="1:20">
      <c r="A1002">
        <f t="shared" si="31"/>
        <v>1001</v>
      </c>
      <c r="B1002" s="1">
        <v>43162.060138782726</v>
      </c>
      <c r="C1002">
        <v>124</v>
      </c>
      <c r="D1002">
        <v>2</v>
      </c>
      <c r="E1002" t="s">
        <v>12</v>
      </c>
      <c r="F1002" t="s">
        <v>11</v>
      </c>
      <c r="G1002">
        <v>5000</v>
      </c>
      <c r="H1002">
        <f t="shared" si="30"/>
        <v>1431000</v>
      </c>
      <c r="I1002">
        <v>4</v>
      </c>
      <c r="J1002" t="s">
        <v>1220</v>
      </c>
      <c r="K1002">
        <v>3</v>
      </c>
      <c r="L1002" t="s">
        <v>1221</v>
      </c>
      <c r="M1002">
        <v>3</v>
      </c>
      <c r="N1002" t="s">
        <v>21</v>
      </c>
      <c r="O1002" t="s">
        <v>1222</v>
      </c>
      <c r="P1002" s="1">
        <v>43162.060138782726</v>
      </c>
      <c r="Q1002" s="1" t="e">
        <v>#N/A</v>
      </c>
      <c r="R1002" t="s">
        <v>21</v>
      </c>
      <c r="S1002" t="s">
        <v>1222</v>
      </c>
      <c r="T1002">
        <v>3</v>
      </c>
    </row>
    <row r="1003" spans="1:20">
      <c r="A1003">
        <f t="shared" si="31"/>
        <v>1002</v>
      </c>
      <c r="B1003" s="1">
        <v>43162.216399144876</v>
      </c>
      <c r="C1003">
        <v>122</v>
      </c>
      <c r="D1003">
        <v>1</v>
      </c>
      <c r="E1003" t="s">
        <v>12</v>
      </c>
      <c r="F1003" t="s">
        <v>11</v>
      </c>
      <c r="G1003">
        <v>4000</v>
      </c>
      <c r="H1003">
        <f t="shared" si="30"/>
        <v>1435000</v>
      </c>
      <c r="I1003">
        <v>4</v>
      </c>
      <c r="J1003" t="s">
        <v>873</v>
      </c>
      <c r="K1003">
        <v>2</v>
      </c>
      <c r="L1003" t="s">
        <v>874</v>
      </c>
      <c r="M1003">
        <v>2</v>
      </c>
      <c r="N1003" t="s">
        <v>21</v>
      </c>
      <c r="O1003" t="s">
        <v>875</v>
      </c>
      <c r="P1003" s="1">
        <v>43162.216399144876</v>
      </c>
      <c r="Q1003" s="1" t="e">
        <v>#N/A</v>
      </c>
      <c r="R1003" t="s">
        <v>21</v>
      </c>
      <c r="S1003" t="s">
        <v>875</v>
      </c>
      <c r="T1003">
        <v>2</v>
      </c>
    </row>
    <row r="1004" spans="1:20">
      <c r="A1004">
        <f t="shared" si="31"/>
        <v>1003</v>
      </c>
      <c r="B1004" s="1">
        <v>43163.044673531382</v>
      </c>
      <c r="C1004">
        <v>32</v>
      </c>
      <c r="D1004">
        <v>3</v>
      </c>
      <c r="E1004" t="s">
        <v>12</v>
      </c>
      <c r="F1004" t="s">
        <v>9</v>
      </c>
      <c r="G1004">
        <v>1000</v>
      </c>
      <c r="H1004">
        <f t="shared" si="30"/>
        <v>1436000</v>
      </c>
      <c r="I1004">
        <v>3</v>
      </c>
      <c r="J1004" t="s">
        <v>390</v>
      </c>
      <c r="K1004">
        <v>2</v>
      </c>
      <c r="L1004" t="s">
        <v>391</v>
      </c>
      <c r="M1004">
        <v>2</v>
      </c>
      <c r="N1004" t="s">
        <v>21</v>
      </c>
      <c r="O1004" t="s">
        <v>392</v>
      </c>
      <c r="P1004" s="1">
        <v>43163.044673531382</v>
      </c>
      <c r="Q1004" s="1" t="e">
        <v>#N/A</v>
      </c>
      <c r="R1004" t="s">
        <v>21</v>
      </c>
      <c r="S1004" t="s">
        <v>392</v>
      </c>
      <c r="T1004">
        <v>2</v>
      </c>
    </row>
    <row r="1005" spans="1:20">
      <c r="A1005">
        <f t="shared" si="31"/>
        <v>1004</v>
      </c>
      <c r="B1005" s="1">
        <v>43163.892983235666</v>
      </c>
      <c r="C1005">
        <v>50</v>
      </c>
      <c r="D1005">
        <v>1</v>
      </c>
      <c r="E1005" t="s">
        <v>12</v>
      </c>
      <c r="F1005" t="s">
        <v>11</v>
      </c>
      <c r="G1005">
        <v>2000</v>
      </c>
      <c r="H1005">
        <f t="shared" si="30"/>
        <v>1438000</v>
      </c>
      <c r="I1005">
        <v>2</v>
      </c>
      <c r="J1005" t="s">
        <v>1352</v>
      </c>
      <c r="K1005">
        <v>1</v>
      </c>
      <c r="L1005" t="s">
        <v>1353</v>
      </c>
      <c r="M1005">
        <v>1</v>
      </c>
      <c r="N1005" t="s">
        <v>21</v>
      </c>
      <c r="O1005" t="s">
        <v>1354</v>
      </c>
      <c r="P1005" s="1">
        <v>43163.892983235666</v>
      </c>
      <c r="Q1005" s="1" t="e">
        <v>#N/A</v>
      </c>
      <c r="R1005" t="s">
        <v>21</v>
      </c>
      <c r="S1005" t="s">
        <v>1354</v>
      </c>
      <c r="T1005">
        <v>1</v>
      </c>
    </row>
    <row r="1006" spans="1:20">
      <c r="A1006">
        <f t="shared" si="31"/>
        <v>1005</v>
      </c>
      <c r="B1006" s="1">
        <v>43164.108492539832</v>
      </c>
      <c r="C1006">
        <v>93</v>
      </c>
      <c r="D1006">
        <v>2</v>
      </c>
      <c r="E1006" t="s">
        <v>12</v>
      </c>
      <c r="F1006" t="s">
        <v>8</v>
      </c>
      <c r="G1006">
        <v>1000</v>
      </c>
      <c r="H1006">
        <f t="shared" si="30"/>
        <v>1439000</v>
      </c>
      <c r="I1006">
        <v>5</v>
      </c>
      <c r="J1006" t="s">
        <v>1375</v>
      </c>
      <c r="K1006">
        <v>1</v>
      </c>
      <c r="L1006" t="s">
        <v>1376</v>
      </c>
      <c r="M1006">
        <v>1</v>
      </c>
      <c r="N1006" t="s">
        <v>21</v>
      </c>
      <c r="O1006" t="s">
        <v>1377</v>
      </c>
      <c r="P1006" s="1">
        <v>43164.108492539832</v>
      </c>
      <c r="Q1006" s="1" t="e">
        <v>#N/A</v>
      </c>
      <c r="R1006" t="s">
        <v>21</v>
      </c>
      <c r="S1006" t="s">
        <v>1377</v>
      </c>
      <c r="T1006">
        <v>1</v>
      </c>
    </row>
    <row r="1007" spans="1:20">
      <c r="A1007">
        <f t="shared" si="31"/>
        <v>1006</v>
      </c>
      <c r="B1007" s="1">
        <v>43164.770756890102</v>
      </c>
      <c r="C1007">
        <v>118</v>
      </c>
      <c r="D1007">
        <v>4</v>
      </c>
      <c r="E1007" t="s">
        <v>12</v>
      </c>
      <c r="F1007" t="s">
        <v>9</v>
      </c>
      <c r="G1007">
        <v>3000</v>
      </c>
      <c r="H1007">
        <f t="shared" si="30"/>
        <v>1442000</v>
      </c>
      <c r="I1007">
        <v>5</v>
      </c>
      <c r="J1007" t="s">
        <v>1394</v>
      </c>
      <c r="K1007">
        <v>1</v>
      </c>
      <c r="L1007" t="s">
        <v>1508</v>
      </c>
      <c r="M1007">
        <v>1</v>
      </c>
      <c r="N1007" t="s">
        <v>21</v>
      </c>
      <c r="O1007" t="s">
        <v>1509</v>
      </c>
      <c r="P1007" s="1">
        <v>43164.770756890102</v>
      </c>
      <c r="Q1007" s="1" t="e">
        <v>#N/A</v>
      </c>
      <c r="R1007" t="s">
        <v>21</v>
      </c>
      <c r="S1007" t="s">
        <v>1509</v>
      </c>
      <c r="T1007">
        <v>1</v>
      </c>
    </row>
    <row r="1008" spans="1:20">
      <c r="A1008">
        <f t="shared" si="31"/>
        <v>1007</v>
      </c>
      <c r="B1008" s="1">
        <v>43165.390611263116</v>
      </c>
      <c r="C1008">
        <v>47</v>
      </c>
      <c r="D1008">
        <v>1</v>
      </c>
      <c r="E1008" t="s">
        <v>12</v>
      </c>
      <c r="F1008" t="s">
        <v>11</v>
      </c>
      <c r="G1008">
        <v>1000</v>
      </c>
      <c r="H1008">
        <f t="shared" si="30"/>
        <v>1443000</v>
      </c>
      <c r="I1008">
        <v>1</v>
      </c>
      <c r="J1008" t="s">
        <v>867</v>
      </c>
      <c r="K1008">
        <v>2</v>
      </c>
      <c r="L1008" t="s">
        <v>868</v>
      </c>
      <c r="M1008">
        <v>2</v>
      </c>
      <c r="N1008" t="s">
        <v>21</v>
      </c>
      <c r="O1008" t="s">
        <v>869</v>
      </c>
      <c r="P1008" s="1">
        <v>43165.390611263116</v>
      </c>
      <c r="Q1008" s="1" t="e">
        <v>#N/A</v>
      </c>
      <c r="R1008" t="s">
        <v>21</v>
      </c>
      <c r="S1008" t="s">
        <v>869</v>
      </c>
      <c r="T1008">
        <v>2</v>
      </c>
    </row>
    <row r="1009" spans="1:20">
      <c r="A1009">
        <f t="shared" si="31"/>
        <v>1008</v>
      </c>
      <c r="B1009" s="1">
        <v>43165.580259971546</v>
      </c>
      <c r="C1009">
        <v>67</v>
      </c>
      <c r="D1009">
        <v>3</v>
      </c>
      <c r="E1009" t="s">
        <v>12</v>
      </c>
      <c r="F1009" t="s">
        <v>8</v>
      </c>
      <c r="G1009">
        <v>4000</v>
      </c>
      <c r="H1009">
        <f t="shared" si="30"/>
        <v>1447000</v>
      </c>
      <c r="I1009">
        <v>5</v>
      </c>
      <c r="J1009" t="s">
        <v>1191</v>
      </c>
      <c r="K1009">
        <v>4</v>
      </c>
      <c r="L1009" t="s">
        <v>1192</v>
      </c>
      <c r="M1009">
        <v>4</v>
      </c>
      <c r="N1009" t="s">
        <v>21</v>
      </c>
      <c r="O1009" t="s">
        <v>1193</v>
      </c>
      <c r="P1009" s="1">
        <v>43165.580259971546</v>
      </c>
      <c r="Q1009" s="1" t="e">
        <v>#N/A</v>
      </c>
      <c r="R1009" t="s">
        <v>21</v>
      </c>
      <c r="S1009" t="s">
        <v>1193</v>
      </c>
      <c r="T1009">
        <v>4</v>
      </c>
    </row>
    <row r="1010" spans="1:20">
      <c r="A1010">
        <f t="shared" si="31"/>
        <v>1009</v>
      </c>
      <c r="B1010" s="1">
        <v>43165.671762137194</v>
      </c>
      <c r="C1010">
        <v>130</v>
      </c>
      <c r="D1010">
        <v>3</v>
      </c>
      <c r="E1010" t="s">
        <v>12</v>
      </c>
      <c r="F1010" t="s">
        <v>8</v>
      </c>
      <c r="G1010">
        <v>2000</v>
      </c>
      <c r="H1010">
        <f t="shared" si="30"/>
        <v>1449000</v>
      </c>
      <c r="I1010">
        <v>4</v>
      </c>
      <c r="J1010" t="s">
        <v>1319</v>
      </c>
      <c r="K1010">
        <v>2</v>
      </c>
      <c r="L1010" t="s">
        <v>1320</v>
      </c>
      <c r="M1010">
        <v>2</v>
      </c>
      <c r="N1010" t="s">
        <v>21</v>
      </c>
      <c r="O1010" t="s">
        <v>1321</v>
      </c>
      <c r="P1010" s="1">
        <v>43165.671762137194</v>
      </c>
      <c r="Q1010" s="1" t="e">
        <v>#N/A</v>
      </c>
      <c r="R1010" t="s">
        <v>21</v>
      </c>
      <c r="S1010" t="s">
        <v>1321</v>
      </c>
      <c r="T1010">
        <v>2</v>
      </c>
    </row>
    <row r="1011" spans="1:20">
      <c r="A1011">
        <f t="shared" si="31"/>
        <v>1010</v>
      </c>
      <c r="B1011" s="1">
        <v>43166.181750218027</v>
      </c>
      <c r="C1011">
        <v>27</v>
      </c>
      <c r="D1011">
        <v>2</v>
      </c>
      <c r="E1011" t="s">
        <v>12</v>
      </c>
      <c r="F1011" t="s">
        <v>8</v>
      </c>
      <c r="G1011">
        <v>2000</v>
      </c>
      <c r="H1011">
        <f t="shared" si="30"/>
        <v>1451000</v>
      </c>
      <c r="I1011">
        <v>6</v>
      </c>
      <c r="J1011" t="s">
        <v>268</v>
      </c>
      <c r="K1011">
        <v>1</v>
      </c>
      <c r="L1011" t="s">
        <v>269</v>
      </c>
      <c r="M1011">
        <v>1</v>
      </c>
      <c r="N1011" t="s">
        <v>21</v>
      </c>
      <c r="O1011" t="s">
        <v>270</v>
      </c>
      <c r="P1011" s="1">
        <v>43166.181750218027</v>
      </c>
      <c r="Q1011" s="1" t="e">
        <v>#N/A</v>
      </c>
      <c r="R1011" t="s">
        <v>21</v>
      </c>
      <c r="S1011" t="s">
        <v>270</v>
      </c>
      <c r="T1011">
        <v>1</v>
      </c>
    </row>
    <row r="1012" spans="1:20">
      <c r="A1012">
        <f t="shared" si="31"/>
        <v>1011</v>
      </c>
      <c r="B1012" s="1">
        <v>43166.797957639981</v>
      </c>
      <c r="C1012">
        <v>107</v>
      </c>
      <c r="D1012">
        <v>1</v>
      </c>
      <c r="E1012" t="s">
        <v>12</v>
      </c>
      <c r="F1012" t="s">
        <v>11</v>
      </c>
      <c r="G1012">
        <v>1000</v>
      </c>
      <c r="H1012">
        <f t="shared" si="30"/>
        <v>1452000</v>
      </c>
      <c r="I1012">
        <v>5</v>
      </c>
      <c r="J1012" t="s">
        <v>1134</v>
      </c>
      <c r="K1012">
        <v>4</v>
      </c>
      <c r="L1012" t="s">
        <v>1135</v>
      </c>
      <c r="M1012">
        <v>4</v>
      </c>
      <c r="N1012" t="s">
        <v>21</v>
      </c>
      <c r="O1012" t="s">
        <v>1136</v>
      </c>
      <c r="P1012" s="1">
        <v>43166.797957639981</v>
      </c>
      <c r="Q1012" s="1" t="e">
        <v>#N/A</v>
      </c>
      <c r="R1012" t="s">
        <v>21</v>
      </c>
      <c r="S1012" t="s">
        <v>1136</v>
      </c>
      <c r="T1012">
        <v>4</v>
      </c>
    </row>
    <row r="1013" spans="1:20">
      <c r="A1013">
        <f t="shared" si="31"/>
        <v>1012</v>
      </c>
      <c r="B1013" s="1">
        <v>43167.793171331105</v>
      </c>
      <c r="C1013">
        <v>6</v>
      </c>
      <c r="D1013">
        <v>4</v>
      </c>
      <c r="E1013" t="s">
        <v>12</v>
      </c>
      <c r="F1013" t="s">
        <v>9</v>
      </c>
      <c r="G1013">
        <v>2000</v>
      </c>
      <c r="H1013">
        <f t="shared" si="30"/>
        <v>1454000</v>
      </c>
      <c r="I1013">
        <v>3</v>
      </c>
      <c r="J1013" t="s">
        <v>91</v>
      </c>
      <c r="K1013">
        <v>5</v>
      </c>
      <c r="L1013" t="s">
        <v>92</v>
      </c>
      <c r="M1013">
        <v>5</v>
      </c>
      <c r="N1013" t="s">
        <v>21</v>
      </c>
      <c r="O1013" t="s">
        <v>93</v>
      </c>
      <c r="P1013" s="1">
        <v>43167.793171331105</v>
      </c>
      <c r="Q1013" s="1" t="e">
        <v>#N/A</v>
      </c>
      <c r="R1013" t="s">
        <v>21</v>
      </c>
      <c r="S1013" t="s">
        <v>93</v>
      </c>
      <c r="T1013">
        <v>5</v>
      </c>
    </row>
    <row r="1014" spans="1:20">
      <c r="A1014">
        <f t="shared" si="31"/>
        <v>1013</v>
      </c>
      <c r="B1014" s="1">
        <v>43168.138448256963</v>
      </c>
      <c r="C1014">
        <v>71</v>
      </c>
      <c r="D1014">
        <v>2</v>
      </c>
      <c r="E1014" t="s">
        <v>12</v>
      </c>
      <c r="F1014" t="s">
        <v>8</v>
      </c>
      <c r="G1014">
        <v>4000</v>
      </c>
      <c r="H1014">
        <f t="shared" si="30"/>
        <v>1458000</v>
      </c>
      <c r="I1014">
        <v>4</v>
      </c>
      <c r="J1014" t="s">
        <v>1307</v>
      </c>
      <c r="K1014">
        <v>3</v>
      </c>
      <c r="L1014" t="s">
        <v>1308</v>
      </c>
      <c r="M1014">
        <v>3</v>
      </c>
      <c r="N1014" t="s">
        <v>21</v>
      </c>
      <c r="O1014" t="s">
        <v>1309</v>
      </c>
      <c r="P1014" s="1">
        <v>43168.138448256963</v>
      </c>
      <c r="Q1014" s="1" t="e">
        <v>#N/A</v>
      </c>
      <c r="R1014" t="s">
        <v>21</v>
      </c>
      <c r="S1014" t="s">
        <v>1309</v>
      </c>
      <c r="T1014">
        <v>3</v>
      </c>
    </row>
    <row r="1015" spans="1:20">
      <c r="A1015">
        <f t="shared" si="31"/>
        <v>1014</v>
      </c>
      <c r="B1015" s="1">
        <v>43169.133299957255</v>
      </c>
      <c r="C1015">
        <v>15</v>
      </c>
      <c r="D1015">
        <v>4</v>
      </c>
      <c r="E1015" t="s">
        <v>13</v>
      </c>
      <c r="F1015" t="s">
        <v>10</v>
      </c>
      <c r="G1015">
        <v>20000</v>
      </c>
      <c r="H1015">
        <f t="shared" si="30"/>
        <v>1438000</v>
      </c>
      <c r="I1015">
        <v>6</v>
      </c>
      <c r="J1015" t="s">
        <v>144</v>
      </c>
      <c r="K1015">
        <v>2</v>
      </c>
      <c r="L1015" t="s">
        <v>302</v>
      </c>
      <c r="M1015">
        <v>1</v>
      </c>
      <c r="N1015" t="s">
        <v>24</v>
      </c>
      <c r="O1015" t="s">
        <v>303</v>
      </c>
      <c r="P1015" s="1">
        <v>43169.133299957255</v>
      </c>
      <c r="Q1015" s="1">
        <v>43169.133299957255</v>
      </c>
      <c r="R1015" t="s">
        <v>24</v>
      </c>
      <c r="S1015" t="s">
        <v>303</v>
      </c>
      <c r="T1015">
        <v>1</v>
      </c>
    </row>
    <row r="1016" spans="1:20">
      <c r="A1016">
        <f t="shared" si="31"/>
        <v>1015</v>
      </c>
      <c r="B1016" s="1">
        <v>43169.995693452329</v>
      </c>
      <c r="C1016">
        <v>26</v>
      </c>
      <c r="D1016">
        <v>2</v>
      </c>
      <c r="E1016" t="s">
        <v>12</v>
      </c>
      <c r="F1016" t="s">
        <v>11</v>
      </c>
      <c r="G1016">
        <v>4000</v>
      </c>
      <c r="H1016">
        <f t="shared" si="30"/>
        <v>1442000</v>
      </c>
      <c r="I1016">
        <v>1</v>
      </c>
      <c r="J1016" t="s">
        <v>426</v>
      </c>
      <c r="K1016">
        <v>2</v>
      </c>
      <c r="L1016" t="s">
        <v>427</v>
      </c>
      <c r="M1016">
        <v>2</v>
      </c>
      <c r="N1016" t="s">
        <v>21</v>
      </c>
      <c r="O1016" t="s">
        <v>428</v>
      </c>
      <c r="P1016" s="1">
        <v>43169.995693452329</v>
      </c>
      <c r="Q1016" s="1" t="e">
        <v>#N/A</v>
      </c>
      <c r="R1016" t="s">
        <v>21</v>
      </c>
      <c r="S1016" t="s">
        <v>428</v>
      </c>
      <c r="T1016">
        <v>2</v>
      </c>
    </row>
    <row r="1017" spans="1:20">
      <c r="A1017">
        <f t="shared" si="31"/>
        <v>1016</v>
      </c>
      <c r="B1017" s="1">
        <v>43170.056428049065</v>
      </c>
      <c r="C1017">
        <v>88</v>
      </c>
      <c r="D1017">
        <v>1</v>
      </c>
      <c r="E1017" t="s">
        <v>12</v>
      </c>
      <c r="F1017" t="s">
        <v>11</v>
      </c>
      <c r="G1017">
        <v>3000</v>
      </c>
      <c r="H1017">
        <f t="shared" si="30"/>
        <v>1445000</v>
      </c>
      <c r="I1017">
        <v>3</v>
      </c>
      <c r="J1017" t="s">
        <v>1137</v>
      </c>
      <c r="K1017">
        <v>2</v>
      </c>
      <c r="L1017" t="s">
        <v>1138</v>
      </c>
      <c r="M1017">
        <v>2</v>
      </c>
      <c r="N1017" t="s">
        <v>21</v>
      </c>
      <c r="O1017" t="s">
        <v>1139</v>
      </c>
      <c r="P1017" s="1">
        <v>43170.056428049065</v>
      </c>
      <c r="Q1017" s="1" t="e">
        <v>#N/A</v>
      </c>
      <c r="R1017" t="s">
        <v>21</v>
      </c>
      <c r="S1017" t="s">
        <v>1139</v>
      </c>
      <c r="T1017">
        <v>2</v>
      </c>
    </row>
    <row r="1018" spans="1:20">
      <c r="A1018">
        <f t="shared" si="31"/>
        <v>1017</v>
      </c>
      <c r="B1018" s="1">
        <v>43170.10361159021</v>
      </c>
      <c r="C1018">
        <v>17</v>
      </c>
      <c r="D1018">
        <v>3</v>
      </c>
      <c r="E1018" t="s">
        <v>12</v>
      </c>
      <c r="F1018" t="s">
        <v>9</v>
      </c>
      <c r="G1018">
        <v>1000</v>
      </c>
      <c r="H1018">
        <f t="shared" si="30"/>
        <v>1446000</v>
      </c>
      <c r="I1018">
        <v>1</v>
      </c>
      <c r="J1018" t="s">
        <v>73</v>
      </c>
      <c r="K1018">
        <v>1</v>
      </c>
      <c r="L1018" t="s">
        <v>74</v>
      </c>
      <c r="M1018">
        <v>1</v>
      </c>
      <c r="N1018" t="s">
        <v>21</v>
      </c>
      <c r="O1018" t="s">
        <v>75</v>
      </c>
      <c r="P1018" s="1">
        <v>43170.10361159021</v>
      </c>
      <c r="Q1018" s="1" t="e">
        <v>#N/A</v>
      </c>
      <c r="R1018" t="s">
        <v>21</v>
      </c>
      <c r="S1018" t="s">
        <v>75</v>
      </c>
      <c r="T1018">
        <v>1</v>
      </c>
    </row>
    <row r="1019" spans="1:20">
      <c r="A1019">
        <f t="shared" si="31"/>
        <v>1018</v>
      </c>
      <c r="B1019" s="1">
        <v>43170.441949172789</v>
      </c>
      <c r="C1019">
        <v>138</v>
      </c>
      <c r="D1019">
        <v>1</v>
      </c>
      <c r="E1019" t="s">
        <v>12</v>
      </c>
      <c r="F1019" t="s">
        <v>11</v>
      </c>
      <c r="G1019">
        <v>3000</v>
      </c>
      <c r="H1019">
        <f t="shared" si="30"/>
        <v>1449000</v>
      </c>
      <c r="I1019">
        <v>1</v>
      </c>
      <c r="J1019" t="s">
        <v>1383</v>
      </c>
      <c r="K1019">
        <v>5</v>
      </c>
      <c r="L1019" t="s">
        <v>1384</v>
      </c>
      <c r="M1019">
        <v>5</v>
      </c>
      <c r="N1019" t="s">
        <v>21</v>
      </c>
      <c r="O1019" t="s">
        <v>1385</v>
      </c>
      <c r="P1019" s="1">
        <v>43170.441949172789</v>
      </c>
      <c r="Q1019" s="1" t="e">
        <v>#N/A</v>
      </c>
      <c r="R1019" t="s">
        <v>21</v>
      </c>
      <c r="S1019" t="s">
        <v>1385</v>
      </c>
      <c r="T1019">
        <v>5</v>
      </c>
    </row>
    <row r="1020" spans="1:20">
      <c r="A1020">
        <f t="shared" si="31"/>
        <v>1019</v>
      </c>
      <c r="B1020" s="1">
        <v>43171.760357627398</v>
      </c>
      <c r="C1020">
        <v>77</v>
      </c>
      <c r="D1020">
        <v>4</v>
      </c>
      <c r="E1020" t="s">
        <v>12</v>
      </c>
      <c r="F1020" t="s">
        <v>8</v>
      </c>
      <c r="G1020">
        <v>4000</v>
      </c>
      <c r="H1020">
        <f t="shared" si="30"/>
        <v>1453000</v>
      </c>
      <c r="I1020">
        <v>6</v>
      </c>
      <c r="J1020" t="s">
        <v>759</v>
      </c>
      <c r="K1020">
        <v>1</v>
      </c>
      <c r="L1020" t="s">
        <v>1367</v>
      </c>
      <c r="M1020">
        <v>1</v>
      </c>
      <c r="N1020" t="s">
        <v>21</v>
      </c>
      <c r="O1020" t="s">
        <v>1368</v>
      </c>
      <c r="P1020" s="1">
        <v>43171.760357627398</v>
      </c>
      <c r="Q1020" s="1" t="e">
        <v>#N/A</v>
      </c>
      <c r="R1020" t="s">
        <v>21</v>
      </c>
      <c r="S1020" t="s">
        <v>1368</v>
      </c>
      <c r="T1020">
        <v>1</v>
      </c>
    </row>
    <row r="1021" spans="1:20">
      <c r="A1021">
        <f t="shared" si="31"/>
        <v>1020</v>
      </c>
      <c r="B1021" s="1">
        <v>43172.454433642764</v>
      </c>
      <c r="C1021">
        <v>137</v>
      </c>
      <c r="D1021">
        <v>3</v>
      </c>
      <c r="E1021" t="s">
        <v>12</v>
      </c>
      <c r="F1021" t="s">
        <v>9</v>
      </c>
      <c r="G1021">
        <v>2000</v>
      </c>
      <c r="H1021">
        <f t="shared" si="30"/>
        <v>1455000</v>
      </c>
      <c r="I1021">
        <v>1</v>
      </c>
      <c r="J1021" t="s">
        <v>1584</v>
      </c>
      <c r="K1021">
        <v>5</v>
      </c>
      <c r="L1021" t="s">
        <v>1652</v>
      </c>
      <c r="M1021">
        <v>5</v>
      </c>
      <c r="N1021" t="s">
        <v>21</v>
      </c>
      <c r="O1021" t="s">
        <v>1653</v>
      </c>
      <c r="P1021" s="1">
        <v>43172.454433642764</v>
      </c>
      <c r="Q1021" s="1" t="e">
        <v>#N/A</v>
      </c>
      <c r="R1021" t="s">
        <v>21</v>
      </c>
      <c r="S1021" t="s">
        <v>1653</v>
      </c>
      <c r="T1021">
        <v>5</v>
      </c>
    </row>
    <row r="1022" spans="1:20">
      <c r="A1022">
        <f t="shared" si="31"/>
        <v>1021</v>
      </c>
      <c r="B1022" s="1">
        <v>43173.61889102366</v>
      </c>
      <c r="C1022">
        <v>124</v>
      </c>
      <c r="D1022">
        <v>1</v>
      </c>
      <c r="E1022" t="s">
        <v>12</v>
      </c>
      <c r="F1022" t="s">
        <v>11</v>
      </c>
      <c r="G1022">
        <v>3000</v>
      </c>
      <c r="H1022">
        <f t="shared" si="30"/>
        <v>1458000</v>
      </c>
      <c r="I1022">
        <v>4</v>
      </c>
      <c r="J1022" t="s">
        <v>672</v>
      </c>
      <c r="K1022">
        <v>2</v>
      </c>
      <c r="L1022" t="s">
        <v>673</v>
      </c>
      <c r="M1022">
        <v>2</v>
      </c>
      <c r="N1022" t="s">
        <v>21</v>
      </c>
      <c r="O1022" t="s">
        <v>674</v>
      </c>
      <c r="P1022" s="1">
        <v>43173.61889102366</v>
      </c>
      <c r="Q1022" s="1" t="e">
        <v>#N/A</v>
      </c>
      <c r="R1022" t="s">
        <v>21</v>
      </c>
      <c r="S1022" t="s">
        <v>674</v>
      </c>
      <c r="T1022">
        <v>2</v>
      </c>
    </row>
    <row r="1023" spans="1:20">
      <c r="A1023">
        <f t="shared" si="31"/>
        <v>1022</v>
      </c>
      <c r="B1023" s="1">
        <v>43173.642249686542</v>
      </c>
      <c r="C1023">
        <v>116</v>
      </c>
      <c r="D1023">
        <v>2</v>
      </c>
      <c r="E1023" t="s">
        <v>12</v>
      </c>
      <c r="F1023" t="s">
        <v>11</v>
      </c>
      <c r="G1023">
        <v>5000</v>
      </c>
      <c r="H1023">
        <f t="shared" si="30"/>
        <v>1463000</v>
      </c>
      <c r="I1023">
        <v>4</v>
      </c>
      <c r="J1023" t="s">
        <v>1615</v>
      </c>
      <c r="K1023">
        <v>2</v>
      </c>
      <c r="L1023" t="s">
        <v>1616</v>
      </c>
      <c r="M1023">
        <v>2</v>
      </c>
      <c r="N1023" t="s">
        <v>21</v>
      </c>
      <c r="O1023" t="s">
        <v>1617</v>
      </c>
      <c r="P1023" s="1">
        <v>43173.642249686542</v>
      </c>
      <c r="Q1023" s="1" t="e">
        <v>#N/A</v>
      </c>
      <c r="R1023" t="s">
        <v>21</v>
      </c>
      <c r="S1023" t="s">
        <v>1617</v>
      </c>
      <c r="T1023">
        <v>2</v>
      </c>
    </row>
    <row r="1024" spans="1:20">
      <c r="A1024">
        <f t="shared" si="31"/>
        <v>1023</v>
      </c>
      <c r="B1024" s="1">
        <v>43174.614461132609</v>
      </c>
      <c r="C1024">
        <v>71</v>
      </c>
      <c r="D1024">
        <v>4</v>
      </c>
      <c r="E1024" t="s">
        <v>12</v>
      </c>
      <c r="F1024" t="s">
        <v>10</v>
      </c>
      <c r="G1024">
        <v>1000</v>
      </c>
      <c r="H1024">
        <f t="shared" si="30"/>
        <v>1464000</v>
      </c>
      <c r="I1024">
        <v>5</v>
      </c>
      <c r="J1024" t="s">
        <v>879</v>
      </c>
      <c r="K1024">
        <v>6</v>
      </c>
      <c r="L1024" t="s">
        <v>880</v>
      </c>
      <c r="M1024">
        <v>6</v>
      </c>
      <c r="N1024" t="s">
        <v>21</v>
      </c>
      <c r="O1024" t="s">
        <v>881</v>
      </c>
      <c r="P1024" s="1">
        <v>43174.614461132609</v>
      </c>
      <c r="Q1024" s="1" t="e">
        <v>#N/A</v>
      </c>
      <c r="R1024" t="s">
        <v>21</v>
      </c>
      <c r="S1024" t="s">
        <v>881</v>
      </c>
      <c r="T1024">
        <v>6</v>
      </c>
    </row>
    <row r="1025" spans="1:20">
      <c r="A1025">
        <f t="shared" si="31"/>
        <v>1024</v>
      </c>
      <c r="B1025" s="1">
        <v>43175.599900791916</v>
      </c>
      <c r="C1025">
        <v>107</v>
      </c>
      <c r="D1025">
        <v>2</v>
      </c>
      <c r="E1025" t="s">
        <v>12</v>
      </c>
      <c r="F1025" t="s">
        <v>8</v>
      </c>
      <c r="G1025">
        <v>5000</v>
      </c>
      <c r="H1025">
        <f t="shared" si="30"/>
        <v>1469000</v>
      </c>
      <c r="I1025">
        <v>6</v>
      </c>
      <c r="J1025" t="s">
        <v>1283</v>
      </c>
      <c r="K1025">
        <v>1</v>
      </c>
      <c r="L1025" t="s">
        <v>1284</v>
      </c>
      <c r="M1025">
        <v>1</v>
      </c>
      <c r="N1025" t="s">
        <v>21</v>
      </c>
      <c r="O1025" t="s">
        <v>1285</v>
      </c>
      <c r="P1025" s="1">
        <v>43175.599900791916</v>
      </c>
      <c r="Q1025" s="1" t="e">
        <v>#N/A</v>
      </c>
      <c r="R1025" t="s">
        <v>21</v>
      </c>
      <c r="S1025" t="s">
        <v>1285</v>
      </c>
      <c r="T1025">
        <v>1</v>
      </c>
    </row>
    <row r="1026" spans="1:20">
      <c r="A1026">
        <f t="shared" si="31"/>
        <v>1025</v>
      </c>
      <c r="B1026" s="1">
        <v>43176.127716125251</v>
      </c>
      <c r="C1026">
        <v>29</v>
      </c>
      <c r="D1026">
        <v>3</v>
      </c>
      <c r="E1026" t="s">
        <v>12</v>
      </c>
      <c r="F1026" t="s">
        <v>9</v>
      </c>
      <c r="G1026">
        <v>4000</v>
      </c>
      <c r="H1026">
        <f t="shared" si="30"/>
        <v>1473000</v>
      </c>
      <c r="I1026">
        <v>4</v>
      </c>
      <c r="J1026" t="s">
        <v>459</v>
      </c>
      <c r="K1026">
        <v>3</v>
      </c>
      <c r="L1026" t="s">
        <v>460</v>
      </c>
      <c r="M1026">
        <v>3</v>
      </c>
      <c r="N1026" t="s">
        <v>21</v>
      </c>
      <c r="O1026" t="s">
        <v>461</v>
      </c>
      <c r="P1026" s="1">
        <v>43176.127716125251</v>
      </c>
      <c r="Q1026" s="1" t="e">
        <v>#N/A</v>
      </c>
      <c r="R1026" t="s">
        <v>21</v>
      </c>
      <c r="S1026" t="s">
        <v>461</v>
      </c>
      <c r="T1026">
        <v>3</v>
      </c>
    </row>
    <row r="1027" spans="1:20">
      <c r="A1027">
        <f t="shared" si="31"/>
        <v>1026</v>
      </c>
      <c r="B1027" s="1">
        <v>43176.566040871585</v>
      </c>
      <c r="C1027">
        <v>51</v>
      </c>
      <c r="D1027">
        <v>1</v>
      </c>
      <c r="E1027" t="s">
        <v>13</v>
      </c>
      <c r="F1027" t="s">
        <v>11</v>
      </c>
      <c r="G1027">
        <v>20000</v>
      </c>
      <c r="H1027">
        <f t="shared" ref="H1027:H1090" si="32">IF(E1027="Premium",IFERROR(H1026+G1027,G1027),IFERROR(H1026-G1027,-G1027))</f>
        <v>1453000</v>
      </c>
      <c r="I1027">
        <v>6</v>
      </c>
      <c r="J1027" t="s">
        <v>1055</v>
      </c>
      <c r="K1027">
        <v>4</v>
      </c>
      <c r="L1027" t="s">
        <v>1667</v>
      </c>
      <c r="M1027">
        <v>1</v>
      </c>
      <c r="N1027" t="s">
        <v>24</v>
      </c>
      <c r="O1027" t="s">
        <v>1668</v>
      </c>
      <c r="P1027" s="1">
        <v>43176.566040871585</v>
      </c>
      <c r="Q1027" s="1">
        <v>43176.566040871585</v>
      </c>
      <c r="R1027" t="s">
        <v>24</v>
      </c>
      <c r="S1027" t="s">
        <v>1668</v>
      </c>
      <c r="T1027">
        <v>1</v>
      </c>
    </row>
    <row r="1028" spans="1:20">
      <c r="A1028">
        <f t="shared" ref="A1028:A1091" si="33">A1027+1</f>
        <v>1027</v>
      </c>
      <c r="B1028" s="1">
        <v>43177.14388608477</v>
      </c>
      <c r="C1028">
        <v>9</v>
      </c>
      <c r="D1028">
        <v>2</v>
      </c>
      <c r="E1028" t="s">
        <v>12</v>
      </c>
      <c r="F1028" t="s">
        <v>8</v>
      </c>
      <c r="G1028">
        <v>3000</v>
      </c>
      <c r="H1028">
        <f t="shared" si="32"/>
        <v>1456000</v>
      </c>
      <c r="I1028">
        <v>3</v>
      </c>
      <c r="J1028" t="s">
        <v>47</v>
      </c>
      <c r="K1028">
        <v>1</v>
      </c>
      <c r="L1028" t="s">
        <v>48</v>
      </c>
      <c r="M1028">
        <v>1</v>
      </c>
      <c r="N1028" t="s">
        <v>21</v>
      </c>
      <c r="O1028" t="s">
        <v>49</v>
      </c>
      <c r="P1028" s="1">
        <v>43177.14388608477</v>
      </c>
      <c r="Q1028" s="1" t="e">
        <v>#N/A</v>
      </c>
      <c r="R1028" t="s">
        <v>21</v>
      </c>
      <c r="S1028" t="s">
        <v>49</v>
      </c>
      <c r="T1028">
        <v>1</v>
      </c>
    </row>
    <row r="1029" spans="1:20">
      <c r="A1029">
        <f t="shared" si="33"/>
        <v>1028</v>
      </c>
      <c r="B1029" s="1">
        <v>43177.72308250887</v>
      </c>
      <c r="C1029">
        <v>14</v>
      </c>
      <c r="D1029">
        <v>1</v>
      </c>
      <c r="E1029" t="s">
        <v>12</v>
      </c>
      <c r="F1029" t="s">
        <v>11</v>
      </c>
      <c r="G1029">
        <v>5000</v>
      </c>
      <c r="H1029">
        <f t="shared" si="32"/>
        <v>1461000</v>
      </c>
      <c r="I1029">
        <v>2</v>
      </c>
      <c r="J1029" t="s">
        <v>151</v>
      </c>
      <c r="K1029">
        <v>3</v>
      </c>
      <c r="L1029" t="s">
        <v>152</v>
      </c>
      <c r="M1029">
        <v>3</v>
      </c>
      <c r="N1029" t="s">
        <v>21</v>
      </c>
      <c r="O1029" t="s">
        <v>153</v>
      </c>
      <c r="P1029" s="1">
        <v>43177.72308250887</v>
      </c>
      <c r="Q1029" s="1" t="e">
        <v>#N/A</v>
      </c>
      <c r="R1029" t="s">
        <v>21</v>
      </c>
      <c r="S1029" t="s">
        <v>153</v>
      </c>
      <c r="T1029">
        <v>3</v>
      </c>
    </row>
    <row r="1030" spans="1:20">
      <c r="A1030">
        <f t="shared" si="33"/>
        <v>1029</v>
      </c>
      <c r="B1030" s="1">
        <v>43178.716573079924</v>
      </c>
      <c r="C1030">
        <v>51</v>
      </c>
      <c r="D1030">
        <v>4</v>
      </c>
      <c r="E1030" t="s">
        <v>12</v>
      </c>
      <c r="F1030" t="s">
        <v>10</v>
      </c>
      <c r="G1030">
        <v>3000</v>
      </c>
      <c r="H1030">
        <f t="shared" si="32"/>
        <v>1464000</v>
      </c>
      <c r="I1030">
        <v>3</v>
      </c>
      <c r="J1030" t="s">
        <v>1199</v>
      </c>
      <c r="K1030">
        <v>1</v>
      </c>
      <c r="L1030" t="s">
        <v>1200</v>
      </c>
      <c r="M1030">
        <v>1</v>
      </c>
      <c r="N1030" t="s">
        <v>21</v>
      </c>
      <c r="O1030" t="s">
        <v>1201</v>
      </c>
      <c r="P1030" s="1">
        <v>43178.716573079924</v>
      </c>
      <c r="Q1030" s="1" t="e">
        <v>#N/A</v>
      </c>
      <c r="R1030" t="s">
        <v>21</v>
      </c>
      <c r="S1030" t="s">
        <v>1201</v>
      </c>
      <c r="T1030">
        <v>1</v>
      </c>
    </row>
    <row r="1031" spans="1:20">
      <c r="A1031">
        <f t="shared" si="33"/>
        <v>1030</v>
      </c>
      <c r="B1031" s="1">
        <v>43179.598659375108</v>
      </c>
      <c r="C1031">
        <v>40</v>
      </c>
      <c r="D1031">
        <v>4</v>
      </c>
      <c r="E1031" t="s">
        <v>12</v>
      </c>
      <c r="F1031" t="s">
        <v>11</v>
      </c>
      <c r="G1031">
        <v>4000</v>
      </c>
      <c r="H1031">
        <f t="shared" si="32"/>
        <v>1468000</v>
      </c>
      <c r="I1031">
        <v>2</v>
      </c>
      <c r="J1031" t="s">
        <v>489</v>
      </c>
      <c r="K1031">
        <v>2</v>
      </c>
      <c r="L1031" t="s">
        <v>490</v>
      </c>
      <c r="M1031">
        <v>2</v>
      </c>
      <c r="N1031" t="s">
        <v>21</v>
      </c>
      <c r="O1031" t="s">
        <v>491</v>
      </c>
      <c r="P1031" s="1">
        <v>43179.598659375108</v>
      </c>
      <c r="Q1031" s="1" t="e">
        <v>#N/A</v>
      </c>
      <c r="R1031" t="s">
        <v>21</v>
      </c>
      <c r="S1031" t="s">
        <v>491</v>
      </c>
      <c r="T1031">
        <v>2</v>
      </c>
    </row>
    <row r="1032" spans="1:20">
      <c r="A1032">
        <f t="shared" si="33"/>
        <v>1031</v>
      </c>
      <c r="B1032" s="1">
        <v>43179.689294235795</v>
      </c>
      <c r="C1032">
        <v>118</v>
      </c>
      <c r="D1032">
        <v>1</v>
      </c>
      <c r="E1032" t="s">
        <v>12</v>
      </c>
      <c r="F1032" t="s">
        <v>11</v>
      </c>
      <c r="G1032">
        <v>1000</v>
      </c>
      <c r="H1032">
        <f t="shared" si="32"/>
        <v>1469000</v>
      </c>
      <c r="I1032">
        <v>2</v>
      </c>
      <c r="J1032" t="s">
        <v>626</v>
      </c>
      <c r="K1032">
        <v>2</v>
      </c>
      <c r="L1032" t="s">
        <v>627</v>
      </c>
      <c r="M1032">
        <v>2</v>
      </c>
      <c r="N1032" t="s">
        <v>21</v>
      </c>
      <c r="O1032" t="s">
        <v>628</v>
      </c>
      <c r="P1032" s="1">
        <v>43179.689294235795</v>
      </c>
      <c r="Q1032" s="1" t="e">
        <v>#N/A</v>
      </c>
      <c r="R1032" t="s">
        <v>21</v>
      </c>
      <c r="S1032" t="s">
        <v>628</v>
      </c>
      <c r="T1032">
        <v>2</v>
      </c>
    </row>
    <row r="1033" spans="1:20">
      <c r="A1033">
        <f t="shared" si="33"/>
        <v>1032</v>
      </c>
      <c r="B1033" s="1">
        <v>43180.1358545904</v>
      </c>
      <c r="C1033">
        <v>82</v>
      </c>
      <c r="D1033">
        <v>3</v>
      </c>
      <c r="E1033" t="s">
        <v>12</v>
      </c>
      <c r="F1033" t="s">
        <v>8</v>
      </c>
      <c r="G1033">
        <v>5000</v>
      </c>
      <c r="H1033">
        <f t="shared" si="32"/>
        <v>1474000</v>
      </c>
      <c r="I1033">
        <v>1</v>
      </c>
      <c r="J1033" t="s">
        <v>1424</v>
      </c>
      <c r="K1033">
        <v>2</v>
      </c>
      <c r="L1033" t="s">
        <v>1425</v>
      </c>
      <c r="M1033">
        <v>2</v>
      </c>
      <c r="N1033" t="s">
        <v>21</v>
      </c>
      <c r="O1033" t="s">
        <v>1426</v>
      </c>
      <c r="P1033" s="1">
        <v>43180.1358545904</v>
      </c>
      <c r="Q1033" s="1" t="e">
        <v>#N/A</v>
      </c>
      <c r="R1033" t="s">
        <v>21</v>
      </c>
      <c r="S1033" t="s">
        <v>1426</v>
      </c>
      <c r="T1033">
        <v>2</v>
      </c>
    </row>
    <row r="1034" spans="1:20">
      <c r="A1034">
        <f t="shared" si="33"/>
        <v>1033</v>
      </c>
      <c r="B1034" s="1">
        <v>43180.727585442306</v>
      </c>
      <c r="C1034">
        <v>61</v>
      </c>
      <c r="D1034">
        <v>2</v>
      </c>
      <c r="E1034" t="s">
        <v>12</v>
      </c>
      <c r="F1034" t="s">
        <v>8</v>
      </c>
      <c r="G1034">
        <v>5000</v>
      </c>
      <c r="H1034">
        <f t="shared" si="32"/>
        <v>1479000</v>
      </c>
      <c r="I1034">
        <v>2</v>
      </c>
      <c r="J1034" t="s">
        <v>1086</v>
      </c>
      <c r="K1034">
        <v>2</v>
      </c>
      <c r="L1034" t="s">
        <v>1442</v>
      </c>
      <c r="M1034">
        <v>2</v>
      </c>
      <c r="N1034" t="s">
        <v>21</v>
      </c>
      <c r="O1034" t="s">
        <v>1443</v>
      </c>
      <c r="P1034" s="1">
        <v>43180.727585442306</v>
      </c>
      <c r="Q1034" s="1" t="e">
        <v>#N/A</v>
      </c>
      <c r="R1034" t="s">
        <v>21</v>
      </c>
      <c r="S1034" t="s">
        <v>1443</v>
      </c>
      <c r="T1034">
        <v>2</v>
      </c>
    </row>
    <row r="1035" spans="1:20">
      <c r="A1035">
        <f t="shared" si="33"/>
        <v>1034</v>
      </c>
      <c r="B1035" s="1">
        <v>43181.298978220249</v>
      </c>
      <c r="C1035">
        <v>119</v>
      </c>
      <c r="D1035">
        <v>4</v>
      </c>
      <c r="E1035" t="s">
        <v>12</v>
      </c>
      <c r="F1035" t="s">
        <v>10</v>
      </c>
      <c r="G1035">
        <v>5000</v>
      </c>
      <c r="H1035">
        <f t="shared" si="32"/>
        <v>1484000</v>
      </c>
      <c r="I1035">
        <v>2</v>
      </c>
      <c r="J1035" t="s">
        <v>545</v>
      </c>
      <c r="K1035">
        <v>2</v>
      </c>
      <c r="L1035" t="s">
        <v>546</v>
      </c>
      <c r="M1035">
        <v>2</v>
      </c>
      <c r="N1035" t="s">
        <v>21</v>
      </c>
      <c r="O1035" t="s">
        <v>547</v>
      </c>
      <c r="P1035" s="1">
        <v>43181.298978220249</v>
      </c>
      <c r="Q1035" s="1">
        <v>43267.159881620093</v>
      </c>
      <c r="R1035" t="s">
        <v>21</v>
      </c>
      <c r="S1035" t="s">
        <v>547</v>
      </c>
      <c r="T1035">
        <v>2</v>
      </c>
    </row>
    <row r="1036" spans="1:20">
      <c r="A1036">
        <f t="shared" si="33"/>
        <v>1035</v>
      </c>
      <c r="B1036" s="1">
        <v>43181.674924493229</v>
      </c>
      <c r="C1036">
        <v>54</v>
      </c>
      <c r="D1036">
        <v>4</v>
      </c>
      <c r="E1036" t="s">
        <v>12</v>
      </c>
      <c r="F1036" t="s">
        <v>9</v>
      </c>
      <c r="G1036">
        <v>5000</v>
      </c>
      <c r="H1036">
        <f t="shared" si="32"/>
        <v>1489000</v>
      </c>
      <c r="I1036">
        <v>2</v>
      </c>
      <c r="J1036" t="s">
        <v>542</v>
      </c>
      <c r="K1036">
        <v>4</v>
      </c>
      <c r="L1036" t="s">
        <v>543</v>
      </c>
      <c r="M1036">
        <v>4</v>
      </c>
      <c r="N1036" t="s">
        <v>21</v>
      </c>
      <c r="O1036" t="s">
        <v>544</v>
      </c>
      <c r="P1036" s="1">
        <v>43181.674924493229</v>
      </c>
      <c r="Q1036" s="1" t="e">
        <v>#N/A</v>
      </c>
      <c r="R1036" t="s">
        <v>21</v>
      </c>
      <c r="S1036" t="s">
        <v>544</v>
      </c>
      <c r="T1036">
        <v>4</v>
      </c>
    </row>
    <row r="1037" spans="1:20">
      <c r="A1037">
        <f t="shared" si="33"/>
        <v>1036</v>
      </c>
      <c r="B1037" s="1">
        <v>43182.518080841015</v>
      </c>
      <c r="C1037">
        <v>87</v>
      </c>
      <c r="D1037">
        <v>3</v>
      </c>
      <c r="E1037" t="s">
        <v>12</v>
      </c>
      <c r="F1037" t="s">
        <v>11</v>
      </c>
      <c r="G1037">
        <v>4000</v>
      </c>
      <c r="H1037">
        <f t="shared" si="32"/>
        <v>1493000</v>
      </c>
      <c r="I1037">
        <v>3</v>
      </c>
      <c r="J1037" t="s">
        <v>1107</v>
      </c>
      <c r="K1037">
        <v>4</v>
      </c>
      <c r="L1037" t="s">
        <v>1108</v>
      </c>
      <c r="M1037">
        <v>4</v>
      </c>
      <c r="N1037" t="s">
        <v>21</v>
      </c>
      <c r="O1037" t="s">
        <v>1109</v>
      </c>
      <c r="P1037" s="1">
        <v>43182.518080841015</v>
      </c>
      <c r="Q1037" s="1" t="e">
        <v>#N/A</v>
      </c>
      <c r="R1037" t="s">
        <v>21</v>
      </c>
      <c r="S1037" t="s">
        <v>1109</v>
      </c>
      <c r="T1037">
        <v>4</v>
      </c>
    </row>
    <row r="1038" spans="1:20">
      <c r="A1038">
        <f t="shared" si="33"/>
        <v>1037</v>
      </c>
      <c r="B1038" s="1">
        <v>43182.722320120032</v>
      </c>
      <c r="C1038">
        <v>3</v>
      </c>
      <c r="D1038">
        <v>1</v>
      </c>
      <c r="E1038" t="s">
        <v>12</v>
      </c>
      <c r="F1038" t="s">
        <v>11</v>
      </c>
      <c r="G1038">
        <v>1000</v>
      </c>
      <c r="H1038">
        <f t="shared" si="32"/>
        <v>1494000</v>
      </c>
      <c r="I1038">
        <v>6</v>
      </c>
      <c r="J1038" t="s">
        <v>202</v>
      </c>
      <c r="K1038">
        <v>1</v>
      </c>
      <c r="L1038" t="s">
        <v>252</v>
      </c>
      <c r="M1038">
        <v>1</v>
      </c>
      <c r="N1038" t="s">
        <v>21</v>
      </c>
      <c r="O1038" t="s">
        <v>253</v>
      </c>
      <c r="P1038" s="1">
        <v>43182.722320120032</v>
      </c>
      <c r="Q1038" s="1" t="e">
        <v>#N/A</v>
      </c>
      <c r="R1038" t="s">
        <v>21</v>
      </c>
      <c r="S1038" t="s">
        <v>253</v>
      </c>
      <c r="T1038">
        <v>1</v>
      </c>
    </row>
    <row r="1039" spans="1:20">
      <c r="A1039">
        <f t="shared" si="33"/>
        <v>1038</v>
      </c>
      <c r="B1039" s="1">
        <v>43182.946832733498</v>
      </c>
      <c r="C1039">
        <v>121</v>
      </c>
      <c r="D1039">
        <v>1</v>
      </c>
      <c r="E1039" t="s">
        <v>12</v>
      </c>
      <c r="F1039" t="s">
        <v>11</v>
      </c>
      <c r="G1039">
        <v>1000</v>
      </c>
      <c r="H1039">
        <f t="shared" si="32"/>
        <v>1495000</v>
      </c>
      <c r="I1039">
        <v>1</v>
      </c>
      <c r="J1039" t="s">
        <v>620</v>
      </c>
      <c r="K1039">
        <v>1</v>
      </c>
      <c r="L1039" t="s">
        <v>621</v>
      </c>
      <c r="M1039">
        <v>1</v>
      </c>
      <c r="N1039" t="s">
        <v>21</v>
      </c>
      <c r="O1039" t="s">
        <v>622</v>
      </c>
      <c r="P1039" s="1">
        <v>43182.946832733498</v>
      </c>
      <c r="Q1039" s="1" t="e">
        <v>#N/A</v>
      </c>
      <c r="R1039" t="s">
        <v>21</v>
      </c>
      <c r="S1039" t="s">
        <v>622</v>
      </c>
      <c r="T1039">
        <v>1</v>
      </c>
    </row>
    <row r="1040" spans="1:20">
      <c r="A1040">
        <f t="shared" si="33"/>
        <v>1039</v>
      </c>
      <c r="B1040" s="1">
        <v>43183.177604182252</v>
      </c>
      <c r="C1040">
        <v>17</v>
      </c>
      <c r="D1040">
        <v>3</v>
      </c>
      <c r="E1040" t="s">
        <v>12</v>
      </c>
      <c r="F1040" t="s">
        <v>9</v>
      </c>
      <c r="G1040">
        <v>1000</v>
      </c>
      <c r="H1040">
        <f t="shared" si="32"/>
        <v>1496000</v>
      </c>
      <c r="I1040">
        <v>2</v>
      </c>
      <c r="J1040" t="s">
        <v>73</v>
      </c>
      <c r="K1040">
        <v>2</v>
      </c>
      <c r="L1040" t="s">
        <v>74</v>
      </c>
      <c r="M1040">
        <v>2</v>
      </c>
      <c r="N1040" t="s">
        <v>21</v>
      </c>
      <c r="O1040" t="s">
        <v>75</v>
      </c>
      <c r="P1040" s="1">
        <v>43183.177604182252</v>
      </c>
      <c r="Q1040" s="1" t="e">
        <v>#N/A</v>
      </c>
      <c r="R1040" t="s">
        <v>21</v>
      </c>
      <c r="S1040" t="s">
        <v>75</v>
      </c>
      <c r="T1040">
        <v>2</v>
      </c>
    </row>
    <row r="1041" spans="1:20">
      <c r="A1041">
        <f t="shared" si="33"/>
        <v>1040</v>
      </c>
      <c r="B1041" s="1">
        <v>43183.50989024491</v>
      </c>
      <c r="C1041">
        <v>10</v>
      </c>
      <c r="D1041">
        <v>3</v>
      </c>
      <c r="E1041" t="s">
        <v>12</v>
      </c>
      <c r="F1041" t="s">
        <v>8</v>
      </c>
      <c r="G1041">
        <v>1000</v>
      </c>
      <c r="H1041">
        <f t="shared" si="32"/>
        <v>1497000</v>
      </c>
      <c r="I1041">
        <v>4</v>
      </c>
      <c r="J1041" t="s">
        <v>134</v>
      </c>
      <c r="K1041">
        <v>4</v>
      </c>
      <c r="L1041" t="s">
        <v>200</v>
      </c>
      <c r="M1041">
        <v>4</v>
      </c>
      <c r="N1041" t="s">
        <v>21</v>
      </c>
      <c r="O1041" t="s">
        <v>201</v>
      </c>
      <c r="P1041" s="1">
        <v>43183.50989024491</v>
      </c>
      <c r="Q1041" s="1" t="e">
        <v>#N/A</v>
      </c>
      <c r="R1041" t="s">
        <v>21</v>
      </c>
      <c r="S1041" t="s">
        <v>201</v>
      </c>
      <c r="T1041">
        <v>4</v>
      </c>
    </row>
    <row r="1042" spans="1:20">
      <c r="A1042">
        <f t="shared" si="33"/>
        <v>1041</v>
      </c>
      <c r="B1042" s="1">
        <v>43183.924861745683</v>
      </c>
      <c r="C1042">
        <v>72</v>
      </c>
      <c r="D1042">
        <v>2</v>
      </c>
      <c r="E1042" t="s">
        <v>12</v>
      </c>
      <c r="F1042" t="s">
        <v>11</v>
      </c>
      <c r="G1042">
        <v>3000</v>
      </c>
      <c r="H1042">
        <f t="shared" si="32"/>
        <v>1500000</v>
      </c>
      <c r="I1042">
        <v>4</v>
      </c>
      <c r="J1042" t="s">
        <v>1476</v>
      </c>
      <c r="K1042">
        <v>4</v>
      </c>
      <c r="L1042" t="s">
        <v>1477</v>
      </c>
      <c r="M1042">
        <v>4</v>
      </c>
      <c r="N1042" t="s">
        <v>21</v>
      </c>
      <c r="O1042" t="s">
        <v>1478</v>
      </c>
      <c r="P1042" s="1">
        <v>43183.924861745683</v>
      </c>
      <c r="Q1042" s="1" t="e">
        <v>#N/A</v>
      </c>
      <c r="R1042" t="s">
        <v>21</v>
      </c>
      <c r="S1042" t="s">
        <v>1478</v>
      </c>
      <c r="T1042">
        <v>4</v>
      </c>
    </row>
    <row r="1043" spans="1:20">
      <c r="A1043">
        <f t="shared" si="33"/>
        <v>1042</v>
      </c>
      <c r="B1043" s="1">
        <v>43184.701904551068</v>
      </c>
      <c r="C1043">
        <v>98</v>
      </c>
      <c r="D1043">
        <v>4</v>
      </c>
      <c r="E1043" t="s">
        <v>12</v>
      </c>
      <c r="F1043" t="s">
        <v>9</v>
      </c>
      <c r="G1043">
        <v>5000</v>
      </c>
      <c r="H1043">
        <f t="shared" si="32"/>
        <v>1505000</v>
      </c>
      <c r="I1043">
        <v>2</v>
      </c>
      <c r="J1043" t="s">
        <v>734</v>
      </c>
      <c r="K1043">
        <v>2</v>
      </c>
      <c r="L1043" t="s">
        <v>794</v>
      </c>
      <c r="M1043">
        <v>2</v>
      </c>
      <c r="N1043" t="s">
        <v>21</v>
      </c>
      <c r="O1043" t="s">
        <v>795</v>
      </c>
      <c r="P1043" s="1">
        <v>43184.701904551068</v>
      </c>
      <c r="Q1043" s="1" t="e">
        <v>#N/A</v>
      </c>
      <c r="R1043" t="s">
        <v>21</v>
      </c>
      <c r="S1043" t="s">
        <v>795</v>
      </c>
      <c r="T1043">
        <v>2</v>
      </c>
    </row>
    <row r="1044" spans="1:20">
      <c r="A1044">
        <f t="shared" si="33"/>
        <v>1043</v>
      </c>
      <c r="B1044" s="1">
        <v>43186.273104416636</v>
      </c>
      <c r="C1044">
        <v>2</v>
      </c>
      <c r="D1044">
        <v>1</v>
      </c>
      <c r="E1044" t="s">
        <v>13</v>
      </c>
      <c r="F1044" t="s">
        <v>11</v>
      </c>
      <c r="G1044">
        <v>8000</v>
      </c>
      <c r="H1044">
        <f t="shared" si="32"/>
        <v>1497000</v>
      </c>
      <c r="I1044">
        <v>6</v>
      </c>
      <c r="J1044" t="s">
        <v>164</v>
      </c>
      <c r="K1044">
        <v>2</v>
      </c>
      <c r="L1044" t="s">
        <v>533</v>
      </c>
      <c r="M1044">
        <v>1</v>
      </c>
      <c r="N1044" t="s">
        <v>24</v>
      </c>
      <c r="O1044" t="s">
        <v>534</v>
      </c>
      <c r="P1044" s="1">
        <v>43186.273104416636</v>
      </c>
      <c r="Q1044" s="1">
        <v>43186.273104416636</v>
      </c>
      <c r="R1044" t="s">
        <v>24</v>
      </c>
      <c r="S1044" t="s">
        <v>534</v>
      </c>
      <c r="T1044">
        <v>1</v>
      </c>
    </row>
    <row r="1045" spans="1:20">
      <c r="A1045">
        <f t="shared" si="33"/>
        <v>1044</v>
      </c>
      <c r="B1045" s="1">
        <v>43187.735680747704</v>
      </c>
      <c r="C1045">
        <v>35</v>
      </c>
      <c r="D1045">
        <v>4</v>
      </c>
      <c r="E1045" t="s">
        <v>12</v>
      </c>
      <c r="F1045" t="s">
        <v>10</v>
      </c>
      <c r="G1045">
        <v>4000</v>
      </c>
      <c r="H1045">
        <f t="shared" si="32"/>
        <v>1501000</v>
      </c>
      <c r="I1045">
        <v>5</v>
      </c>
      <c r="J1045" t="s">
        <v>319</v>
      </c>
      <c r="K1045">
        <v>6</v>
      </c>
      <c r="L1045" t="s">
        <v>320</v>
      </c>
      <c r="M1045">
        <v>6</v>
      </c>
      <c r="N1045" t="s">
        <v>21</v>
      </c>
      <c r="O1045" t="s">
        <v>321</v>
      </c>
      <c r="P1045" s="1">
        <v>43187.735680747704</v>
      </c>
      <c r="Q1045" s="1" t="e">
        <v>#N/A</v>
      </c>
      <c r="R1045" t="s">
        <v>21</v>
      </c>
      <c r="S1045" t="s">
        <v>321</v>
      </c>
      <c r="T1045">
        <v>6</v>
      </c>
    </row>
    <row r="1046" spans="1:20">
      <c r="A1046">
        <f t="shared" si="33"/>
        <v>1045</v>
      </c>
      <c r="B1046" s="1">
        <v>43188.724941754197</v>
      </c>
      <c r="C1046">
        <v>29</v>
      </c>
      <c r="D1046">
        <v>2</v>
      </c>
      <c r="E1046" t="s">
        <v>12</v>
      </c>
      <c r="F1046" t="s">
        <v>8</v>
      </c>
      <c r="G1046">
        <v>1000</v>
      </c>
      <c r="H1046">
        <f t="shared" si="32"/>
        <v>1502000</v>
      </c>
      <c r="I1046">
        <v>3</v>
      </c>
      <c r="J1046" t="s">
        <v>330</v>
      </c>
      <c r="K1046">
        <v>3</v>
      </c>
      <c r="L1046" t="s">
        <v>331</v>
      </c>
      <c r="M1046">
        <v>3</v>
      </c>
      <c r="N1046" t="s">
        <v>21</v>
      </c>
      <c r="O1046" t="s">
        <v>332</v>
      </c>
      <c r="P1046" s="1">
        <v>43188.724941754197</v>
      </c>
      <c r="Q1046" s="1" t="e">
        <v>#N/A</v>
      </c>
      <c r="R1046" t="s">
        <v>21</v>
      </c>
      <c r="S1046" t="s">
        <v>332</v>
      </c>
      <c r="T1046">
        <v>3</v>
      </c>
    </row>
    <row r="1047" spans="1:20">
      <c r="A1047">
        <f t="shared" si="33"/>
        <v>1046</v>
      </c>
      <c r="B1047" s="1">
        <v>43189.166195877769</v>
      </c>
      <c r="C1047">
        <v>123</v>
      </c>
      <c r="D1047">
        <v>2</v>
      </c>
      <c r="E1047" t="s">
        <v>12</v>
      </c>
      <c r="F1047" t="s">
        <v>8</v>
      </c>
      <c r="G1047">
        <v>5000</v>
      </c>
      <c r="H1047">
        <f t="shared" si="32"/>
        <v>1507000</v>
      </c>
      <c r="I1047">
        <v>4</v>
      </c>
      <c r="J1047" t="s">
        <v>940</v>
      </c>
      <c r="K1047">
        <v>2</v>
      </c>
      <c r="L1047" t="s">
        <v>941</v>
      </c>
      <c r="M1047">
        <v>2</v>
      </c>
      <c r="N1047" t="s">
        <v>21</v>
      </c>
      <c r="O1047" t="s">
        <v>942</v>
      </c>
      <c r="P1047" s="1">
        <v>43189.166195877769</v>
      </c>
      <c r="Q1047" s="1" t="e">
        <v>#N/A</v>
      </c>
      <c r="R1047" t="s">
        <v>21</v>
      </c>
      <c r="S1047" t="s">
        <v>942</v>
      </c>
      <c r="T1047">
        <v>2</v>
      </c>
    </row>
    <row r="1048" spans="1:20">
      <c r="A1048">
        <f t="shared" si="33"/>
        <v>1047</v>
      </c>
      <c r="B1048" s="1">
        <v>43189.319282498298</v>
      </c>
      <c r="C1048">
        <v>60</v>
      </c>
      <c r="D1048">
        <v>3</v>
      </c>
      <c r="E1048" t="s">
        <v>12</v>
      </c>
      <c r="F1048" t="s">
        <v>11</v>
      </c>
      <c r="G1048">
        <v>2000</v>
      </c>
      <c r="H1048">
        <f t="shared" si="32"/>
        <v>1509000</v>
      </c>
      <c r="I1048">
        <v>2</v>
      </c>
      <c r="J1048" t="s">
        <v>700</v>
      </c>
      <c r="K1048">
        <v>1</v>
      </c>
      <c r="L1048" t="s">
        <v>701</v>
      </c>
      <c r="M1048">
        <v>1</v>
      </c>
      <c r="N1048" t="s">
        <v>21</v>
      </c>
      <c r="O1048" t="s">
        <v>702</v>
      </c>
      <c r="P1048" s="1">
        <v>43189.319282498298</v>
      </c>
      <c r="Q1048" s="1" t="e">
        <v>#N/A</v>
      </c>
      <c r="R1048" t="s">
        <v>21</v>
      </c>
      <c r="S1048" t="s">
        <v>702</v>
      </c>
      <c r="T1048">
        <v>1</v>
      </c>
    </row>
    <row r="1049" spans="1:20">
      <c r="A1049">
        <f t="shared" si="33"/>
        <v>1048</v>
      </c>
      <c r="B1049" s="1">
        <v>43190.116127423709</v>
      </c>
      <c r="C1049">
        <v>83</v>
      </c>
      <c r="D1049">
        <v>2</v>
      </c>
      <c r="E1049" t="s">
        <v>12</v>
      </c>
      <c r="F1049" t="s">
        <v>8</v>
      </c>
      <c r="G1049">
        <v>4000</v>
      </c>
      <c r="H1049">
        <f t="shared" si="32"/>
        <v>1513000</v>
      </c>
      <c r="I1049">
        <v>1</v>
      </c>
      <c r="J1049" t="s">
        <v>715</v>
      </c>
      <c r="K1049">
        <v>1</v>
      </c>
      <c r="L1049" t="s">
        <v>716</v>
      </c>
      <c r="M1049">
        <v>1</v>
      </c>
      <c r="N1049" t="s">
        <v>21</v>
      </c>
      <c r="O1049" t="s">
        <v>717</v>
      </c>
      <c r="P1049" s="1">
        <v>43190.116127423709</v>
      </c>
      <c r="Q1049" s="1" t="e">
        <v>#N/A</v>
      </c>
      <c r="R1049" t="s">
        <v>21</v>
      </c>
      <c r="S1049" t="s">
        <v>717</v>
      </c>
      <c r="T1049">
        <v>1</v>
      </c>
    </row>
    <row r="1050" spans="1:20">
      <c r="A1050">
        <f t="shared" si="33"/>
        <v>1049</v>
      </c>
      <c r="B1050" s="1">
        <v>43190.393390937475</v>
      </c>
      <c r="C1050">
        <v>76</v>
      </c>
      <c r="D1050">
        <v>4</v>
      </c>
      <c r="E1050" t="s">
        <v>13</v>
      </c>
      <c r="F1050" t="s">
        <v>11</v>
      </c>
      <c r="G1050">
        <v>20000</v>
      </c>
      <c r="H1050">
        <f t="shared" si="32"/>
        <v>1493000</v>
      </c>
      <c r="I1050">
        <v>6</v>
      </c>
      <c r="J1050" t="s">
        <v>663</v>
      </c>
      <c r="K1050">
        <v>3</v>
      </c>
      <c r="L1050" t="s">
        <v>1721</v>
      </c>
      <c r="M1050">
        <v>1</v>
      </c>
      <c r="N1050" t="s">
        <v>24</v>
      </c>
      <c r="O1050" t="s">
        <v>1722</v>
      </c>
      <c r="P1050" s="1">
        <v>43190.393390937475</v>
      </c>
      <c r="Q1050" s="1">
        <v>43190.393390937475</v>
      </c>
      <c r="R1050" t="s">
        <v>24</v>
      </c>
      <c r="S1050" t="s">
        <v>1722</v>
      </c>
      <c r="T1050">
        <v>1</v>
      </c>
    </row>
    <row r="1051" spans="1:20">
      <c r="A1051">
        <f t="shared" si="33"/>
        <v>1050</v>
      </c>
      <c r="B1051" s="1">
        <v>43191.154281949341</v>
      </c>
      <c r="C1051">
        <v>136</v>
      </c>
      <c r="D1051">
        <v>1</v>
      </c>
      <c r="E1051" t="s">
        <v>13</v>
      </c>
      <c r="F1051" t="s">
        <v>11</v>
      </c>
      <c r="G1051">
        <v>20000</v>
      </c>
      <c r="H1051">
        <f t="shared" si="32"/>
        <v>1473000</v>
      </c>
      <c r="I1051">
        <v>6</v>
      </c>
      <c r="J1051" t="s">
        <v>1325</v>
      </c>
      <c r="K1051">
        <v>4</v>
      </c>
      <c r="L1051" t="s">
        <v>1395</v>
      </c>
      <c r="M1051">
        <v>1</v>
      </c>
      <c r="N1051" t="s">
        <v>24</v>
      </c>
      <c r="O1051" t="s">
        <v>1396</v>
      </c>
      <c r="P1051" s="1">
        <v>43191.154281949341</v>
      </c>
      <c r="Q1051" s="1">
        <v>43191.154281949341</v>
      </c>
      <c r="R1051" t="s">
        <v>24</v>
      </c>
      <c r="S1051" t="s">
        <v>1396</v>
      </c>
      <c r="T1051">
        <v>1</v>
      </c>
    </row>
    <row r="1052" spans="1:20">
      <c r="A1052">
        <f t="shared" si="33"/>
        <v>1051</v>
      </c>
      <c r="B1052" s="1">
        <v>43191.31177534692</v>
      </c>
      <c r="C1052">
        <v>50</v>
      </c>
      <c r="D1052">
        <v>4</v>
      </c>
      <c r="E1052" t="s">
        <v>12</v>
      </c>
      <c r="F1052" t="s">
        <v>9</v>
      </c>
      <c r="G1052">
        <v>4000</v>
      </c>
      <c r="H1052">
        <f t="shared" si="32"/>
        <v>1477000</v>
      </c>
      <c r="I1052">
        <v>4</v>
      </c>
      <c r="J1052" t="s">
        <v>1243</v>
      </c>
      <c r="K1052">
        <v>1</v>
      </c>
      <c r="L1052" t="s">
        <v>1244</v>
      </c>
      <c r="M1052">
        <v>1</v>
      </c>
      <c r="N1052" t="s">
        <v>21</v>
      </c>
      <c r="O1052" t="s">
        <v>1245</v>
      </c>
      <c r="P1052" s="1">
        <v>43191.31177534692</v>
      </c>
      <c r="Q1052" s="1" t="e">
        <v>#N/A</v>
      </c>
      <c r="R1052" t="s">
        <v>21</v>
      </c>
      <c r="S1052" t="s">
        <v>1245</v>
      </c>
      <c r="T1052">
        <v>1</v>
      </c>
    </row>
    <row r="1053" spans="1:20">
      <c r="A1053">
        <f t="shared" si="33"/>
        <v>1052</v>
      </c>
      <c r="B1053" s="1">
        <v>43191.683338374663</v>
      </c>
      <c r="C1053">
        <v>103</v>
      </c>
      <c r="D1053">
        <v>1</v>
      </c>
      <c r="E1053" t="s">
        <v>12</v>
      </c>
      <c r="F1053" t="s">
        <v>11</v>
      </c>
      <c r="G1053">
        <v>1000</v>
      </c>
      <c r="H1053">
        <f t="shared" si="32"/>
        <v>1478000</v>
      </c>
      <c r="I1053">
        <v>5</v>
      </c>
      <c r="J1053" t="s">
        <v>592</v>
      </c>
      <c r="K1053">
        <v>2</v>
      </c>
      <c r="L1053" t="s">
        <v>593</v>
      </c>
      <c r="M1053">
        <v>2</v>
      </c>
      <c r="N1053" t="s">
        <v>21</v>
      </c>
      <c r="O1053" t="s">
        <v>594</v>
      </c>
      <c r="P1053" s="1">
        <v>43191.683338374663</v>
      </c>
      <c r="Q1053" s="1" t="e">
        <v>#N/A</v>
      </c>
      <c r="R1053" t="s">
        <v>21</v>
      </c>
      <c r="S1053" t="s">
        <v>594</v>
      </c>
      <c r="T1053">
        <v>2</v>
      </c>
    </row>
    <row r="1054" spans="1:20">
      <c r="A1054">
        <f t="shared" si="33"/>
        <v>1053</v>
      </c>
      <c r="B1054" s="1">
        <v>43192.488278336459</v>
      </c>
      <c r="C1054">
        <v>99</v>
      </c>
      <c r="D1054">
        <v>1</v>
      </c>
      <c r="E1054" t="s">
        <v>12</v>
      </c>
      <c r="F1054" t="s">
        <v>11</v>
      </c>
      <c r="G1054">
        <v>3000</v>
      </c>
      <c r="H1054">
        <f t="shared" si="32"/>
        <v>1481000</v>
      </c>
      <c r="I1054">
        <v>2</v>
      </c>
      <c r="J1054" t="s">
        <v>1430</v>
      </c>
      <c r="K1054">
        <v>1</v>
      </c>
      <c r="L1054" t="s">
        <v>1559</v>
      </c>
      <c r="M1054">
        <v>1</v>
      </c>
      <c r="N1054" t="s">
        <v>21</v>
      </c>
      <c r="O1054" t="s">
        <v>1560</v>
      </c>
      <c r="P1054" s="1">
        <v>43192.488278336459</v>
      </c>
      <c r="Q1054" s="1" t="e">
        <v>#N/A</v>
      </c>
      <c r="R1054" t="s">
        <v>21</v>
      </c>
      <c r="S1054" t="s">
        <v>1560</v>
      </c>
      <c r="T1054">
        <v>1</v>
      </c>
    </row>
    <row r="1055" spans="1:20">
      <c r="A1055">
        <f t="shared" si="33"/>
        <v>1054</v>
      </c>
      <c r="B1055" s="1">
        <v>43193.414553676681</v>
      </c>
      <c r="C1055">
        <v>1</v>
      </c>
      <c r="D1055">
        <v>3</v>
      </c>
      <c r="E1055" t="s">
        <v>12</v>
      </c>
      <c r="F1055" t="s">
        <v>8</v>
      </c>
      <c r="G1055">
        <v>5000</v>
      </c>
      <c r="H1055">
        <f t="shared" si="32"/>
        <v>1486000</v>
      </c>
      <c r="I1055">
        <v>1</v>
      </c>
      <c r="J1055" t="s">
        <v>67</v>
      </c>
      <c r="K1055">
        <v>2</v>
      </c>
      <c r="L1055" t="s">
        <v>68</v>
      </c>
      <c r="M1055">
        <v>2</v>
      </c>
      <c r="N1055" t="s">
        <v>21</v>
      </c>
      <c r="O1055" t="s">
        <v>69</v>
      </c>
      <c r="P1055" s="1">
        <v>43193.414553676681</v>
      </c>
      <c r="Q1055" s="1" t="e">
        <v>#N/A</v>
      </c>
      <c r="R1055" t="s">
        <v>21</v>
      </c>
      <c r="S1055" t="s">
        <v>69</v>
      </c>
      <c r="T1055">
        <v>2</v>
      </c>
    </row>
    <row r="1056" spans="1:20">
      <c r="A1056">
        <f t="shared" si="33"/>
        <v>1055</v>
      </c>
      <c r="B1056" s="1">
        <v>43193.533194062686</v>
      </c>
      <c r="C1056">
        <v>87</v>
      </c>
      <c r="D1056">
        <v>4</v>
      </c>
      <c r="E1056" t="s">
        <v>12</v>
      </c>
      <c r="F1056" t="s">
        <v>10</v>
      </c>
      <c r="G1056">
        <v>2000</v>
      </c>
      <c r="H1056">
        <f t="shared" si="32"/>
        <v>1488000</v>
      </c>
      <c r="I1056">
        <v>2</v>
      </c>
      <c r="J1056" t="s">
        <v>1163</v>
      </c>
      <c r="K1056">
        <v>4</v>
      </c>
      <c r="L1056" t="s">
        <v>1164</v>
      </c>
      <c r="M1056">
        <v>4</v>
      </c>
      <c r="N1056" t="s">
        <v>21</v>
      </c>
      <c r="O1056" t="s">
        <v>1165</v>
      </c>
      <c r="P1056" s="1">
        <v>43193.533194062686</v>
      </c>
      <c r="Q1056" s="1" t="e">
        <v>#N/A</v>
      </c>
      <c r="R1056" t="s">
        <v>21</v>
      </c>
      <c r="S1056" t="s">
        <v>1165</v>
      </c>
      <c r="T1056">
        <v>4</v>
      </c>
    </row>
    <row r="1057" spans="1:20">
      <c r="A1057">
        <f t="shared" si="33"/>
        <v>1056</v>
      </c>
      <c r="B1057" s="1">
        <v>43194.918458905973</v>
      </c>
      <c r="C1057">
        <v>19</v>
      </c>
      <c r="D1057">
        <v>4</v>
      </c>
      <c r="E1057" t="s">
        <v>12</v>
      </c>
      <c r="F1057" t="s">
        <v>10</v>
      </c>
      <c r="G1057">
        <v>1000</v>
      </c>
      <c r="H1057">
        <f t="shared" si="32"/>
        <v>1489000</v>
      </c>
      <c r="I1057">
        <v>1</v>
      </c>
      <c r="J1057" t="s">
        <v>218</v>
      </c>
      <c r="K1057">
        <v>2</v>
      </c>
      <c r="L1057" t="s">
        <v>219</v>
      </c>
      <c r="M1057">
        <v>2</v>
      </c>
      <c r="N1057" t="s">
        <v>21</v>
      </c>
      <c r="O1057" t="s">
        <v>220</v>
      </c>
      <c r="P1057" s="1">
        <v>43194.918458905973</v>
      </c>
      <c r="Q1057" s="1" t="e">
        <v>#N/A</v>
      </c>
      <c r="R1057" t="s">
        <v>21</v>
      </c>
      <c r="S1057" t="s">
        <v>220</v>
      </c>
      <c r="T1057">
        <v>2</v>
      </c>
    </row>
    <row r="1058" spans="1:20">
      <c r="A1058">
        <f t="shared" si="33"/>
        <v>1057</v>
      </c>
      <c r="B1058" s="1">
        <v>43195.454269278496</v>
      </c>
      <c r="C1058">
        <v>2</v>
      </c>
      <c r="D1058">
        <v>4</v>
      </c>
      <c r="E1058" t="s">
        <v>12</v>
      </c>
      <c r="F1058" t="s">
        <v>9</v>
      </c>
      <c r="G1058">
        <v>3000</v>
      </c>
      <c r="H1058">
        <f t="shared" si="32"/>
        <v>1492000</v>
      </c>
      <c r="I1058">
        <v>4</v>
      </c>
      <c r="J1058" t="s">
        <v>76</v>
      </c>
      <c r="K1058">
        <v>2</v>
      </c>
      <c r="L1058" t="s">
        <v>77</v>
      </c>
      <c r="M1058">
        <v>2</v>
      </c>
      <c r="N1058" t="s">
        <v>21</v>
      </c>
      <c r="O1058" t="s">
        <v>78</v>
      </c>
      <c r="P1058" s="1">
        <v>43195.454269278496</v>
      </c>
      <c r="Q1058" s="1">
        <v>43247.99467174177</v>
      </c>
      <c r="R1058" t="s">
        <v>21</v>
      </c>
      <c r="S1058" t="s">
        <v>78</v>
      </c>
      <c r="T1058">
        <v>2</v>
      </c>
    </row>
    <row r="1059" spans="1:20">
      <c r="A1059">
        <f t="shared" si="33"/>
        <v>1058</v>
      </c>
      <c r="B1059" s="1">
        <v>43196.238937179667</v>
      </c>
      <c r="C1059">
        <v>81</v>
      </c>
      <c r="D1059">
        <v>3</v>
      </c>
      <c r="E1059" t="s">
        <v>13</v>
      </c>
      <c r="F1059" t="s">
        <v>11</v>
      </c>
      <c r="G1059">
        <v>16000</v>
      </c>
      <c r="H1059">
        <f t="shared" si="32"/>
        <v>1476000</v>
      </c>
      <c r="I1059">
        <v>6</v>
      </c>
      <c r="J1059" t="s">
        <v>788</v>
      </c>
      <c r="K1059">
        <v>3</v>
      </c>
      <c r="L1059" t="s">
        <v>1594</v>
      </c>
      <c r="M1059">
        <v>1</v>
      </c>
      <c r="N1059" t="s">
        <v>24</v>
      </c>
      <c r="O1059" t="s">
        <v>1595</v>
      </c>
      <c r="P1059" s="1">
        <v>43196.238937179667</v>
      </c>
      <c r="Q1059" s="1">
        <v>43196.238937179667</v>
      </c>
      <c r="R1059" t="s">
        <v>24</v>
      </c>
      <c r="S1059" t="s">
        <v>1595</v>
      </c>
      <c r="T1059">
        <v>1</v>
      </c>
    </row>
    <row r="1060" spans="1:20">
      <c r="A1060">
        <f t="shared" si="33"/>
        <v>1059</v>
      </c>
      <c r="B1060" s="1">
        <v>43197.088215910837</v>
      </c>
      <c r="C1060">
        <v>100</v>
      </c>
      <c r="D1060">
        <v>4</v>
      </c>
      <c r="E1060" t="s">
        <v>12</v>
      </c>
      <c r="F1060" t="s">
        <v>11</v>
      </c>
      <c r="G1060">
        <v>4000</v>
      </c>
      <c r="H1060">
        <f t="shared" si="32"/>
        <v>1480000</v>
      </c>
      <c r="I1060">
        <v>2</v>
      </c>
      <c r="J1060" t="s">
        <v>800</v>
      </c>
      <c r="K1060">
        <v>1</v>
      </c>
      <c r="L1060" t="s">
        <v>801</v>
      </c>
      <c r="M1060">
        <v>1</v>
      </c>
      <c r="N1060" t="s">
        <v>21</v>
      </c>
      <c r="O1060" t="s">
        <v>802</v>
      </c>
      <c r="P1060" s="1">
        <v>43197.088215910837</v>
      </c>
      <c r="Q1060" s="1" t="e">
        <v>#N/A</v>
      </c>
      <c r="R1060" t="s">
        <v>21</v>
      </c>
      <c r="S1060" t="s">
        <v>802</v>
      </c>
      <c r="T1060">
        <v>1</v>
      </c>
    </row>
    <row r="1061" spans="1:20">
      <c r="A1061">
        <f t="shared" si="33"/>
        <v>1060</v>
      </c>
      <c r="B1061" s="1">
        <v>43197.26854847464</v>
      </c>
      <c r="C1061">
        <v>79</v>
      </c>
      <c r="D1061">
        <v>2</v>
      </c>
      <c r="E1061" t="s">
        <v>12</v>
      </c>
      <c r="F1061" t="s">
        <v>8</v>
      </c>
      <c r="G1061">
        <v>4000</v>
      </c>
      <c r="H1061">
        <f t="shared" si="32"/>
        <v>1484000</v>
      </c>
      <c r="I1061">
        <v>5</v>
      </c>
      <c r="J1061" t="s">
        <v>1322</v>
      </c>
      <c r="K1061">
        <v>4</v>
      </c>
      <c r="L1061" t="s">
        <v>1323</v>
      </c>
      <c r="M1061">
        <v>4</v>
      </c>
      <c r="N1061" t="s">
        <v>21</v>
      </c>
      <c r="O1061" t="s">
        <v>1324</v>
      </c>
      <c r="P1061" s="1">
        <v>43197.26854847464</v>
      </c>
      <c r="Q1061" s="1" t="e">
        <v>#N/A</v>
      </c>
      <c r="R1061" t="s">
        <v>21</v>
      </c>
      <c r="S1061" t="s">
        <v>1324</v>
      </c>
      <c r="T1061">
        <v>4</v>
      </c>
    </row>
    <row r="1062" spans="1:20">
      <c r="A1062">
        <f t="shared" si="33"/>
        <v>1061</v>
      </c>
      <c r="B1062" s="1">
        <v>43198.042234866844</v>
      </c>
      <c r="C1062">
        <v>68</v>
      </c>
      <c r="D1062">
        <v>1</v>
      </c>
      <c r="E1062" t="s">
        <v>12</v>
      </c>
      <c r="F1062" t="s">
        <v>11</v>
      </c>
      <c r="G1062">
        <v>4000</v>
      </c>
      <c r="H1062">
        <f t="shared" si="32"/>
        <v>1488000</v>
      </c>
      <c r="I1062">
        <v>2</v>
      </c>
      <c r="J1062" t="s">
        <v>750</v>
      </c>
      <c r="K1062">
        <v>2</v>
      </c>
      <c r="L1062" t="s">
        <v>751</v>
      </c>
      <c r="M1062">
        <v>2</v>
      </c>
      <c r="N1062" t="s">
        <v>21</v>
      </c>
      <c r="O1062" t="s">
        <v>752</v>
      </c>
      <c r="P1062" s="1">
        <v>43198.042234866844</v>
      </c>
      <c r="Q1062" s="1" t="e">
        <v>#N/A</v>
      </c>
      <c r="R1062" t="s">
        <v>21</v>
      </c>
      <c r="S1062" t="s">
        <v>752</v>
      </c>
      <c r="T1062">
        <v>2</v>
      </c>
    </row>
    <row r="1063" spans="1:20">
      <c r="A1063">
        <f t="shared" si="33"/>
        <v>1062</v>
      </c>
      <c r="B1063" s="1">
        <v>43198.975459994334</v>
      </c>
      <c r="C1063">
        <v>70</v>
      </c>
      <c r="D1063">
        <v>2</v>
      </c>
      <c r="E1063" t="s">
        <v>12</v>
      </c>
      <c r="F1063" t="s">
        <v>11</v>
      </c>
      <c r="G1063">
        <v>3000</v>
      </c>
      <c r="H1063">
        <f t="shared" si="32"/>
        <v>1491000</v>
      </c>
      <c r="I1063">
        <v>2</v>
      </c>
      <c r="J1063" t="s">
        <v>943</v>
      </c>
      <c r="K1063">
        <v>4</v>
      </c>
      <c r="L1063" t="s">
        <v>944</v>
      </c>
      <c r="M1063">
        <v>4</v>
      </c>
      <c r="N1063" t="s">
        <v>21</v>
      </c>
      <c r="O1063" t="s">
        <v>945</v>
      </c>
      <c r="P1063" s="1">
        <v>43198.975459994334</v>
      </c>
      <c r="Q1063" s="1" t="e">
        <v>#N/A</v>
      </c>
      <c r="R1063" t="s">
        <v>21</v>
      </c>
      <c r="S1063" t="s">
        <v>945</v>
      </c>
      <c r="T1063">
        <v>4</v>
      </c>
    </row>
    <row r="1064" spans="1:20">
      <c r="A1064">
        <f t="shared" si="33"/>
        <v>1063</v>
      </c>
      <c r="B1064" s="1">
        <v>43199.191817934916</v>
      </c>
      <c r="C1064">
        <v>125</v>
      </c>
      <c r="D1064">
        <v>4</v>
      </c>
      <c r="E1064" t="s">
        <v>12</v>
      </c>
      <c r="F1064" t="s">
        <v>8</v>
      </c>
      <c r="G1064">
        <v>2000</v>
      </c>
      <c r="H1064">
        <f t="shared" si="32"/>
        <v>1493000</v>
      </c>
      <c r="I1064">
        <v>5</v>
      </c>
      <c r="J1064" t="s">
        <v>575</v>
      </c>
      <c r="K1064">
        <v>4</v>
      </c>
      <c r="L1064" t="s">
        <v>1300</v>
      </c>
      <c r="M1064">
        <v>4</v>
      </c>
      <c r="N1064" t="s">
        <v>21</v>
      </c>
      <c r="O1064" t="s">
        <v>1301</v>
      </c>
      <c r="P1064" s="1">
        <v>43199.191817934916</v>
      </c>
      <c r="Q1064" s="1" t="e">
        <v>#N/A</v>
      </c>
      <c r="R1064" t="s">
        <v>21</v>
      </c>
      <c r="S1064" t="s">
        <v>1301</v>
      </c>
      <c r="T1064">
        <v>4</v>
      </c>
    </row>
    <row r="1065" spans="1:20">
      <c r="A1065">
        <f t="shared" si="33"/>
        <v>1064</v>
      </c>
      <c r="B1065" s="1">
        <v>43201.513394960144</v>
      </c>
      <c r="C1065">
        <v>140</v>
      </c>
      <c r="D1065">
        <v>4</v>
      </c>
      <c r="E1065" t="s">
        <v>12</v>
      </c>
      <c r="F1065" t="s">
        <v>11</v>
      </c>
      <c r="G1065">
        <v>1000</v>
      </c>
      <c r="H1065">
        <f t="shared" si="32"/>
        <v>1494000</v>
      </c>
      <c r="I1065">
        <v>1</v>
      </c>
      <c r="J1065" t="s">
        <v>1454</v>
      </c>
      <c r="K1065">
        <v>1</v>
      </c>
      <c r="L1065" t="s">
        <v>1455</v>
      </c>
      <c r="M1065">
        <v>1</v>
      </c>
      <c r="N1065" t="s">
        <v>21</v>
      </c>
      <c r="O1065" t="s">
        <v>1456</v>
      </c>
      <c r="P1065" s="1">
        <v>43201.513394960144</v>
      </c>
      <c r="Q1065" s="1">
        <v>43241.833179163506</v>
      </c>
      <c r="R1065" t="s">
        <v>21</v>
      </c>
      <c r="S1065" t="s">
        <v>1456</v>
      </c>
      <c r="T1065">
        <v>1</v>
      </c>
    </row>
    <row r="1066" spans="1:20">
      <c r="A1066">
        <f t="shared" si="33"/>
        <v>1065</v>
      </c>
      <c r="B1066" s="1">
        <v>43202.666334952861</v>
      </c>
      <c r="C1066">
        <v>42</v>
      </c>
      <c r="D1066">
        <v>1</v>
      </c>
      <c r="E1066" t="s">
        <v>13</v>
      </c>
      <c r="F1066" t="s">
        <v>11</v>
      </c>
      <c r="G1066">
        <v>20000</v>
      </c>
      <c r="H1066">
        <f t="shared" si="32"/>
        <v>1474000</v>
      </c>
      <c r="I1066">
        <v>6</v>
      </c>
      <c r="J1066" t="s">
        <v>399</v>
      </c>
      <c r="K1066">
        <v>2</v>
      </c>
      <c r="L1066" t="s">
        <v>531</v>
      </c>
      <c r="M1066">
        <v>1</v>
      </c>
      <c r="N1066" t="s">
        <v>24</v>
      </c>
      <c r="O1066" t="s">
        <v>532</v>
      </c>
      <c r="P1066" s="1">
        <v>43202.666334952861</v>
      </c>
      <c r="Q1066" s="1">
        <v>43202.666334952861</v>
      </c>
      <c r="R1066" t="s">
        <v>24</v>
      </c>
      <c r="S1066" t="s">
        <v>532</v>
      </c>
      <c r="T1066">
        <v>1</v>
      </c>
    </row>
    <row r="1067" spans="1:20">
      <c r="A1067">
        <f t="shared" si="33"/>
        <v>1066</v>
      </c>
      <c r="B1067" s="1">
        <v>43203.575877812335</v>
      </c>
      <c r="C1067">
        <v>134</v>
      </c>
      <c r="D1067">
        <v>1</v>
      </c>
      <c r="E1067" t="s">
        <v>12</v>
      </c>
      <c r="F1067" t="s">
        <v>11</v>
      </c>
      <c r="G1067">
        <v>1000</v>
      </c>
      <c r="H1067">
        <f t="shared" si="32"/>
        <v>1475000</v>
      </c>
      <c r="I1067">
        <v>2</v>
      </c>
      <c r="J1067" t="s">
        <v>891</v>
      </c>
      <c r="K1067">
        <v>3</v>
      </c>
      <c r="L1067" t="s">
        <v>892</v>
      </c>
      <c r="M1067">
        <v>3</v>
      </c>
      <c r="N1067" t="s">
        <v>21</v>
      </c>
      <c r="O1067" t="s">
        <v>893</v>
      </c>
      <c r="P1067" s="1">
        <v>43203.575877812335</v>
      </c>
      <c r="Q1067" s="1" t="e">
        <v>#N/A</v>
      </c>
      <c r="R1067" t="s">
        <v>21</v>
      </c>
      <c r="S1067" t="s">
        <v>893</v>
      </c>
      <c r="T1067">
        <v>3</v>
      </c>
    </row>
    <row r="1068" spans="1:20">
      <c r="A1068">
        <f t="shared" si="33"/>
        <v>1067</v>
      </c>
      <c r="B1068" s="1">
        <v>43203.874344518277</v>
      </c>
      <c r="C1068">
        <v>59</v>
      </c>
      <c r="D1068">
        <v>1</v>
      </c>
      <c r="E1068" t="s">
        <v>13</v>
      </c>
      <c r="F1068" t="s">
        <v>11</v>
      </c>
      <c r="G1068">
        <v>8000</v>
      </c>
      <c r="H1068">
        <f t="shared" si="32"/>
        <v>1467000</v>
      </c>
      <c r="I1068">
        <v>6</v>
      </c>
      <c r="J1068" t="s">
        <v>1040</v>
      </c>
      <c r="K1068">
        <v>3</v>
      </c>
      <c r="L1068" t="s">
        <v>1041</v>
      </c>
      <c r="M1068">
        <v>1</v>
      </c>
      <c r="N1068" t="s">
        <v>24</v>
      </c>
      <c r="O1068" t="s">
        <v>1042</v>
      </c>
      <c r="P1068" s="1">
        <v>43203.874344518277</v>
      </c>
      <c r="Q1068" s="1">
        <v>43203.874344518277</v>
      </c>
      <c r="R1068" t="s">
        <v>24</v>
      </c>
      <c r="S1068" t="s">
        <v>1042</v>
      </c>
      <c r="T1068">
        <v>1</v>
      </c>
    </row>
    <row r="1069" spans="1:20">
      <c r="A1069">
        <f t="shared" si="33"/>
        <v>1068</v>
      </c>
      <c r="B1069" s="1">
        <v>43204.121090208217</v>
      </c>
      <c r="C1069">
        <v>24</v>
      </c>
      <c r="D1069">
        <v>2</v>
      </c>
      <c r="E1069" t="s">
        <v>12</v>
      </c>
      <c r="F1069" t="s">
        <v>11</v>
      </c>
      <c r="G1069">
        <v>1000</v>
      </c>
      <c r="H1069">
        <f t="shared" si="32"/>
        <v>1468000</v>
      </c>
      <c r="I1069">
        <v>4</v>
      </c>
      <c r="J1069" t="s">
        <v>431</v>
      </c>
      <c r="K1069">
        <v>1</v>
      </c>
      <c r="L1069" t="s">
        <v>432</v>
      </c>
      <c r="M1069">
        <v>1</v>
      </c>
      <c r="N1069" t="s">
        <v>21</v>
      </c>
      <c r="O1069" t="s">
        <v>433</v>
      </c>
      <c r="P1069" s="1">
        <v>43204.121090208217</v>
      </c>
      <c r="Q1069" s="1" t="e">
        <v>#N/A</v>
      </c>
      <c r="R1069" t="s">
        <v>21</v>
      </c>
      <c r="S1069" t="s">
        <v>433</v>
      </c>
      <c r="T1069">
        <v>1</v>
      </c>
    </row>
    <row r="1070" spans="1:20">
      <c r="A1070">
        <f t="shared" si="33"/>
        <v>1069</v>
      </c>
      <c r="B1070" s="1">
        <v>43204.164859892837</v>
      </c>
      <c r="C1070">
        <v>3</v>
      </c>
      <c r="D1070">
        <v>1</v>
      </c>
      <c r="E1070" t="s">
        <v>12</v>
      </c>
      <c r="F1070" t="s">
        <v>11</v>
      </c>
      <c r="G1070">
        <v>1000</v>
      </c>
      <c r="H1070">
        <f t="shared" si="32"/>
        <v>1469000</v>
      </c>
      <c r="I1070">
        <v>4</v>
      </c>
      <c r="J1070" t="s">
        <v>202</v>
      </c>
      <c r="K1070">
        <v>2</v>
      </c>
      <c r="L1070" t="s">
        <v>252</v>
      </c>
      <c r="M1070">
        <v>2</v>
      </c>
      <c r="N1070" t="s">
        <v>21</v>
      </c>
      <c r="O1070" t="s">
        <v>253</v>
      </c>
      <c r="P1070" s="1">
        <v>43204.164859892837</v>
      </c>
      <c r="Q1070" s="1" t="e">
        <v>#N/A</v>
      </c>
      <c r="R1070" t="s">
        <v>21</v>
      </c>
      <c r="S1070" t="s">
        <v>253</v>
      </c>
      <c r="T1070">
        <v>2</v>
      </c>
    </row>
    <row r="1071" spans="1:20">
      <c r="A1071">
        <f t="shared" si="33"/>
        <v>1070</v>
      </c>
      <c r="B1071" s="1">
        <v>43204.435005364736</v>
      </c>
      <c r="C1071">
        <v>121</v>
      </c>
      <c r="D1071">
        <v>3</v>
      </c>
      <c r="E1071" t="s">
        <v>12</v>
      </c>
      <c r="F1071" t="s">
        <v>8</v>
      </c>
      <c r="G1071">
        <v>4000</v>
      </c>
      <c r="H1071">
        <f t="shared" si="32"/>
        <v>1473000</v>
      </c>
      <c r="I1071">
        <v>4</v>
      </c>
      <c r="J1071" t="s">
        <v>1282</v>
      </c>
      <c r="K1071">
        <v>5</v>
      </c>
      <c r="L1071" t="s">
        <v>1344</v>
      </c>
      <c r="M1071">
        <v>5</v>
      </c>
      <c r="N1071" t="s">
        <v>21</v>
      </c>
      <c r="O1071" t="s">
        <v>1345</v>
      </c>
      <c r="P1071" s="1">
        <v>43204.435005364736</v>
      </c>
      <c r="Q1071" s="1" t="e">
        <v>#N/A</v>
      </c>
      <c r="R1071" t="s">
        <v>21</v>
      </c>
      <c r="S1071" t="s">
        <v>1345</v>
      </c>
      <c r="T1071">
        <v>5</v>
      </c>
    </row>
    <row r="1072" spans="1:20">
      <c r="A1072">
        <f t="shared" si="33"/>
        <v>1071</v>
      </c>
      <c r="B1072" s="1">
        <v>43205.246656861156</v>
      </c>
      <c r="C1072">
        <v>130</v>
      </c>
      <c r="D1072">
        <v>1</v>
      </c>
      <c r="E1072" t="s">
        <v>13</v>
      </c>
      <c r="F1072" t="s">
        <v>11</v>
      </c>
      <c r="G1072">
        <v>12000</v>
      </c>
      <c r="H1072">
        <f t="shared" si="32"/>
        <v>1461000</v>
      </c>
      <c r="I1072">
        <v>6</v>
      </c>
      <c r="J1072" t="s">
        <v>1034</v>
      </c>
      <c r="K1072">
        <v>5</v>
      </c>
      <c r="L1072" t="s">
        <v>1669</v>
      </c>
      <c r="M1072">
        <v>1</v>
      </c>
      <c r="N1072" t="s">
        <v>24</v>
      </c>
      <c r="O1072" t="s">
        <v>1670</v>
      </c>
      <c r="P1072" s="1">
        <v>43205.246656861156</v>
      </c>
      <c r="Q1072" s="1">
        <v>43205.246656861156</v>
      </c>
      <c r="R1072" t="s">
        <v>24</v>
      </c>
      <c r="S1072" t="s">
        <v>1670</v>
      </c>
      <c r="T1072">
        <v>1</v>
      </c>
    </row>
    <row r="1073" spans="1:20">
      <c r="A1073">
        <f t="shared" si="33"/>
        <v>1072</v>
      </c>
      <c r="B1073" s="1">
        <v>43206.192126717353</v>
      </c>
      <c r="C1073">
        <v>26</v>
      </c>
      <c r="D1073">
        <v>2</v>
      </c>
      <c r="E1073" t="s">
        <v>12</v>
      </c>
      <c r="F1073" t="s">
        <v>11</v>
      </c>
      <c r="G1073">
        <v>4000</v>
      </c>
      <c r="H1073">
        <f t="shared" si="32"/>
        <v>1465000</v>
      </c>
      <c r="I1073">
        <v>4</v>
      </c>
      <c r="J1073" t="s">
        <v>426</v>
      </c>
      <c r="K1073">
        <v>3</v>
      </c>
      <c r="L1073" t="s">
        <v>427</v>
      </c>
      <c r="M1073">
        <v>3</v>
      </c>
      <c r="N1073" t="s">
        <v>21</v>
      </c>
      <c r="O1073" t="s">
        <v>428</v>
      </c>
      <c r="P1073" s="1">
        <v>43206.192126717353</v>
      </c>
      <c r="Q1073" s="1" t="e">
        <v>#N/A</v>
      </c>
      <c r="R1073" t="s">
        <v>21</v>
      </c>
      <c r="S1073" t="s">
        <v>428</v>
      </c>
      <c r="T1073">
        <v>3</v>
      </c>
    </row>
    <row r="1074" spans="1:20">
      <c r="A1074">
        <f t="shared" si="33"/>
        <v>1073</v>
      </c>
      <c r="B1074" s="1">
        <v>43207.099332934122</v>
      </c>
      <c r="C1074">
        <v>112</v>
      </c>
      <c r="D1074">
        <v>3</v>
      </c>
      <c r="E1074" t="s">
        <v>12</v>
      </c>
      <c r="F1074" t="s">
        <v>8</v>
      </c>
      <c r="G1074">
        <v>5000</v>
      </c>
      <c r="H1074">
        <f t="shared" si="32"/>
        <v>1470000</v>
      </c>
      <c r="I1074">
        <v>4</v>
      </c>
      <c r="J1074" t="s">
        <v>1561</v>
      </c>
      <c r="K1074">
        <v>2</v>
      </c>
      <c r="L1074" t="s">
        <v>1562</v>
      </c>
      <c r="M1074">
        <v>2</v>
      </c>
      <c r="N1074" t="s">
        <v>21</v>
      </c>
      <c r="O1074" t="s">
        <v>1563</v>
      </c>
      <c r="P1074" s="1">
        <v>43207.099332934122</v>
      </c>
      <c r="Q1074" s="1" t="e">
        <v>#N/A</v>
      </c>
      <c r="R1074" t="s">
        <v>21</v>
      </c>
      <c r="S1074" t="s">
        <v>1563</v>
      </c>
      <c r="T1074">
        <v>2</v>
      </c>
    </row>
    <row r="1075" spans="1:20">
      <c r="A1075">
        <f t="shared" si="33"/>
        <v>1074</v>
      </c>
      <c r="B1075" s="1">
        <v>43207.523533055872</v>
      </c>
      <c r="C1075">
        <v>39</v>
      </c>
      <c r="D1075">
        <v>1</v>
      </c>
      <c r="E1075" t="s">
        <v>13</v>
      </c>
      <c r="F1075" t="s">
        <v>11</v>
      </c>
      <c r="G1075">
        <v>4000</v>
      </c>
      <c r="H1075">
        <f t="shared" si="32"/>
        <v>1466000</v>
      </c>
      <c r="I1075">
        <v>6</v>
      </c>
      <c r="J1075" t="s">
        <v>299</v>
      </c>
      <c r="K1075">
        <v>3</v>
      </c>
      <c r="L1075" t="s">
        <v>516</v>
      </c>
      <c r="M1075">
        <v>1</v>
      </c>
      <c r="N1075" t="s">
        <v>24</v>
      </c>
      <c r="O1075" t="s">
        <v>517</v>
      </c>
      <c r="P1075" s="1">
        <v>43207.523533055872</v>
      </c>
      <c r="Q1075" s="1">
        <v>43207.523533055872</v>
      </c>
      <c r="R1075" t="s">
        <v>24</v>
      </c>
      <c r="S1075" t="s">
        <v>517</v>
      </c>
      <c r="T1075">
        <v>1</v>
      </c>
    </row>
    <row r="1076" spans="1:20">
      <c r="A1076">
        <f t="shared" si="33"/>
        <v>1075</v>
      </c>
      <c r="B1076" s="1">
        <v>43207.63338234205</v>
      </c>
      <c r="C1076">
        <v>123</v>
      </c>
      <c r="D1076">
        <v>4</v>
      </c>
      <c r="E1076" t="s">
        <v>12</v>
      </c>
      <c r="F1076" t="s">
        <v>10</v>
      </c>
      <c r="G1076">
        <v>5000</v>
      </c>
      <c r="H1076">
        <f t="shared" si="32"/>
        <v>1471000</v>
      </c>
      <c r="I1076">
        <v>3</v>
      </c>
      <c r="J1076" t="s">
        <v>1566</v>
      </c>
      <c r="K1076">
        <v>4</v>
      </c>
      <c r="L1076" t="s">
        <v>1570</v>
      </c>
      <c r="M1076">
        <v>4</v>
      </c>
      <c r="N1076" t="s">
        <v>21</v>
      </c>
      <c r="O1076" t="s">
        <v>1571</v>
      </c>
      <c r="P1076" s="1">
        <v>43207.63338234205</v>
      </c>
      <c r="Q1076" s="1" t="e">
        <v>#N/A</v>
      </c>
      <c r="R1076" t="s">
        <v>21</v>
      </c>
      <c r="S1076" t="s">
        <v>1571</v>
      </c>
      <c r="T1076">
        <v>4</v>
      </c>
    </row>
    <row r="1077" spans="1:20">
      <c r="A1077">
        <f t="shared" si="33"/>
        <v>1076</v>
      </c>
      <c r="B1077" s="1">
        <v>43208.58899345313</v>
      </c>
      <c r="C1077">
        <v>105</v>
      </c>
      <c r="D1077">
        <v>4</v>
      </c>
      <c r="E1077" t="s">
        <v>12</v>
      </c>
      <c r="F1077" t="s">
        <v>8</v>
      </c>
      <c r="G1077">
        <v>3000</v>
      </c>
      <c r="H1077">
        <f t="shared" si="32"/>
        <v>1474000</v>
      </c>
      <c r="I1077">
        <v>5</v>
      </c>
      <c r="J1077" t="s">
        <v>589</v>
      </c>
      <c r="K1077">
        <v>2</v>
      </c>
      <c r="L1077" t="s">
        <v>590</v>
      </c>
      <c r="M1077">
        <v>2</v>
      </c>
      <c r="N1077" t="s">
        <v>21</v>
      </c>
      <c r="O1077" t="s">
        <v>591</v>
      </c>
      <c r="P1077" s="1">
        <v>43208.58899345313</v>
      </c>
      <c r="Q1077" s="1" t="e">
        <v>#N/A</v>
      </c>
      <c r="R1077" t="s">
        <v>21</v>
      </c>
      <c r="S1077" t="s">
        <v>591</v>
      </c>
      <c r="T1077">
        <v>2</v>
      </c>
    </row>
    <row r="1078" spans="1:20">
      <c r="A1078">
        <f t="shared" si="33"/>
        <v>1077</v>
      </c>
      <c r="B1078" s="1">
        <v>43209.552512824019</v>
      </c>
      <c r="C1078">
        <v>17</v>
      </c>
      <c r="D1078">
        <v>1</v>
      </c>
      <c r="E1078" t="s">
        <v>12</v>
      </c>
      <c r="F1078" t="s">
        <v>11</v>
      </c>
      <c r="G1078">
        <v>4000</v>
      </c>
      <c r="H1078">
        <f t="shared" si="32"/>
        <v>1478000</v>
      </c>
      <c r="I1078">
        <v>3</v>
      </c>
      <c r="J1078" t="s">
        <v>119</v>
      </c>
      <c r="K1078">
        <v>3</v>
      </c>
      <c r="L1078" t="s">
        <v>120</v>
      </c>
      <c r="M1078">
        <v>3</v>
      </c>
      <c r="N1078" t="s">
        <v>21</v>
      </c>
      <c r="O1078" t="s">
        <v>121</v>
      </c>
      <c r="P1078" s="1">
        <v>43209.552512824019</v>
      </c>
      <c r="Q1078" s="1" t="e">
        <v>#N/A</v>
      </c>
      <c r="R1078" t="s">
        <v>21</v>
      </c>
      <c r="S1078" t="s">
        <v>121</v>
      </c>
      <c r="T1078">
        <v>3</v>
      </c>
    </row>
    <row r="1079" spans="1:20">
      <c r="A1079">
        <f t="shared" si="33"/>
        <v>1078</v>
      </c>
      <c r="B1079" s="1">
        <v>43210.493398933148</v>
      </c>
      <c r="C1079">
        <v>73</v>
      </c>
      <c r="D1079">
        <v>1</v>
      </c>
      <c r="E1079" t="s">
        <v>12</v>
      </c>
      <c r="F1079" t="s">
        <v>11</v>
      </c>
      <c r="G1079">
        <v>4000</v>
      </c>
      <c r="H1079">
        <f t="shared" si="32"/>
        <v>1482000</v>
      </c>
      <c r="I1079">
        <v>4</v>
      </c>
      <c r="J1079" t="s">
        <v>836</v>
      </c>
      <c r="K1079">
        <v>2</v>
      </c>
      <c r="L1079" t="s">
        <v>837</v>
      </c>
      <c r="M1079">
        <v>2</v>
      </c>
      <c r="N1079" t="s">
        <v>21</v>
      </c>
      <c r="O1079" t="s">
        <v>838</v>
      </c>
      <c r="P1079" s="1">
        <v>43210.493398933148</v>
      </c>
      <c r="Q1079" s="1" t="e">
        <v>#N/A</v>
      </c>
      <c r="R1079" t="s">
        <v>21</v>
      </c>
      <c r="S1079" t="s">
        <v>838</v>
      </c>
      <c r="T1079">
        <v>2</v>
      </c>
    </row>
    <row r="1080" spans="1:20">
      <c r="A1080">
        <f t="shared" si="33"/>
        <v>1079</v>
      </c>
      <c r="B1080" s="1">
        <v>43210.592508121532</v>
      </c>
      <c r="C1080">
        <v>39</v>
      </c>
      <c r="D1080">
        <v>2</v>
      </c>
      <c r="E1080" t="s">
        <v>12</v>
      </c>
      <c r="F1080" t="s">
        <v>8</v>
      </c>
      <c r="G1080">
        <v>2000</v>
      </c>
      <c r="H1080">
        <f t="shared" si="32"/>
        <v>1484000</v>
      </c>
      <c r="I1080">
        <v>5</v>
      </c>
      <c r="J1080" t="s">
        <v>284</v>
      </c>
      <c r="K1080">
        <v>4</v>
      </c>
      <c r="L1080" t="s">
        <v>285</v>
      </c>
      <c r="M1080">
        <v>4</v>
      </c>
      <c r="N1080" t="s">
        <v>21</v>
      </c>
      <c r="O1080" t="s">
        <v>286</v>
      </c>
      <c r="P1080" s="1">
        <v>43210.592508121532</v>
      </c>
      <c r="Q1080" s="1" t="e">
        <v>#N/A</v>
      </c>
      <c r="R1080" t="s">
        <v>21</v>
      </c>
      <c r="S1080" t="s">
        <v>286</v>
      </c>
      <c r="T1080">
        <v>4</v>
      </c>
    </row>
    <row r="1081" spans="1:20">
      <c r="A1081">
        <f t="shared" si="33"/>
        <v>1080</v>
      </c>
      <c r="B1081" s="1">
        <v>43210.667063739544</v>
      </c>
      <c r="C1081">
        <v>64</v>
      </c>
      <c r="D1081">
        <v>4</v>
      </c>
      <c r="E1081" t="s">
        <v>12</v>
      </c>
      <c r="F1081" t="s">
        <v>11</v>
      </c>
      <c r="G1081">
        <v>1000</v>
      </c>
      <c r="H1081">
        <f t="shared" si="32"/>
        <v>1485000</v>
      </c>
      <c r="I1081">
        <v>3</v>
      </c>
      <c r="J1081" t="s">
        <v>539</v>
      </c>
      <c r="K1081">
        <v>4</v>
      </c>
      <c r="L1081" t="s">
        <v>540</v>
      </c>
      <c r="M1081">
        <v>4</v>
      </c>
      <c r="N1081" t="s">
        <v>21</v>
      </c>
      <c r="O1081" t="s">
        <v>541</v>
      </c>
      <c r="P1081" s="1">
        <v>43210.667063739544</v>
      </c>
      <c r="Q1081" s="1" t="e">
        <v>#N/A</v>
      </c>
      <c r="R1081" t="s">
        <v>21</v>
      </c>
      <c r="S1081" t="s">
        <v>541</v>
      </c>
      <c r="T1081">
        <v>4</v>
      </c>
    </row>
    <row r="1082" spans="1:20">
      <c r="A1082">
        <f t="shared" si="33"/>
        <v>1081</v>
      </c>
      <c r="B1082" s="1">
        <v>43210.694574115892</v>
      </c>
      <c r="C1082">
        <v>71</v>
      </c>
      <c r="D1082">
        <v>1</v>
      </c>
      <c r="E1082" t="s">
        <v>12</v>
      </c>
      <c r="F1082" t="s">
        <v>11</v>
      </c>
      <c r="G1082">
        <v>2000</v>
      </c>
      <c r="H1082">
        <f t="shared" si="32"/>
        <v>1487000</v>
      </c>
      <c r="I1082">
        <v>3</v>
      </c>
      <c r="J1082" t="s">
        <v>1202</v>
      </c>
      <c r="K1082">
        <v>5</v>
      </c>
      <c r="L1082" t="s">
        <v>1203</v>
      </c>
      <c r="M1082">
        <v>5</v>
      </c>
      <c r="N1082" t="s">
        <v>21</v>
      </c>
      <c r="O1082" t="s">
        <v>1204</v>
      </c>
      <c r="P1082" s="1">
        <v>43210.694574115892</v>
      </c>
      <c r="Q1082" s="1" t="e">
        <v>#N/A</v>
      </c>
      <c r="R1082" t="s">
        <v>21</v>
      </c>
      <c r="S1082" t="s">
        <v>1204</v>
      </c>
      <c r="T1082">
        <v>5</v>
      </c>
    </row>
    <row r="1083" spans="1:20">
      <c r="A1083">
        <f t="shared" si="33"/>
        <v>1082</v>
      </c>
      <c r="B1083" s="1">
        <v>43211.453556879889</v>
      </c>
      <c r="C1083">
        <v>106</v>
      </c>
      <c r="D1083">
        <v>1</v>
      </c>
      <c r="E1083" t="s">
        <v>13</v>
      </c>
      <c r="F1083" t="s">
        <v>11</v>
      </c>
      <c r="G1083">
        <v>20000</v>
      </c>
      <c r="H1083">
        <f t="shared" si="32"/>
        <v>1467000</v>
      </c>
      <c r="I1083">
        <v>6</v>
      </c>
      <c r="J1083" t="s">
        <v>1341</v>
      </c>
      <c r="K1083">
        <v>3</v>
      </c>
      <c r="L1083" t="s">
        <v>1536</v>
      </c>
      <c r="M1083">
        <v>1</v>
      </c>
      <c r="N1083" t="s">
        <v>24</v>
      </c>
      <c r="O1083" t="s">
        <v>1537</v>
      </c>
      <c r="P1083" s="1">
        <v>43211.453556879889</v>
      </c>
      <c r="Q1083" s="1">
        <v>43211.453556879889</v>
      </c>
      <c r="R1083" t="s">
        <v>24</v>
      </c>
      <c r="S1083" t="s">
        <v>1537</v>
      </c>
      <c r="T1083">
        <v>1</v>
      </c>
    </row>
    <row r="1084" spans="1:20">
      <c r="A1084">
        <f t="shared" si="33"/>
        <v>1083</v>
      </c>
      <c r="B1084" s="1">
        <v>43211.714673114875</v>
      </c>
      <c r="C1084">
        <v>49</v>
      </c>
      <c r="D1084">
        <v>2</v>
      </c>
      <c r="E1084" t="s">
        <v>12</v>
      </c>
      <c r="F1084" t="s">
        <v>8</v>
      </c>
      <c r="G1084">
        <v>5000</v>
      </c>
      <c r="H1084">
        <f t="shared" si="32"/>
        <v>1472000</v>
      </c>
      <c r="I1084">
        <v>5</v>
      </c>
      <c r="J1084" t="s">
        <v>799</v>
      </c>
      <c r="K1084">
        <v>1</v>
      </c>
      <c r="L1084" t="s">
        <v>1188</v>
      </c>
      <c r="M1084">
        <v>1</v>
      </c>
      <c r="N1084" t="s">
        <v>21</v>
      </c>
      <c r="O1084" t="s">
        <v>1189</v>
      </c>
      <c r="P1084" s="1">
        <v>43211.714673114875</v>
      </c>
      <c r="Q1084" s="1" t="e">
        <v>#N/A</v>
      </c>
      <c r="R1084" t="s">
        <v>21</v>
      </c>
      <c r="S1084" t="s">
        <v>1189</v>
      </c>
      <c r="T1084">
        <v>1</v>
      </c>
    </row>
    <row r="1085" spans="1:20">
      <c r="A1085">
        <f t="shared" si="33"/>
        <v>1084</v>
      </c>
      <c r="B1085" s="1">
        <v>43211.762199093355</v>
      </c>
      <c r="C1085">
        <v>34</v>
      </c>
      <c r="D1085">
        <v>1</v>
      </c>
      <c r="E1085" t="s">
        <v>12</v>
      </c>
      <c r="F1085" t="s">
        <v>11</v>
      </c>
      <c r="G1085">
        <v>1000</v>
      </c>
      <c r="H1085">
        <f t="shared" si="32"/>
        <v>1473000</v>
      </c>
      <c r="I1085">
        <v>4</v>
      </c>
      <c r="J1085" t="s">
        <v>456</v>
      </c>
      <c r="K1085">
        <v>2</v>
      </c>
      <c r="L1085" t="s">
        <v>457</v>
      </c>
      <c r="M1085">
        <v>2</v>
      </c>
      <c r="N1085" t="s">
        <v>21</v>
      </c>
      <c r="O1085" t="s">
        <v>458</v>
      </c>
      <c r="P1085" s="1">
        <v>43211.762199093355</v>
      </c>
      <c r="Q1085" s="1" t="e">
        <v>#N/A</v>
      </c>
      <c r="R1085" t="s">
        <v>21</v>
      </c>
      <c r="S1085" t="s">
        <v>458</v>
      </c>
      <c r="T1085">
        <v>2</v>
      </c>
    </row>
    <row r="1086" spans="1:20">
      <c r="A1086">
        <f t="shared" si="33"/>
        <v>1085</v>
      </c>
      <c r="B1086" s="1">
        <v>43212.359100399124</v>
      </c>
      <c r="C1086">
        <v>77</v>
      </c>
      <c r="D1086">
        <v>3</v>
      </c>
      <c r="E1086" t="s">
        <v>12</v>
      </c>
      <c r="F1086" t="s">
        <v>9</v>
      </c>
      <c r="G1086">
        <v>5000</v>
      </c>
      <c r="H1086">
        <f t="shared" si="32"/>
        <v>1478000</v>
      </c>
      <c r="I1086">
        <v>3</v>
      </c>
      <c r="J1086" t="s">
        <v>1246</v>
      </c>
      <c r="K1086">
        <v>1</v>
      </c>
      <c r="L1086" t="s">
        <v>1247</v>
      </c>
      <c r="M1086">
        <v>1</v>
      </c>
      <c r="N1086" t="s">
        <v>21</v>
      </c>
      <c r="O1086" t="s">
        <v>1248</v>
      </c>
      <c r="P1086" s="1">
        <v>43212.359100399124</v>
      </c>
      <c r="Q1086" s="1" t="e">
        <v>#N/A</v>
      </c>
      <c r="R1086" t="s">
        <v>21</v>
      </c>
      <c r="S1086" t="s">
        <v>1248</v>
      </c>
      <c r="T1086">
        <v>1</v>
      </c>
    </row>
    <row r="1087" spans="1:20">
      <c r="A1087">
        <f t="shared" si="33"/>
        <v>1086</v>
      </c>
      <c r="B1087" s="1">
        <v>43213.264710534102</v>
      </c>
      <c r="C1087">
        <v>139</v>
      </c>
      <c r="D1087">
        <v>3</v>
      </c>
      <c r="E1087" t="s">
        <v>12</v>
      </c>
      <c r="F1087" t="s">
        <v>8</v>
      </c>
      <c r="G1087">
        <v>2000</v>
      </c>
      <c r="H1087">
        <f t="shared" si="32"/>
        <v>1480000</v>
      </c>
      <c r="I1087">
        <v>1</v>
      </c>
      <c r="J1087" t="s">
        <v>1058</v>
      </c>
      <c r="K1087">
        <v>1</v>
      </c>
      <c r="L1087" t="s">
        <v>1059</v>
      </c>
      <c r="M1087">
        <v>1</v>
      </c>
      <c r="N1087" t="s">
        <v>21</v>
      </c>
      <c r="O1087" t="s">
        <v>1060</v>
      </c>
      <c r="P1087" s="1">
        <v>43213.264710534102</v>
      </c>
      <c r="Q1087" s="1" t="e">
        <v>#N/A</v>
      </c>
      <c r="R1087" t="s">
        <v>21</v>
      </c>
      <c r="S1087" t="s">
        <v>1060</v>
      </c>
      <c r="T1087">
        <v>1</v>
      </c>
    </row>
    <row r="1088" spans="1:20">
      <c r="A1088">
        <f t="shared" si="33"/>
        <v>1087</v>
      </c>
      <c r="B1088" s="1">
        <v>43213.728833792586</v>
      </c>
      <c r="C1088">
        <v>50</v>
      </c>
      <c r="D1088">
        <v>1</v>
      </c>
      <c r="E1088" t="s">
        <v>12</v>
      </c>
      <c r="F1088" t="s">
        <v>11</v>
      </c>
      <c r="G1088">
        <v>2000</v>
      </c>
      <c r="H1088">
        <f t="shared" si="32"/>
        <v>1482000</v>
      </c>
      <c r="I1088">
        <v>5</v>
      </c>
      <c r="J1088" t="s">
        <v>1352</v>
      </c>
      <c r="K1088">
        <v>2</v>
      </c>
      <c r="L1088" t="s">
        <v>1353</v>
      </c>
      <c r="M1088">
        <v>2</v>
      </c>
      <c r="N1088" t="s">
        <v>21</v>
      </c>
      <c r="O1088" t="s">
        <v>1354</v>
      </c>
      <c r="P1088" s="1">
        <v>43213.728833792586</v>
      </c>
      <c r="Q1088" s="1" t="e">
        <v>#N/A</v>
      </c>
      <c r="R1088" t="s">
        <v>21</v>
      </c>
      <c r="S1088" t="s">
        <v>1354</v>
      </c>
      <c r="T1088">
        <v>2</v>
      </c>
    </row>
    <row r="1089" spans="1:20">
      <c r="A1089">
        <f t="shared" si="33"/>
        <v>1088</v>
      </c>
      <c r="B1089" s="1">
        <v>43215.216380580525</v>
      </c>
      <c r="C1089">
        <v>98</v>
      </c>
      <c r="D1089">
        <v>2</v>
      </c>
      <c r="E1089" t="s">
        <v>12</v>
      </c>
      <c r="F1089" t="s">
        <v>11</v>
      </c>
      <c r="G1089">
        <v>4000</v>
      </c>
      <c r="H1089">
        <f t="shared" si="32"/>
        <v>1486000</v>
      </c>
      <c r="I1089">
        <v>3</v>
      </c>
      <c r="J1089" t="s">
        <v>1130</v>
      </c>
      <c r="K1089">
        <v>1</v>
      </c>
      <c r="L1089" t="s">
        <v>1131</v>
      </c>
      <c r="M1089">
        <v>1</v>
      </c>
      <c r="N1089" t="s">
        <v>21</v>
      </c>
      <c r="O1089" t="s">
        <v>1132</v>
      </c>
      <c r="P1089" s="1">
        <v>43215.216380580525</v>
      </c>
      <c r="Q1089" s="1" t="e">
        <v>#N/A</v>
      </c>
      <c r="R1089" t="s">
        <v>21</v>
      </c>
      <c r="S1089" t="s">
        <v>1132</v>
      </c>
      <c r="T1089">
        <v>1</v>
      </c>
    </row>
    <row r="1090" spans="1:20">
      <c r="A1090">
        <f t="shared" si="33"/>
        <v>1089</v>
      </c>
      <c r="B1090" s="1">
        <v>43215.804148298521</v>
      </c>
      <c r="C1090">
        <v>126</v>
      </c>
      <c r="D1090">
        <v>1</v>
      </c>
      <c r="E1090" t="s">
        <v>12</v>
      </c>
      <c r="F1090" t="s">
        <v>11</v>
      </c>
      <c r="G1090">
        <v>1000</v>
      </c>
      <c r="H1090">
        <f t="shared" si="32"/>
        <v>1487000</v>
      </c>
      <c r="I1090">
        <v>3</v>
      </c>
      <c r="J1090" t="s">
        <v>1553</v>
      </c>
      <c r="K1090">
        <v>2</v>
      </c>
      <c r="L1090" t="s">
        <v>1554</v>
      </c>
      <c r="M1090">
        <v>2</v>
      </c>
      <c r="N1090" t="s">
        <v>21</v>
      </c>
      <c r="O1090" t="s">
        <v>1555</v>
      </c>
      <c r="P1090" s="1">
        <v>43215.804148298521</v>
      </c>
      <c r="Q1090" s="1" t="e">
        <v>#N/A</v>
      </c>
      <c r="R1090" t="s">
        <v>21</v>
      </c>
      <c r="S1090" t="s">
        <v>1555</v>
      </c>
      <c r="T1090">
        <v>2</v>
      </c>
    </row>
    <row r="1091" spans="1:20">
      <c r="A1091">
        <f t="shared" si="33"/>
        <v>1090</v>
      </c>
      <c r="B1091" s="1">
        <v>43216.714166031539</v>
      </c>
      <c r="C1091">
        <v>71</v>
      </c>
      <c r="D1091">
        <v>3</v>
      </c>
      <c r="E1091" t="s">
        <v>13</v>
      </c>
      <c r="F1091" t="s">
        <v>9</v>
      </c>
      <c r="G1091">
        <v>8000</v>
      </c>
      <c r="H1091">
        <f t="shared" ref="H1091:H1154" si="34">IF(E1091="Premium",IFERROR(H1090+G1091,G1091),IFERROR(H1090-G1091,-G1091))</f>
        <v>1479000</v>
      </c>
      <c r="I1091">
        <v>6</v>
      </c>
      <c r="J1091" t="s">
        <v>1140</v>
      </c>
      <c r="K1091">
        <v>5</v>
      </c>
      <c r="L1091" t="s">
        <v>1141</v>
      </c>
      <c r="M1091">
        <v>1</v>
      </c>
      <c r="N1091" t="s">
        <v>24</v>
      </c>
      <c r="O1091" t="s">
        <v>1142</v>
      </c>
      <c r="P1091" s="1">
        <v>43216.714166031539</v>
      </c>
      <c r="Q1091" s="1">
        <v>43216.714166031539</v>
      </c>
      <c r="R1091" t="s">
        <v>24</v>
      </c>
      <c r="S1091" t="s">
        <v>1142</v>
      </c>
      <c r="T1091">
        <v>1</v>
      </c>
    </row>
    <row r="1092" spans="1:20">
      <c r="A1092">
        <f t="shared" ref="A1092:A1155" si="35">A1091+1</f>
        <v>1091</v>
      </c>
      <c r="B1092" s="1">
        <v>43217.286907837806</v>
      </c>
      <c r="C1092">
        <v>74</v>
      </c>
      <c r="D1092">
        <v>1</v>
      </c>
      <c r="E1092" t="s">
        <v>12</v>
      </c>
      <c r="F1092" t="s">
        <v>11</v>
      </c>
      <c r="G1092">
        <v>2000</v>
      </c>
      <c r="H1092">
        <f t="shared" si="34"/>
        <v>1481000</v>
      </c>
      <c r="I1092">
        <v>3</v>
      </c>
      <c r="J1092" t="s">
        <v>601</v>
      </c>
      <c r="K1092">
        <v>2</v>
      </c>
      <c r="L1092" t="s">
        <v>602</v>
      </c>
      <c r="M1092">
        <v>2</v>
      </c>
      <c r="N1092" t="s">
        <v>21</v>
      </c>
      <c r="O1092" t="s">
        <v>603</v>
      </c>
      <c r="P1092" s="1">
        <v>43217.286907837806</v>
      </c>
      <c r="Q1092" s="1" t="e">
        <v>#N/A</v>
      </c>
      <c r="R1092" t="s">
        <v>21</v>
      </c>
      <c r="S1092" t="s">
        <v>603</v>
      </c>
      <c r="T1092">
        <v>2</v>
      </c>
    </row>
    <row r="1093" spans="1:20">
      <c r="A1093">
        <f t="shared" si="35"/>
        <v>1092</v>
      </c>
      <c r="B1093" s="1">
        <v>43218.18447571974</v>
      </c>
      <c r="C1093">
        <v>18</v>
      </c>
      <c r="D1093">
        <v>4</v>
      </c>
      <c r="E1093" t="s">
        <v>12</v>
      </c>
      <c r="F1093" t="s">
        <v>9</v>
      </c>
      <c r="G1093">
        <v>3000</v>
      </c>
      <c r="H1093">
        <f t="shared" si="34"/>
        <v>1484000</v>
      </c>
      <c r="I1093">
        <v>5</v>
      </c>
      <c r="J1093" t="s">
        <v>131</v>
      </c>
      <c r="K1093">
        <v>2</v>
      </c>
      <c r="L1093" t="s">
        <v>132</v>
      </c>
      <c r="M1093">
        <v>2</v>
      </c>
      <c r="N1093" t="s">
        <v>21</v>
      </c>
      <c r="O1093" t="s">
        <v>133</v>
      </c>
      <c r="P1093" s="1">
        <v>43218.18447571974</v>
      </c>
      <c r="Q1093" s="1" t="e">
        <v>#N/A</v>
      </c>
      <c r="R1093" t="s">
        <v>21</v>
      </c>
      <c r="S1093" t="s">
        <v>133</v>
      </c>
      <c r="T1093">
        <v>2</v>
      </c>
    </row>
    <row r="1094" spans="1:20">
      <c r="A1094">
        <f t="shared" si="35"/>
        <v>1093</v>
      </c>
      <c r="B1094" s="1">
        <v>43219.802009486419</v>
      </c>
      <c r="C1094">
        <v>105</v>
      </c>
      <c r="D1094">
        <v>3</v>
      </c>
      <c r="E1094" t="s">
        <v>12</v>
      </c>
      <c r="F1094" t="s">
        <v>11</v>
      </c>
      <c r="G1094">
        <v>1000</v>
      </c>
      <c r="H1094">
        <f t="shared" si="34"/>
        <v>1485000</v>
      </c>
      <c r="I1094">
        <v>2</v>
      </c>
      <c r="J1094" t="s">
        <v>1556</v>
      </c>
      <c r="K1094">
        <v>2</v>
      </c>
      <c r="L1094" t="s">
        <v>1557</v>
      </c>
      <c r="M1094">
        <v>2</v>
      </c>
      <c r="N1094" t="s">
        <v>21</v>
      </c>
      <c r="O1094" t="s">
        <v>1558</v>
      </c>
      <c r="P1094" s="1">
        <v>43219.802009486419</v>
      </c>
      <c r="Q1094" s="1" t="e">
        <v>#N/A</v>
      </c>
      <c r="R1094" t="s">
        <v>21</v>
      </c>
      <c r="S1094" t="s">
        <v>1558</v>
      </c>
      <c r="T1094">
        <v>2</v>
      </c>
    </row>
    <row r="1095" spans="1:20">
      <c r="A1095">
        <f t="shared" si="35"/>
        <v>1094</v>
      </c>
      <c r="B1095" s="1">
        <v>43220.379592375903</v>
      </c>
      <c r="C1095">
        <v>77</v>
      </c>
      <c r="D1095">
        <v>4</v>
      </c>
      <c r="E1095" t="s">
        <v>12</v>
      </c>
      <c r="F1095" t="s">
        <v>8</v>
      </c>
      <c r="G1095">
        <v>4000</v>
      </c>
      <c r="H1095">
        <f t="shared" si="34"/>
        <v>1489000</v>
      </c>
      <c r="I1095">
        <v>4</v>
      </c>
      <c r="J1095" t="s">
        <v>759</v>
      </c>
      <c r="K1095">
        <v>2</v>
      </c>
      <c r="L1095" t="s">
        <v>1367</v>
      </c>
      <c r="M1095">
        <v>2</v>
      </c>
      <c r="N1095" t="s">
        <v>21</v>
      </c>
      <c r="O1095" t="s">
        <v>1368</v>
      </c>
      <c r="P1095" s="1">
        <v>43220.379592375903</v>
      </c>
      <c r="Q1095" s="1" t="e">
        <v>#N/A</v>
      </c>
      <c r="R1095" t="s">
        <v>21</v>
      </c>
      <c r="S1095" t="s">
        <v>1368</v>
      </c>
      <c r="T1095">
        <v>2</v>
      </c>
    </row>
    <row r="1096" spans="1:20">
      <c r="A1096">
        <f t="shared" si="35"/>
        <v>1095</v>
      </c>
      <c r="B1096" s="1">
        <v>43221.275926376053</v>
      </c>
      <c r="C1096">
        <v>134</v>
      </c>
      <c r="D1096">
        <v>1</v>
      </c>
      <c r="E1096" t="s">
        <v>12</v>
      </c>
      <c r="F1096" t="s">
        <v>11</v>
      </c>
      <c r="G1096">
        <v>1000</v>
      </c>
      <c r="H1096">
        <f t="shared" si="34"/>
        <v>1490000</v>
      </c>
      <c r="I1096">
        <v>3</v>
      </c>
      <c r="J1096" t="s">
        <v>891</v>
      </c>
      <c r="K1096">
        <v>4</v>
      </c>
      <c r="L1096" t="s">
        <v>892</v>
      </c>
      <c r="M1096">
        <v>4</v>
      </c>
      <c r="N1096" t="s">
        <v>21</v>
      </c>
      <c r="O1096" t="s">
        <v>893</v>
      </c>
      <c r="P1096" s="1">
        <v>43221.275926376053</v>
      </c>
      <c r="Q1096" s="1" t="e">
        <v>#N/A</v>
      </c>
      <c r="R1096" t="s">
        <v>21</v>
      </c>
      <c r="S1096" t="s">
        <v>893</v>
      </c>
      <c r="T1096">
        <v>4</v>
      </c>
    </row>
    <row r="1097" spans="1:20">
      <c r="A1097">
        <f t="shared" si="35"/>
        <v>1096</v>
      </c>
      <c r="B1097" s="1">
        <v>43221.645927557751</v>
      </c>
      <c r="C1097">
        <v>11</v>
      </c>
      <c r="D1097">
        <v>3</v>
      </c>
      <c r="E1097" t="s">
        <v>13</v>
      </c>
      <c r="F1097" t="s">
        <v>9</v>
      </c>
      <c r="G1097">
        <v>16000</v>
      </c>
      <c r="H1097">
        <f t="shared" si="34"/>
        <v>1474000</v>
      </c>
      <c r="I1097">
        <v>6</v>
      </c>
      <c r="J1097" t="s">
        <v>112</v>
      </c>
      <c r="K1097">
        <v>3</v>
      </c>
      <c r="L1097" t="s">
        <v>223</v>
      </c>
      <c r="M1097">
        <v>1</v>
      </c>
      <c r="N1097" t="s">
        <v>24</v>
      </c>
      <c r="O1097" t="s">
        <v>224</v>
      </c>
      <c r="P1097" s="1">
        <v>43221.645927557751</v>
      </c>
      <c r="Q1097" s="1">
        <v>43221.645927557751</v>
      </c>
      <c r="R1097" t="s">
        <v>24</v>
      </c>
      <c r="S1097" t="s">
        <v>224</v>
      </c>
      <c r="T1097">
        <v>1</v>
      </c>
    </row>
    <row r="1098" spans="1:20">
      <c r="A1098">
        <f t="shared" si="35"/>
        <v>1097</v>
      </c>
      <c r="B1098" s="1">
        <v>43222.478816283561</v>
      </c>
      <c r="C1098">
        <v>74</v>
      </c>
      <c r="D1098">
        <v>4</v>
      </c>
      <c r="E1098" t="s">
        <v>12</v>
      </c>
      <c r="F1098" t="s">
        <v>9</v>
      </c>
      <c r="G1098">
        <v>4000</v>
      </c>
      <c r="H1098">
        <f t="shared" si="34"/>
        <v>1478000</v>
      </c>
      <c r="I1098">
        <v>1</v>
      </c>
      <c r="J1098" t="s">
        <v>675</v>
      </c>
      <c r="K1098">
        <v>6</v>
      </c>
      <c r="L1098" t="s">
        <v>676</v>
      </c>
      <c r="M1098">
        <v>6</v>
      </c>
      <c r="N1098" t="s">
        <v>21</v>
      </c>
      <c r="O1098" t="s">
        <v>677</v>
      </c>
      <c r="P1098" s="1">
        <v>43222.478816283561</v>
      </c>
      <c r="Q1098" s="1" t="e">
        <v>#N/A</v>
      </c>
      <c r="R1098" t="s">
        <v>21</v>
      </c>
      <c r="S1098" t="s">
        <v>677</v>
      </c>
      <c r="T1098">
        <v>6</v>
      </c>
    </row>
    <row r="1099" spans="1:20">
      <c r="A1099">
        <f t="shared" si="35"/>
        <v>1098</v>
      </c>
      <c r="B1099" s="1">
        <v>43223.561329181983</v>
      </c>
      <c r="C1099">
        <v>117</v>
      </c>
      <c r="D1099">
        <v>3</v>
      </c>
      <c r="E1099" t="s">
        <v>12</v>
      </c>
      <c r="F1099" t="s">
        <v>11</v>
      </c>
      <c r="G1099">
        <v>1000</v>
      </c>
      <c r="H1099">
        <f t="shared" si="34"/>
        <v>1479000</v>
      </c>
      <c r="I1099">
        <v>1</v>
      </c>
      <c r="J1099" t="s">
        <v>1541</v>
      </c>
      <c r="K1099">
        <v>2</v>
      </c>
      <c r="L1099" t="s">
        <v>1631</v>
      </c>
      <c r="M1099">
        <v>2</v>
      </c>
      <c r="N1099" t="s">
        <v>21</v>
      </c>
      <c r="O1099" t="s">
        <v>1632</v>
      </c>
      <c r="P1099" s="1">
        <v>43223.561329181983</v>
      </c>
      <c r="Q1099" s="1" t="e">
        <v>#N/A</v>
      </c>
      <c r="R1099" t="s">
        <v>21</v>
      </c>
      <c r="S1099" t="s">
        <v>1632</v>
      </c>
      <c r="T1099">
        <v>2</v>
      </c>
    </row>
    <row r="1100" spans="1:20">
      <c r="A1100">
        <f t="shared" si="35"/>
        <v>1099</v>
      </c>
      <c r="B1100" s="1">
        <v>43224.601561851057</v>
      </c>
      <c r="C1100">
        <v>107</v>
      </c>
      <c r="D1100">
        <v>2</v>
      </c>
      <c r="E1100" t="s">
        <v>12</v>
      </c>
      <c r="F1100" t="s">
        <v>8</v>
      </c>
      <c r="G1100">
        <v>5000</v>
      </c>
      <c r="H1100">
        <f t="shared" si="34"/>
        <v>1484000</v>
      </c>
      <c r="I1100">
        <v>4</v>
      </c>
      <c r="J1100" t="s">
        <v>1283</v>
      </c>
      <c r="K1100">
        <v>2</v>
      </c>
      <c r="L1100" t="s">
        <v>1284</v>
      </c>
      <c r="M1100">
        <v>2</v>
      </c>
      <c r="N1100" t="s">
        <v>21</v>
      </c>
      <c r="O1100" t="s">
        <v>1285</v>
      </c>
      <c r="P1100" s="1">
        <v>43224.601561851057</v>
      </c>
      <c r="Q1100" s="1" t="e">
        <v>#N/A</v>
      </c>
      <c r="R1100" t="s">
        <v>21</v>
      </c>
      <c r="S1100" t="s">
        <v>1285</v>
      </c>
      <c r="T1100">
        <v>2</v>
      </c>
    </row>
    <row r="1101" spans="1:20">
      <c r="A1101">
        <f t="shared" si="35"/>
        <v>1100</v>
      </c>
      <c r="B1101" s="1">
        <v>43225.358347326423</v>
      </c>
      <c r="C1101">
        <v>81</v>
      </c>
      <c r="D1101">
        <v>1</v>
      </c>
      <c r="E1101" t="s">
        <v>12</v>
      </c>
      <c r="F1101" t="s">
        <v>11</v>
      </c>
      <c r="G1101">
        <v>3000</v>
      </c>
      <c r="H1101">
        <f t="shared" si="34"/>
        <v>1487000</v>
      </c>
      <c r="I1101">
        <v>5</v>
      </c>
      <c r="J1101" t="s">
        <v>724</v>
      </c>
      <c r="K1101">
        <v>4</v>
      </c>
      <c r="L1101" t="s">
        <v>725</v>
      </c>
      <c r="M1101">
        <v>4</v>
      </c>
      <c r="N1101" t="s">
        <v>21</v>
      </c>
      <c r="O1101" t="s">
        <v>726</v>
      </c>
      <c r="P1101" s="1">
        <v>43225.358347326423</v>
      </c>
      <c r="Q1101" s="1" t="e">
        <v>#N/A</v>
      </c>
      <c r="R1101" t="s">
        <v>21</v>
      </c>
      <c r="S1101" t="s">
        <v>726</v>
      </c>
      <c r="T1101">
        <v>4</v>
      </c>
    </row>
    <row r="1102" spans="1:20">
      <c r="A1102">
        <f t="shared" si="35"/>
        <v>1101</v>
      </c>
      <c r="B1102" s="1">
        <v>43225.596108225523</v>
      </c>
      <c r="C1102">
        <v>86</v>
      </c>
      <c r="D1102">
        <v>1</v>
      </c>
      <c r="E1102" t="s">
        <v>12</v>
      </c>
      <c r="F1102" t="s">
        <v>11</v>
      </c>
      <c r="G1102">
        <v>4000</v>
      </c>
      <c r="H1102">
        <f t="shared" si="34"/>
        <v>1491000</v>
      </c>
      <c r="I1102">
        <v>4</v>
      </c>
      <c r="J1102" t="s">
        <v>851</v>
      </c>
      <c r="K1102">
        <v>1</v>
      </c>
      <c r="L1102" t="s">
        <v>852</v>
      </c>
      <c r="M1102">
        <v>1</v>
      </c>
      <c r="N1102" t="s">
        <v>21</v>
      </c>
      <c r="O1102" t="s">
        <v>853</v>
      </c>
      <c r="P1102" s="1">
        <v>43225.596108225523</v>
      </c>
      <c r="Q1102" s="1" t="e">
        <v>#N/A</v>
      </c>
      <c r="R1102" t="s">
        <v>21</v>
      </c>
      <c r="S1102" t="s">
        <v>853</v>
      </c>
      <c r="T1102">
        <v>1</v>
      </c>
    </row>
    <row r="1103" spans="1:20">
      <c r="A1103">
        <f t="shared" si="35"/>
        <v>1102</v>
      </c>
      <c r="B1103" s="1">
        <v>43227.861645357487</v>
      </c>
      <c r="C1103">
        <v>14</v>
      </c>
      <c r="D1103">
        <v>2</v>
      </c>
      <c r="E1103" t="s">
        <v>12</v>
      </c>
      <c r="F1103" t="s">
        <v>11</v>
      </c>
      <c r="G1103">
        <v>4000</v>
      </c>
      <c r="H1103">
        <f t="shared" si="34"/>
        <v>1495000</v>
      </c>
      <c r="I1103">
        <v>3</v>
      </c>
      <c r="J1103" t="s">
        <v>243</v>
      </c>
      <c r="K1103">
        <v>5</v>
      </c>
      <c r="L1103" t="s">
        <v>244</v>
      </c>
      <c r="M1103">
        <v>5</v>
      </c>
      <c r="N1103" t="s">
        <v>21</v>
      </c>
      <c r="O1103" t="s">
        <v>245</v>
      </c>
      <c r="P1103" s="1">
        <v>43227.861645357487</v>
      </c>
      <c r="Q1103" s="1" t="e">
        <v>#N/A</v>
      </c>
      <c r="R1103" t="s">
        <v>21</v>
      </c>
      <c r="S1103" t="s">
        <v>245</v>
      </c>
      <c r="T1103">
        <v>5</v>
      </c>
    </row>
    <row r="1104" spans="1:20">
      <c r="A1104">
        <f t="shared" si="35"/>
        <v>1103</v>
      </c>
      <c r="B1104" s="1">
        <v>43228.279580324022</v>
      </c>
      <c r="C1104">
        <v>99</v>
      </c>
      <c r="D1104">
        <v>2</v>
      </c>
      <c r="E1104" t="s">
        <v>13</v>
      </c>
      <c r="F1104" t="s">
        <v>8</v>
      </c>
      <c r="G1104">
        <v>12000</v>
      </c>
      <c r="H1104">
        <f t="shared" si="34"/>
        <v>1483000</v>
      </c>
      <c r="I1104">
        <v>6</v>
      </c>
      <c r="J1104" t="s">
        <v>1276</v>
      </c>
      <c r="K1104">
        <v>2</v>
      </c>
      <c r="L1104" t="s">
        <v>1711</v>
      </c>
      <c r="M1104">
        <v>1</v>
      </c>
      <c r="N1104" t="s">
        <v>24</v>
      </c>
      <c r="O1104" t="s">
        <v>1712</v>
      </c>
      <c r="P1104" s="1">
        <v>43228.279580324022</v>
      </c>
      <c r="Q1104" s="1">
        <v>43228.279580324022</v>
      </c>
      <c r="R1104" t="s">
        <v>24</v>
      </c>
      <c r="S1104" t="s">
        <v>1712</v>
      </c>
      <c r="T1104">
        <v>1</v>
      </c>
    </row>
    <row r="1105" spans="1:20">
      <c r="A1105">
        <f t="shared" si="35"/>
        <v>1104</v>
      </c>
      <c r="B1105" s="1">
        <v>43229.073673526938</v>
      </c>
      <c r="C1105">
        <v>69</v>
      </c>
      <c r="D1105">
        <v>2</v>
      </c>
      <c r="E1105" t="s">
        <v>12</v>
      </c>
      <c r="F1105" t="s">
        <v>8</v>
      </c>
      <c r="G1105">
        <v>4000</v>
      </c>
      <c r="H1105">
        <f t="shared" si="34"/>
        <v>1487000</v>
      </c>
      <c r="I1105">
        <v>3</v>
      </c>
      <c r="J1105" t="s">
        <v>703</v>
      </c>
      <c r="K1105">
        <v>5</v>
      </c>
      <c r="L1105" t="s">
        <v>704</v>
      </c>
      <c r="M1105">
        <v>5</v>
      </c>
      <c r="N1105" t="s">
        <v>21</v>
      </c>
      <c r="O1105" t="s">
        <v>705</v>
      </c>
      <c r="P1105" s="1">
        <v>43229.073673526938</v>
      </c>
      <c r="Q1105" s="1" t="e">
        <v>#N/A</v>
      </c>
      <c r="R1105" t="s">
        <v>21</v>
      </c>
      <c r="S1105" t="s">
        <v>705</v>
      </c>
      <c r="T1105">
        <v>5</v>
      </c>
    </row>
    <row r="1106" spans="1:20">
      <c r="A1106">
        <f t="shared" si="35"/>
        <v>1105</v>
      </c>
      <c r="B1106" s="1">
        <v>43229.874686953968</v>
      </c>
      <c r="C1106">
        <v>91</v>
      </c>
      <c r="D1106">
        <v>1</v>
      </c>
      <c r="E1106" t="s">
        <v>12</v>
      </c>
      <c r="F1106" t="s">
        <v>11</v>
      </c>
      <c r="G1106">
        <v>1000</v>
      </c>
      <c r="H1106">
        <f t="shared" si="34"/>
        <v>1488000</v>
      </c>
      <c r="I1106">
        <v>3</v>
      </c>
      <c r="J1106" t="s">
        <v>1001</v>
      </c>
      <c r="K1106">
        <v>2</v>
      </c>
      <c r="L1106" t="s">
        <v>1002</v>
      </c>
      <c r="M1106">
        <v>2</v>
      </c>
      <c r="N1106" t="s">
        <v>21</v>
      </c>
      <c r="O1106" t="s">
        <v>1003</v>
      </c>
      <c r="P1106" s="1">
        <v>43229.874686953968</v>
      </c>
      <c r="Q1106" s="1" t="e">
        <v>#N/A</v>
      </c>
      <c r="R1106" t="s">
        <v>21</v>
      </c>
      <c r="S1106" t="s">
        <v>1003</v>
      </c>
      <c r="T1106">
        <v>2</v>
      </c>
    </row>
    <row r="1107" spans="1:20">
      <c r="A1107">
        <f t="shared" si="35"/>
        <v>1106</v>
      </c>
      <c r="B1107" s="1">
        <v>43230.785315112444</v>
      </c>
      <c r="C1107">
        <v>115</v>
      </c>
      <c r="D1107">
        <v>1</v>
      </c>
      <c r="E1107" t="s">
        <v>12</v>
      </c>
      <c r="F1107" t="s">
        <v>11</v>
      </c>
      <c r="G1107">
        <v>2000</v>
      </c>
      <c r="H1107">
        <f t="shared" si="34"/>
        <v>1490000</v>
      </c>
      <c r="I1107">
        <v>2</v>
      </c>
      <c r="J1107" t="s">
        <v>1261</v>
      </c>
      <c r="K1107">
        <v>3</v>
      </c>
      <c r="L1107" t="s">
        <v>1262</v>
      </c>
      <c r="M1107">
        <v>3</v>
      </c>
      <c r="N1107" t="s">
        <v>21</v>
      </c>
      <c r="O1107" t="s">
        <v>1263</v>
      </c>
      <c r="P1107" s="1">
        <v>43230.785315112444</v>
      </c>
      <c r="Q1107" s="1" t="e">
        <v>#N/A</v>
      </c>
      <c r="R1107" t="s">
        <v>21</v>
      </c>
      <c r="S1107" t="s">
        <v>1263</v>
      </c>
      <c r="T1107">
        <v>3</v>
      </c>
    </row>
    <row r="1108" spans="1:20">
      <c r="A1108">
        <f t="shared" si="35"/>
        <v>1107</v>
      </c>
      <c r="B1108" s="1">
        <v>43231.717895161892</v>
      </c>
      <c r="C1108">
        <v>135</v>
      </c>
      <c r="D1108">
        <v>3</v>
      </c>
      <c r="E1108" t="s">
        <v>12</v>
      </c>
      <c r="F1108" t="s">
        <v>11</v>
      </c>
      <c r="G1108">
        <v>2000</v>
      </c>
      <c r="H1108">
        <f t="shared" si="34"/>
        <v>1492000</v>
      </c>
      <c r="I1108">
        <v>3</v>
      </c>
      <c r="J1108" t="s">
        <v>1085</v>
      </c>
      <c r="K1108">
        <v>4</v>
      </c>
      <c r="L1108" t="s">
        <v>1122</v>
      </c>
      <c r="M1108">
        <v>4</v>
      </c>
      <c r="N1108" t="s">
        <v>21</v>
      </c>
      <c r="O1108" t="s">
        <v>1123</v>
      </c>
      <c r="P1108" s="1">
        <v>43231.717895161892</v>
      </c>
      <c r="Q1108" s="1" t="e">
        <v>#N/A</v>
      </c>
      <c r="R1108" t="s">
        <v>21</v>
      </c>
      <c r="S1108" t="s">
        <v>1123</v>
      </c>
      <c r="T1108">
        <v>4</v>
      </c>
    </row>
    <row r="1109" spans="1:20">
      <c r="A1109">
        <f t="shared" si="35"/>
        <v>1108</v>
      </c>
      <c r="B1109" s="1">
        <v>43231.981436582879</v>
      </c>
      <c r="C1109">
        <v>115</v>
      </c>
      <c r="D1109">
        <v>1</v>
      </c>
      <c r="E1109" t="s">
        <v>12</v>
      </c>
      <c r="F1109" t="s">
        <v>11</v>
      </c>
      <c r="G1109">
        <v>2000</v>
      </c>
      <c r="H1109">
        <f t="shared" si="34"/>
        <v>1494000</v>
      </c>
      <c r="I1109">
        <v>1</v>
      </c>
      <c r="J1109" t="s">
        <v>1261</v>
      </c>
      <c r="K1109">
        <v>4</v>
      </c>
      <c r="L1109" t="s">
        <v>1262</v>
      </c>
      <c r="M1109">
        <v>4</v>
      </c>
      <c r="N1109" t="s">
        <v>21</v>
      </c>
      <c r="O1109" t="s">
        <v>1263</v>
      </c>
      <c r="P1109" s="1">
        <v>43231.981436582879</v>
      </c>
      <c r="Q1109" s="1" t="e">
        <v>#N/A</v>
      </c>
      <c r="R1109" t="s">
        <v>21</v>
      </c>
      <c r="S1109" t="s">
        <v>1263</v>
      </c>
      <c r="T1109">
        <v>4</v>
      </c>
    </row>
    <row r="1110" spans="1:20">
      <c r="A1110">
        <f t="shared" si="35"/>
        <v>1109</v>
      </c>
      <c r="B1110" s="1">
        <v>43232.498118546988</v>
      </c>
      <c r="C1110">
        <v>117</v>
      </c>
      <c r="D1110">
        <v>1</v>
      </c>
      <c r="E1110" t="s">
        <v>13</v>
      </c>
      <c r="F1110" t="s">
        <v>11</v>
      </c>
      <c r="G1110">
        <v>20000</v>
      </c>
      <c r="H1110">
        <f t="shared" si="34"/>
        <v>1474000</v>
      </c>
      <c r="I1110">
        <v>6</v>
      </c>
      <c r="J1110" t="s">
        <v>1254</v>
      </c>
      <c r="K1110">
        <v>3</v>
      </c>
      <c r="L1110" t="s">
        <v>1717</v>
      </c>
      <c r="M1110">
        <v>1</v>
      </c>
      <c r="N1110" t="s">
        <v>24</v>
      </c>
      <c r="O1110" t="s">
        <v>1718</v>
      </c>
      <c r="P1110" s="1">
        <v>43232.498118546988</v>
      </c>
      <c r="Q1110" s="1">
        <v>43232.498118546988</v>
      </c>
      <c r="R1110" t="s">
        <v>24</v>
      </c>
      <c r="S1110" t="s">
        <v>1718</v>
      </c>
      <c r="T1110">
        <v>1</v>
      </c>
    </row>
    <row r="1111" spans="1:20">
      <c r="A1111">
        <f t="shared" si="35"/>
        <v>1110</v>
      </c>
      <c r="B1111" s="1">
        <v>43232.53182356929</v>
      </c>
      <c r="C1111">
        <v>37</v>
      </c>
      <c r="D1111">
        <v>1</v>
      </c>
      <c r="E1111" t="s">
        <v>12</v>
      </c>
      <c r="F1111" t="s">
        <v>11</v>
      </c>
      <c r="G1111">
        <v>1000</v>
      </c>
      <c r="H1111">
        <f t="shared" si="34"/>
        <v>1475000</v>
      </c>
      <c r="I1111">
        <v>1</v>
      </c>
      <c r="J1111" t="s">
        <v>296</v>
      </c>
      <c r="K1111">
        <v>1</v>
      </c>
      <c r="L1111" t="s">
        <v>297</v>
      </c>
      <c r="M1111">
        <v>1</v>
      </c>
      <c r="N1111" t="s">
        <v>21</v>
      </c>
      <c r="O1111" t="s">
        <v>298</v>
      </c>
      <c r="P1111" s="1">
        <v>43232.53182356929</v>
      </c>
      <c r="Q1111" s="1" t="e">
        <v>#N/A</v>
      </c>
      <c r="R1111" t="s">
        <v>21</v>
      </c>
      <c r="S1111" t="s">
        <v>298</v>
      </c>
      <c r="T1111">
        <v>1</v>
      </c>
    </row>
    <row r="1112" spans="1:20">
      <c r="A1112">
        <f t="shared" si="35"/>
        <v>1111</v>
      </c>
      <c r="B1112" s="1">
        <v>43233.320866421884</v>
      </c>
      <c r="C1112">
        <v>50</v>
      </c>
      <c r="D1112">
        <v>4</v>
      </c>
      <c r="E1112" t="s">
        <v>12</v>
      </c>
      <c r="F1112" t="s">
        <v>9</v>
      </c>
      <c r="G1112">
        <v>4000</v>
      </c>
      <c r="H1112">
        <f t="shared" si="34"/>
        <v>1479000</v>
      </c>
      <c r="I1112">
        <v>5</v>
      </c>
      <c r="J1112" t="s">
        <v>1243</v>
      </c>
      <c r="K1112">
        <v>2</v>
      </c>
      <c r="L1112" t="s">
        <v>1244</v>
      </c>
      <c r="M1112">
        <v>2</v>
      </c>
      <c r="N1112" t="s">
        <v>21</v>
      </c>
      <c r="O1112" t="s">
        <v>1245</v>
      </c>
      <c r="P1112" s="1">
        <v>43233.320866421884</v>
      </c>
      <c r="Q1112" s="1" t="e">
        <v>#N/A</v>
      </c>
      <c r="R1112" t="s">
        <v>21</v>
      </c>
      <c r="S1112" t="s">
        <v>1245</v>
      </c>
      <c r="T1112">
        <v>2</v>
      </c>
    </row>
    <row r="1113" spans="1:20">
      <c r="A1113">
        <f t="shared" si="35"/>
        <v>1112</v>
      </c>
      <c r="B1113" s="1">
        <v>43233.60663606022</v>
      </c>
      <c r="C1113">
        <v>97</v>
      </c>
      <c r="D1113">
        <v>1</v>
      </c>
      <c r="E1113" t="s">
        <v>12</v>
      </c>
      <c r="F1113" t="s">
        <v>11</v>
      </c>
      <c r="G1113">
        <v>2000</v>
      </c>
      <c r="H1113">
        <f t="shared" si="34"/>
        <v>1481000</v>
      </c>
      <c r="I1113">
        <v>2</v>
      </c>
      <c r="J1113" t="s">
        <v>907</v>
      </c>
      <c r="K1113">
        <v>2</v>
      </c>
      <c r="L1113" t="s">
        <v>908</v>
      </c>
      <c r="M1113">
        <v>2</v>
      </c>
      <c r="N1113" t="s">
        <v>21</v>
      </c>
      <c r="O1113" t="s">
        <v>909</v>
      </c>
      <c r="P1113" s="1">
        <v>43233.60663606022</v>
      </c>
      <c r="Q1113" s="1" t="e">
        <v>#N/A</v>
      </c>
      <c r="R1113" t="s">
        <v>21</v>
      </c>
      <c r="S1113" t="s">
        <v>909</v>
      </c>
      <c r="T1113">
        <v>2</v>
      </c>
    </row>
    <row r="1114" spans="1:20">
      <c r="A1114">
        <f t="shared" si="35"/>
        <v>1113</v>
      </c>
      <c r="B1114" s="1">
        <v>43234.207305403193</v>
      </c>
      <c r="C1114">
        <v>138</v>
      </c>
      <c r="D1114">
        <v>4</v>
      </c>
      <c r="E1114" t="s">
        <v>12</v>
      </c>
      <c r="F1114" t="s">
        <v>9</v>
      </c>
      <c r="G1114">
        <v>5000</v>
      </c>
      <c r="H1114">
        <f t="shared" si="34"/>
        <v>1486000</v>
      </c>
      <c r="I1114">
        <v>2</v>
      </c>
      <c r="J1114" t="s">
        <v>1176</v>
      </c>
      <c r="K1114">
        <v>3</v>
      </c>
      <c r="L1114" t="s">
        <v>1177</v>
      </c>
      <c r="M1114">
        <v>3</v>
      </c>
      <c r="N1114" t="s">
        <v>21</v>
      </c>
      <c r="O1114" t="s">
        <v>1178</v>
      </c>
      <c r="P1114" s="1">
        <v>43234.207305403193</v>
      </c>
      <c r="Q1114" s="1" t="e">
        <v>#N/A</v>
      </c>
      <c r="R1114" t="s">
        <v>21</v>
      </c>
      <c r="S1114" t="s">
        <v>1178</v>
      </c>
      <c r="T1114">
        <v>3</v>
      </c>
    </row>
    <row r="1115" spans="1:20">
      <c r="A1115">
        <f t="shared" si="35"/>
        <v>1114</v>
      </c>
      <c r="B1115" s="1">
        <v>43235.33007917455</v>
      </c>
      <c r="C1115">
        <v>42</v>
      </c>
      <c r="D1115">
        <v>4</v>
      </c>
      <c r="E1115" t="s">
        <v>12</v>
      </c>
      <c r="F1115" t="s">
        <v>9</v>
      </c>
      <c r="G1115">
        <v>3000</v>
      </c>
      <c r="H1115">
        <f t="shared" si="34"/>
        <v>1489000</v>
      </c>
      <c r="I1115">
        <v>5</v>
      </c>
      <c r="J1115" t="s">
        <v>383</v>
      </c>
      <c r="K1115">
        <v>5</v>
      </c>
      <c r="L1115" t="s">
        <v>412</v>
      </c>
      <c r="M1115">
        <v>5</v>
      </c>
      <c r="N1115" t="s">
        <v>21</v>
      </c>
      <c r="O1115" t="s">
        <v>413</v>
      </c>
      <c r="P1115" s="1">
        <v>43235.33007917455</v>
      </c>
      <c r="Q1115" s="1" t="e">
        <v>#N/A</v>
      </c>
      <c r="R1115" t="s">
        <v>21</v>
      </c>
      <c r="S1115" t="s">
        <v>413</v>
      </c>
      <c r="T1115">
        <v>5</v>
      </c>
    </row>
    <row r="1116" spans="1:20">
      <c r="A1116">
        <f t="shared" si="35"/>
        <v>1115</v>
      </c>
      <c r="B1116" s="1">
        <v>43237.200355460518</v>
      </c>
      <c r="C1116">
        <v>112</v>
      </c>
      <c r="D1116">
        <v>4</v>
      </c>
      <c r="E1116" t="s">
        <v>12</v>
      </c>
      <c r="F1116" t="s">
        <v>11</v>
      </c>
      <c r="G1116">
        <v>1000</v>
      </c>
      <c r="H1116">
        <f t="shared" si="34"/>
        <v>1490000</v>
      </c>
      <c r="I1116">
        <v>3</v>
      </c>
      <c r="J1116" t="s">
        <v>1444</v>
      </c>
      <c r="K1116">
        <v>3</v>
      </c>
      <c r="L1116" t="s">
        <v>1445</v>
      </c>
      <c r="M1116">
        <v>3</v>
      </c>
      <c r="N1116" t="s">
        <v>21</v>
      </c>
      <c r="O1116" t="s">
        <v>1446</v>
      </c>
      <c r="P1116" s="1">
        <v>43237.200355460518</v>
      </c>
      <c r="Q1116" s="1" t="e">
        <v>#N/A</v>
      </c>
      <c r="R1116" t="s">
        <v>21</v>
      </c>
      <c r="S1116" t="s">
        <v>1446</v>
      </c>
      <c r="T1116">
        <v>3</v>
      </c>
    </row>
    <row r="1117" spans="1:20">
      <c r="A1117">
        <f t="shared" si="35"/>
        <v>1116</v>
      </c>
      <c r="B1117" s="1">
        <v>43237.818770269609</v>
      </c>
      <c r="C1117">
        <v>8</v>
      </c>
      <c r="D1117">
        <v>4</v>
      </c>
      <c r="E1117" t="s">
        <v>12</v>
      </c>
      <c r="F1117" t="s">
        <v>11</v>
      </c>
      <c r="G1117">
        <v>5000</v>
      </c>
      <c r="H1117">
        <f t="shared" si="34"/>
        <v>1495000</v>
      </c>
      <c r="I1117">
        <v>3</v>
      </c>
      <c r="J1117" t="s">
        <v>100</v>
      </c>
      <c r="K1117">
        <v>3</v>
      </c>
      <c r="L1117" t="s">
        <v>162</v>
      </c>
      <c r="M1117">
        <v>3</v>
      </c>
      <c r="N1117" t="s">
        <v>21</v>
      </c>
      <c r="O1117" t="s">
        <v>163</v>
      </c>
      <c r="P1117" s="1">
        <v>43237.818770269609</v>
      </c>
      <c r="Q1117" s="1" t="e">
        <v>#N/A</v>
      </c>
      <c r="R1117" t="s">
        <v>21</v>
      </c>
      <c r="S1117" t="s">
        <v>163</v>
      </c>
      <c r="T1117">
        <v>3</v>
      </c>
    </row>
    <row r="1118" spans="1:20">
      <c r="A1118">
        <f t="shared" si="35"/>
        <v>1117</v>
      </c>
      <c r="B1118" s="1">
        <v>43238.723686151905</v>
      </c>
      <c r="C1118">
        <v>61</v>
      </c>
      <c r="D1118">
        <v>2</v>
      </c>
      <c r="E1118" t="s">
        <v>12</v>
      </c>
      <c r="F1118" t="s">
        <v>8</v>
      </c>
      <c r="G1118">
        <v>5000</v>
      </c>
      <c r="H1118">
        <f t="shared" si="34"/>
        <v>1500000</v>
      </c>
      <c r="I1118">
        <v>2</v>
      </c>
      <c r="J1118" t="s">
        <v>1086</v>
      </c>
      <c r="K1118">
        <v>3</v>
      </c>
      <c r="L1118" t="s">
        <v>1442</v>
      </c>
      <c r="M1118">
        <v>3</v>
      </c>
      <c r="N1118" t="s">
        <v>21</v>
      </c>
      <c r="O1118" t="s">
        <v>1443</v>
      </c>
      <c r="P1118" s="1">
        <v>43238.723686151905</v>
      </c>
      <c r="Q1118" s="1" t="e">
        <v>#N/A</v>
      </c>
      <c r="R1118" t="s">
        <v>21</v>
      </c>
      <c r="S1118" t="s">
        <v>1443</v>
      </c>
      <c r="T1118">
        <v>3</v>
      </c>
    </row>
    <row r="1119" spans="1:20">
      <c r="A1119">
        <f t="shared" si="35"/>
        <v>1118</v>
      </c>
      <c r="B1119" s="1">
        <v>43239.5704043488</v>
      </c>
      <c r="C1119">
        <v>33</v>
      </c>
      <c r="D1119">
        <v>1</v>
      </c>
      <c r="E1119" t="s">
        <v>12</v>
      </c>
      <c r="F1119" t="s">
        <v>11</v>
      </c>
      <c r="G1119">
        <v>3000</v>
      </c>
      <c r="H1119">
        <f t="shared" si="34"/>
        <v>1503000</v>
      </c>
      <c r="I1119">
        <v>4</v>
      </c>
      <c r="J1119" t="s">
        <v>471</v>
      </c>
      <c r="K1119">
        <v>3</v>
      </c>
      <c r="L1119" t="s">
        <v>472</v>
      </c>
      <c r="M1119">
        <v>3</v>
      </c>
      <c r="N1119" t="s">
        <v>21</v>
      </c>
      <c r="O1119" t="s">
        <v>473</v>
      </c>
      <c r="P1119" s="1">
        <v>43239.5704043488</v>
      </c>
      <c r="Q1119" s="1" t="e">
        <v>#N/A</v>
      </c>
      <c r="R1119" t="s">
        <v>21</v>
      </c>
      <c r="S1119" t="s">
        <v>473</v>
      </c>
      <c r="T1119">
        <v>3</v>
      </c>
    </row>
    <row r="1120" spans="1:20">
      <c r="A1120">
        <f t="shared" si="35"/>
        <v>1119</v>
      </c>
      <c r="B1120" s="1">
        <v>43240.535985927323</v>
      </c>
      <c r="C1120">
        <v>51</v>
      </c>
      <c r="D1120">
        <v>4</v>
      </c>
      <c r="E1120" t="s">
        <v>12</v>
      </c>
      <c r="F1120" t="s">
        <v>10</v>
      </c>
      <c r="G1120">
        <v>3000</v>
      </c>
      <c r="H1120">
        <f t="shared" si="34"/>
        <v>1506000</v>
      </c>
      <c r="I1120">
        <v>5</v>
      </c>
      <c r="J1120" t="s">
        <v>1199</v>
      </c>
      <c r="K1120">
        <v>2</v>
      </c>
      <c r="L1120" t="s">
        <v>1200</v>
      </c>
      <c r="M1120">
        <v>2</v>
      </c>
      <c r="N1120" t="s">
        <v>21</v>
      </c>
      <c r="O1120" t="s">
        <v>1201</v>
      </c>
      <c r="P1120" s="1">
        <v>43240.535985927323</v>
      </c>
      <c r="Q1120" s="1" t="e">
        <v>#N/A</v>
      </c>
      <c r="R1120" t="s">
        <v>21</v>
      </c>
      <c r="S1120" t="s">
        <v>1201</v>
      </c>
      <c r="T1120">
        <v>2</v>
      </c>
    </row>
    <row r="1121" spans="1:20">
      <c r="A1121">
        <f t="shared" si="35"/>
        <v>1120</v>
      </c>
      <c r="B1121" s="1">
        <v>43240.852091537447</v>
      </c>
      <c r="C1121">
        <v>116</v>
      </c>
      <c r="D1121">
        <v>2</v>
      </c>
      <c r="E1121" t="s">
        <v>12</v>
      </c>
      <c r="F1121" t="s">
        <v>11</v>
      </c>
      <c r="G1121">
        <v>5000</v>
      </c>
      <c r="H1121">
        <f t="shared" si="34"/>
        <v>1511000</v>
      </c>
      <c r="I1121">
        <v>4</v>
      </c>
      <c r="J1121" t="s">
        <v>1615</v>
      </c>
      <c r="K1121">
        <v>3</v>
      </c>
      <c r="L1121" t="s">
        <v>1616</v>
      </c>
      <c r="M1121">
        <v>3</v>
      </c>
      <c r="N1121" t="s">
        <v>21</v>
      </c>
      <c r="O1121" t="s">
        <v>1617</v>
      </c>
      <c r="P1121" s="1">
        <v>43240.852091537447</v>
      </c>
      <c r="Q1121" s="1" t="e">
        <v>#N/A</v>
      </c>
      <c r="R1121" t="s">
        <v>21</v>
      </c>
      <c r="S1121" t="s">
        <v>1617</v>
      </c>
      <c r="T1121">
        <v>3</v>
      </c>
    </row>
    <row r="1122" spans="1:20">
      <c r="A1122">
        <f t="shared" si="35"/>
        <v>1121</v>
      </c>
      <c r="B1122" s="1">
        <v>43240.919997241035</v>
      </c>
      <c r="C1122">
        <v>24</v>
      </c>
      <c r="D1122">
        <v>2</v>
      </c>
      <c r="E1122" t="s">
        <v>12</v>
      </c>
      <c r="F1122" t="s">
        <v>11</v>
      </c>
      <c r="G1122">
        <v>1000</v>
      </c>
      <c r="H1122">
        <f t="shared" si="34"/>
        <v>1512000</v>
      </c>
      <c r="I1122">
        <v>4</v>
      </c>
      <c r="J1122" t="s">
        <v>431</v>
      </c>
      <c r="K1122">
        <v>2</v>
      </c>
      <c r="L1122" t="s">
        <v>432</v>
      </c>
      <c r="M1122">
        <v>2</v>
      </c>
      <c r="N1122" t="s">
        <v>21</v>
      </c>
      <c r="O1122" t="s">
        <v>433</v>
      </c>
      <c r="P1122" s="1">
        <v>43240.919997241035</v>
      </c>
      <c r="Q1122" s="1" t="e">
        <v>#N/A</v>
      </c>
      <c r="R1122" t="s">
        <v>21</v>
      </c>
      <c r="S1122" t="s">
        <v>433</v>
      </c>
      <c r="T1122">
        <v>2</v>
      </c>
    </row>
    <row r="1123" spans="1:20">
      <c r="A1123">
        <f t="shared" si="35"/>
        <v>1122</v>
      </c>
      <c r="B1123" s="1">
        <v>43241.833179163506</v>
      </c>
      <c r="C1123">
        <v>140</v>
      </c>
      <c r="D1123">
        <v>4</v>
      </c>
      <c r="E1123" t="s">
        <v>13</v>
      </c>
      <c r="F1123" t="s">
        <v>11</v>
      </c>
      <c r="G1123">
        <v>4000</v>
      </c>
      <c r="H1123">
        <f t="shared" si="34"/>
        <v>1508000</v>
      </c>
      <c r="I1123">
        <v>6</v>
      </c>
      <c r="J1123" t="s">
        <v>1454</v>
      </c>
      <c r="K1123">
        <v>2</v>
      </c>
      <c r="L1123" t="s">
        <v>1709</v>
      </c>
      <c r="M1123">
        <v>1</v>
      </c>
      <c r="N1123" t="s">
        <v>24</v>
      </c>
      <c r="O1123" t="s">
        <v>1710</v>
      </c>
      <c r="P1123" s="1">
        <v>43241.833179163506</v>
      </c>
      <c r="Q1123" s="1">
        <v>43241.833179163506</v>
      </c>
      <c r="R1123" t="s">
        <v>24</v>
      </c>
      <c r="S1123" t="s">
        <v>1710</v>
      </c>
      <c r="T1123">
        <v>1</v>
      </c>
    </row>
    <row r="1124" spans="1:20">
      <c r="A1124">
        <f t="shared" si="35"/>
        <v>1123</v>
      </c>
      <c r="B1124" s="1">
        <v>43242.097351681652</v>
      </c>
      <c r="C1124">
        <v>79</v>
      </c>
      <c r="D1124">
        <v>3</v>
      </c>
      <c r="E1124" t="s">
        <v>12</v>
      </c>
      <c r="F1124" t="s">
        <v>8</v>
      </c>
      <c r="G1124">
        <v>1000</v>
      </c>
      <c r="H1124">
        <f t="shared" si="34"/>
        <v>1509000</v>
      </c>
      <c r="I1124">
        <v>3</v>
      </c>
      <c r="J1124" t="s">
        <v>1151</v>
      </c>
      <c r="K1124">
        <v>4</v>
      </c>
      <c r="L1124" t="s">
        <v>1152</v>
      </c>
      <c r="M1124">
        <v>4</v>
      </c>
      <c r="N1124" t="s">
        <v>21</v>
      </c>
      <c r="O1124" t="s">
        <v>1153</v>
      </c>
      <c r="P1124" s="1">
        <v>43242.097351681652</v>
      </c>
      <c r="Q1124" s="1" t="e">
        <v>#N/A</v>
      </c>
      <c r="R1124" t="s">
        <v>21</v>
      </c>
      <c r="S1124" t="s">
        <v>1153</v>
      </c>
      <c r="T1124">
        <v>4</v>
      </c>
    </row>
    <row r="1125" spans="1:20">
      <c r="A1125">
        <f t="shared" si="35"/>
        <v>1124</v>
      </c>
      <c r="B1125" s="1">
        <v>43243.047546601862</v>
      </c>
      <c r="C1125">
        <v>39</v>
      </c>
      <c r="D1125">
        <v>3</v>
      </c>
      <c r="E1125" t="s">
        <v>12</v>
      </c>
      <c r="F1125" t="s">
        <v>11</v>
      </c>
      <c r="G1125">
        <v>5000</v>
      </c>
      <c r="H1125">
        <f t="shared" si="34"/>
        <v>1514000</v>
      </c>
      <c r="I1125">
        <v>5</v>
      </c>
      <c r="J1125" t="s">
        <v>340</v>
      </c>
      <c r="K1125">
        <v>6</v>
      </c>
      <c r="L1125" t="s">
        <v>341</v>
      </c>
      <c r="M1125">
        <v>6</v>
      </c>
      <c r="N1125" t="s">
        <v>21</v>
      </c>
      <c r="O1125" t="s">
        <v>342</v>
      </c>
      <c r="P1125" s="1">
        <v>43243.047546601862</v>
      </c>
      <c r="Q1125" s="1" t="e">
        <v>#N/A</v>
      </c>
      <c r="R1125" t="s">
        <v>21</v>
      </c>
      <c r="S1125" t="s">
        <v>342</v>
      </c>
      <c r="T1125">
        <v>6</v>
      </c>
    </row>
    <row r="1126" spans="1:20">
      <c r="A1126">
        <f t="shared" si="35"/>
        <v>1125</v>
      </c>
      <c r="B1126" s="1">
        <v>43243.603603430398</v>
      </c>
      <c r="C1126">
        <v>34</v>
      </c>
      <c r="D1126">
        <v>1</v>
      </c>
      <c r="E1126" t="s">
        <v>12</v>
      </c>
      <c r="F1126" t="s">
        <v>11</v>
      </c>
      <c r="G1126">
        <v>1000</v>
      </c>
      <c r="H1126">
        <f t="shared" si="34"/>
        <v>1515000</v>
      </c>
      <c r="I1126">
        <v>1</v>
      </c>
      <c r="J1126" t="s">
        <v>456</v>
      </c>
      <c r="K1126">
        <v>3</v>
      </c>
      <c r="L1126" t="s">
        <v>457</v>
      </c>
      <c r="M1126">
        <v>3</v>
      </c>
      <c r="N1126" t="s">
        <v>21</v>
      </c>
      <c r="O1126" t="s">
        <v>458</v>
      </c>
      <c r="P1126" s="1">
        <v>43243.603603430398</v>
      </c>
      <c r="Q1126" s="1" t="e">
        <v>#N/A</v>
      </c>
      <c r="R1126" t="s">
        <v>21</v>
      </c>
      <c r="S1126" t="s">
        <v>458</v>
      </c>
      <c r="T1126">
        <v>3</v>
      </c>
    </row>
    <row r="1127" spans="1:20">
      <c r="A1127">
        <f t="shared" si="35"/>
        <v>1126</v>
      </c>
      <c r="B1127" s="1">
        <v>43244.330732781877</v>
      </c>
      <c r="C1127">
        <v>93</v>
      </c>
      <c r="D1127">
        <v>1</v>
      </c>
      <c r="E1127" t="s">
        <v>13</v>
      </c>
      <c r="F1127" t="s">
        <v>11</v>
      </c>
      <c r="G1127">
        <v>16000</v>
      </c>
      <c r="H1127">
        <f t="shared" si="34"/>
        <v>1499000</v>
      </c>
      <c r="I1127">
        <v>6</v>
      </c>
      <c r="J1127" t="s">
        <v>775</v>
      </c>
      <c r="K1127">
        <v>3</v>
      </c>
      <c r="L1127" t="s">
        <v>1501</v>
      </c>
      <c r="M1127">
        <v>1</v>
      </c>
      <c r="N1127" t="s">
        <v>24</v>
      </c>
      <c r="O1127" t="s">
        <v>1502</v>
      </c>
      <c r="P1127" s="1">
        <v>43244.330732781877</v>
      </c>
      <c r="Q1127" s="1">
        <v>43244.330732781877</v>
      </c>
      <c r="R1127" t="s">
        <v>24</v>
      </c>
      <c r="S1127" t="s">
        <v>1502</v>
      </c>
      <c r="T1127">
        <v>1</v>
      </c>
    </row>
    <row r="1128" spans="1:20">
      <c r="A1128">
        <f t="shared" si="35"/>
        <v>1127</v>
      </c>
      <c r="B1128" s="1">
        <v>43244.794279838985</v>
      </c>
      <c r="C1128">
        <v>79</v>
      </c>
      <c r="D1128">
        <v>4</v>
      </c>
      <c r="E1128" t="s">
        <v>12</v>
      </c>
      <c r="F1128" t="s">
        <v>10</v>
      </c>
      <c r="G1128">
        <v>5000</v>
      </c>
      <c r="H1128">
        <f t="shared" si="34"/>
        <v>1504000</v>
      </c>
      <c r="I1128">
        <v>2</v>
      </c>
      <c r="J1128" t="s">
        <v>617</v>
      </c>
      <c r="K1128">
        <v>3</v>
      </c>
      <c r="L1128" t="s">
        <v>618</v>
      </c>
      <c r="M1128">
        <v>3</v>
      </c>
      <c r="N1128" t="s">
        <v>21</v>
      </c>
      <c r="O1128" t="s">
        <v>619</v>
      </c>
      <c r="P1128" s="1">
        <v>43244.794279838985</v>
      </c>
      <c r="Q1128" s="1" t="e">
        <v>#N/A</v>
      </c>
      <c r="R1128" t="s">
        <v>21</v>
      </c>
      <c r="S1128" t="s">
        <v>619</v>
      </c>
      <c r="T1128">
        <v>3</v>
      </c>
    </row>
    <row r="1129" spans="1:20">
      <c r="A1129">
        <f t="shared" si="35"/>
        <v>1128</v>
      </c>
      <c r="B1129" s="1">
        <v>43245.068577733393</v>
      </c>
      <c r="C1129">
        <v>66</v>
      </c>
      <c r="D1129">
        <v>1</v>
      </c>
      <c r="E1129" t="s">
        <v>12</v>
      </c>
      <c r="F1129" t="s">
        <v>11</v>
      </c>
      <c r="G1129">
        <v>2000</v>
      </c>
      <c r="H1129">
        <f t="shared" si="34"/>
        <v>1506000</v>
      </c>
      <c r="I1129">
        <v>1</v>
      </c>
      <c r="J1129" t="s">
        <v>1355</v>
      </c>
      <c r="K1129">
        <v>3</v>
      </c>
      <c r="L1129" t="s">
        <v>1356</v>
      </c>
      <c r="M1129">
        <v>3</v>
      </c>
      <c r="N1129" t="s">
        <v>21</v>
      </c>
      <c r="O1129" t="s">
        <v>1357</v>
      </c>
      <c r="P1129" s="1">
        <v>43245.068577733393</v>
      </c>
      <c r="Q1129" s="1" t="e">
        <v>#N/A</v>
      </c>
      <c r="R1129" t="s">
        <v>21</v>
      </c>
      <c r="S1129" t="s">
        <v>1357</v>
      </c>
      <c r="T1129">
        <v>3</v>
      </c>
    </row>
    <row r="1130" spans="1:20">
      <c r="A1130">
        <f t="shared" si="35"/>
        <v>1129</v>
      </c>
      <c r="B1130" s="1">
        <v>43245.53787912213</v>
      </c>
      <c r="C1130">
        <v>54</v>
      </c>
      <c r="D1130">
        <v>1</v>
      </c>
      <c r="E1130" t="s">
        <v>12</v>
      </c>
      <c r="F1130" t="s">
        <v>11</v>
      </c>
      <c r="G1130">
        <v>4000</v>
      </c>
      <c r="H1130">
        <f t="shared" si="34"/>
        <v>1510000</v>
      </c>
      <c r="I1130">
        <v>1</v>
      </c>
      <c r="J1130" t="s">
        <v>1372</v>
      </c>
      <c r="K1130">
        <v>2</v>
      </c>
      <c r="L1130" t="s">
        <v>1373</v>
      </c>
      <c r="M1130">
        <v>2</v>
      </c>
      <c r="N1130" t="s">
        <v>21</v>
      </c>
      <c r="O1130" t="s">
        <v>1374</v>
      </c>
      <c r="P1130" s="1">
        <v>43245.53787912213</v>
      </c>
      <c r="Q1130" s="1" t="e">
        <v>#N/A</v>
      </c>
      <c r="R1130" t="s">
        <v>21</v>
      </c>
      <c r="S1130" t="s">
        <v>1374</v>
      </c>
      <c r="T1130">
        <v>2</v>
      </c>
    </row>
    <row r="1131" spans="1:20">
      <c r="A1131">
        <f t="shared" si="35"/>
        <v>1130</v>
      </c>
      <c r="B1131" s="1">
        <v>43246.276456031905</v>
      </c>
      <c r="C1131">
        <v>33</v>
      </c>
      <c r="D1131">
        <v>3</v>
      </c>
      <c r="E1131" t="s">
        <v>12</v>
      </c>
      <c r="F1131" t="s">
        <v>11</v>
      </c>
      <c r="G1131">
        <v>2000</v>
      </c>
      <c r="H1131">
        <f t="shared" si="34"/>
        <v>1512000</v>
      </c>
      <c r="I1131">
        <v>2</v>
      </c>
      <c r="J1131" t="s">
        <v>339</v>
      </c>
      <c r="K1131">
        <v>2</v>
      </c>
      <c r="L1131" t="s">
        <v>402</v>
      </c>
      <c r="M1131">
        <v>2</v>
      </c>
      <c r="N1131" t="s">
        <v>21</v>
      </c>
      <c r="O1131" t="s">
        <v>403</v>
      </c>
      <c r="P1131" s="1">
        <v>43246.276456031905</v>
      </c>
      <c r="Q1131" s="1" t="e">
        <v>#N/A</v>
      </c>
      <c r="R1131" t="s">
        <v>21</v>
      </c>
      <c r="S1131" t="s">
        <v>403</v>
      </c>
      <c r="T1131">
        <v>2</v>
      </c>
    </row>
    <row r="1132" spans="1:20">
      <c r="A1132">
        <f t="shared" si="35"/>
        <v>1131</v>
      </c>
      <c r="B1132" s="1">
        <v>43246.658439361869</v>
      </c>
      <c r="C1132">
        <v>4</v>
      </c>
      <c r="D1132">
        <v>2</v>
      </c>
      <c r="E1132" t="s">
        <v>12</v>
      </c>
      <c r="F1132" t="s">
        <v>11</v>
      </c>
      <c r="G1132">
        <v>5000</v>
      </c>
      <c r="H1132">
        <f t="shared" si="34"/>
        <v>1517000</v>
      </c>
      <c r="I1132">
        <v>5</v>
      </c>
      <c r="J1132" t="s">
        <v>229</v>
      </c>
      <c r="K1132">
        <v>3</v>
      </c>
      <c r="L1132" t="s">
        <v>230</v>
      </c>
      <c r="M1132">
        <v>3</v>
      </c>
      <c r="N1132" t="s">
        <v>21</v>
      </c>
      <c r="O1132" t="s">
        <v>231</v>
      </c>
      <c r="P1132" s="1">
        <v>43246.658439361869</v>
      </c>
      <c r="Q1132" s="1" t="e">
        <v>#N/A</v>
      </c>
      <c r="R1132" t="s">
        <v>21</v>
      </c>
      <c r="S1132" t="s">
        <v>231</v>
      </c>
      <c r="T1132">
        <v>3</v>
      </c>
    </row>
    <row r="1133" spans="1:20">
      <c r="A1133">
        <f t="shared" si="35"/>
        <v>1132</v>
      </c>
      <c r="B1133" s="1">
        <v>43247.330462822487</v>
      </c>
      <c r="C1133">
        <v>132</v>
      </c>
      <c r="D1133">
        <v>1</v>
      </c>
      <c r="E1133" t="s">
        <v>12</v>
      </c>
      <c r="F1133" t="s">
        <v>11</v>
      </c>
      <c r="G1133">
        <v>4000</v>
      </c>
      <c r="H1133">
        <f t="shared" si="34"/>
        <v>1521000</v>
      </c>
      <c r="I1133">
        <v>1</v>
      </c>
      <c r="J1133" t="s">
        <v>1618</v>
      </c>
      <c r="K1133">
        <v>3</v>
      </c>
      <c r="L1133" t="s">
        <v>1619</v>
      </c>
      <c r="M1133">
        <v>3</v>
      </c>
      <c r="N1133" t="s">
        <v>21</v>
      </c>
      <c r="O1133" t="s">
        <v>1620</v>
      </c>
      <c r="P1133" s="1">
        <v>43247.330462822487</v>
      </c>
      <c r="Q1133" s="1" t="e">
        <v>#N/A</v>
      </c>
      <c r="R1133" t="s">
        <v>21</v>
      </c>
      <c r="S1133" t="s">
        <v>1620</v>
      </c>
      <c r="T1133">
        <v>3</v>
      </c>
    </row>
    <row r="1134" spans="1:20">
      <c r="A1134">
        <f t="shared" si="35"/>
        <v>1133</v>
      </c>
      <c r="B1134" s="1">
        <v>43247.784426181439</v>
      </c>
      <c r="C1134">
        <v>10</v>
      </c>
      <c r="D1134">
        <v>2</v>
      </c>
      <c r="E1134" t="s">
        <v>12</v>
      </c>
      <c r="F1134" t="s">
        <v>11</v>
      </c>
      <c r="G1134">
        <v>5000</v>
      </c>
      <c r="H1134">
        <f t="shared" si="34"/>
        <v>1526000</v>
      </c>
      <c r="I1134">
        <v>2</v>
      </c>
      <c r="J1134" t="s">
        <v>25</v>
      </c>
      <c r="K1134">
        <v>3</v>
      </c>
      <c r="L1134" t="s">
        <v>26</v>
      </c>
      <c r="M1134">
        <v>3</v>
      </c>
      <c r="N1134" t="s">
        <v>21</v>
      </c>
      <c r="O1134" t="s">
        <v>27</v>
      </c>
      <c r="P1134" s="1">
        <v>43247.784426181439</v>
      </c>
      <c r="Q1134" s="1" t="e">
        <v>#N/A</v>
      </c>
      <c r="R1134" t="s">
        <v>21</v>
      </c>
      <c r="S1134" t="s">
        <v>27</v>
      </c>
      <c r="T1134">
        <v>3</v>
      </c>
    </row>
    <row r="1135" spans="1:20">
      <c r="A1135">
        <f t="shared" si="35"/>
        <v>1134</v>
      </c>
      <c r="B1135" s="1">
        <v>43247.799954282738</v>
      </c>
      <c r="C1135">
        <v>29</v>
      </c>
      <c r="D1135">
        <v>1</v>
      </c>
      <c r="E1135" t="s">
        <v>13</v>
      </c>
      <c r="F1135" t="s">
        <v>11</v>
      </c>
      <c r="G1135">
        <v>4000</v>
      </c>
      <c r="H1135">
        <f t="shared" si="34"/>
        <v>1522000</v>
      </c>
      <c r="I1135">
        <v>6</v>
      </c>
      <c r="J1135" t="s">
        <v>277</v>
      </c>
      <c r="K1135">
        <v>3</v>
      </c>
      <c r="L1135" t="s">
        <v>1751</v>
      </c>
      <c r="M1135">
        <v>1</v>
      </c>
      <c r="N1135" t="s">
        <v>24</v>
      </c>
      <c r="O1135" t="s">
        <v>1752</v>
      </c>
      <c r="P1135" s="1">
        <v>43247.799954282738</v>
      </c>
      <c r="Q1135" s="1">
        <v>43247.799954282738</v>
      </c>
      <c r="R1135" t="s">
        <v>24</v>
      </c>
      <c r="S1135" t="s">
        <v>1752</v>
      </c>
      <c r="T1135">
        <v>1</v>
      </c>
    </row>
    <row r="1136" spans="1:20">
      <c r="A1136">
        <f t="shared" si="35"/>
        <v>1135</v>
      </c>
      <c r="B1136" s="1">
        <v>43247.99467174177</v>
      </c>
      <c r="C1136">
        <v>2</v>
      </c>
      <c r="D1136">
        <v>4</v>
      </c>
      <c r="E1136" t="s">
        <v>13</v>
      </c>
      <c r="F1136" t="s">
        <v>9</v>
      </c>
      <c r="G1136">
        <v>12000</v>
      </c>
      <c r="H1136">
        <f t="shared" si="34"/>
        <v>1510000</v>
      </c>
      <c r="I1136">
        <v>6</v>
      </c>
      <c r="J1136" t="s">
        <v>76</v>
      </c>
      <c r="K1136">
        <v>3</v>
      </c>
      <c r="L1136" t="s">
        <v>437</v>
      </c>
      <c r="M1136">
        <v>1</v>
      </c>
      <c r="N1136" t="s">
        <v>24</v>
      </c>
      <c r="O1136" t="s">
        <v>438</v>
      </c>
      <c r="P1136" s="1">
        <v>43247.99467174177</v>
      </c>
      <c r="Q1136" s="1">
        <v>43247.99467174177</v>
      </c>
      <c r="R1136" t="s">
        <v>24</v>
      </c>
      <c r="S1136" t="s">
        <v>438</v>
      </c>
      <c r="T1136">
        <v>1</v>
      </c>
    </row>
    <row r="1137" spans="1:20">
      <c r="A1137">
        <f t="shared" si="35"/>
        <v>1136</v>
      </c>
      <c r="B1137" s="1">
        <v>43248.335712454849</v>
      </c>
      <c r="C1137">
        <v>20</v>
      </c>
      <c r="D1137">
        <v>3</v>
      </c>
      <c r="E1137" t="s">
        <v>12</v>
      </c>
      <c r="F1137" t="s">
        <v>9</v>
      </c>
      <c r="G1137">
        <v>1000</v>
      </c>
      <c r="H1137">
        <f t="shared" si="34"/>
        <v>1511000</v>
      </c>
      <c r="I1137">
        <v>3</v>
      </c>
      <c r="J1137" t="s">
        <v>23</v>
      </c>
      <c r="K1137">
        <v>2</v>
      </c>
      <c r="L1137" t="s">
        <v>126</v>
      </c>
      <c r="M1137">
        <v>2</v>
      </c>
      <c r="N1137" t="s">
        <v>21</v>
      </c>
      <c r="O1137" t="s">
        <v>127</v>
      </c>
      <c r="P1137" s="1">
        <v>43248.335712454849</v>
      </c>
      <c r="Q1137" s="1" t="e">
        <v>#N/A</v>
      </c>
      <c r="R1137" t="s">
        <v>21</v>
      </c>
      <c r="S1137" t="s">
        <v>127</v>
      </c>
      <c r="T1137">
        <v>2</v>
      </c>
    </row>
    <row r="1138" spans="1:20">
      <c r="A1138">
        <f t="shared" si="35"/>
        <v>1137</v>
      </c>
      <c r="B1138" s="1">
        <v>43248.685313333648</v>
      </c>
      <c r="C1138">
        <v>101</v>
      </c>
      <c r="D1138">
        <v>1</v>
      </c>
      <c r="E1138" t="s">
        <v>13</v>
      </c>
      <c r="F1138" t="s">
        <v>11</v>
      </c>
      <c r="G1138">
        <v>8000</v>
      </c>
      <c r="H1138">
        <f t="shared" si="34"/>
        <v>1503000</v>
      </c>
      <c r="I1138">
        <v>6</v>
      </c>
      <c r="J1138" t="s">
        <v>974</v>
      </c>
      <c r="K1138">
        <v>3</v>
      </c>
      <c r="L1138" t="s">
        <v>1408</v>
      </c>
      <c r="M1138">
        <v>1</v>
      </c>
      <c r="N1138" t="s">
        <v>24</v>
      </c>
      <c r="O1138" t="s">
        <v>1409</v>
      </c>
      <c r="P1138" s="1">
        <v>43248.685313333648</v>
      </c>
      <c r="Q1138" s="1">
        <v>43248.685313333648</v>
      </c>
      <c r="R1138" t="s">
        <v>24</v>
      </c>
      <c r="S1138" t="s">
        <v>1409</v>
      </c>
      <c r="T1138">
        <v>1</v>
      </c>
    </row>
    <row r="1139" spans="1:20">
      <c r="A1139">
        <f t="shared" si="35"/>
        <v>1138</v>
      </c>
      <c r="B1139" s="1">
        <v>43249.039680516551</v>
      </c>
      <c r="C1139">
        <v>100</v>
      </c>
      <c r="D1139">
        <v>4</v>
      </c>
      <c r="E1139" t="s">
        <v>12</v>
      </c>
      <c r="F1139" t="s">
        <v>11</v>
      </c>
      <c r="G1139">
        <v>4000</v>
      </c>
      <c r="H1139">
        <f t="shared" si="34"/>
        <v>1507000</v>
      </c>
      <c r="I1139">
        <v>5</v>
      </c>
      <c r="J1139" t="s">
        <v>800</v>
      </c>
      <c r="K1139">
        <v>2</v>
      </c>
      <c r="L1139" t="s">
        <v>801</v>
      </c>
      <c r="M1139">
        <v>2</v>
      </c>
      <c r="N1139" t="s">
        <v>21</v>
      </c>
      <c r="O1139" t="s">
        <v>802</v>
      </c>
      <c r="P1139" s="1">
        <v>43249.039680516551</v>
      </c>
      <c r="Q1139" s="1" t="e">
        <v>#N/A</v>
      </c>
      <c r="R1139" t="s">
        <v>21</v>
      </c>
      <c r="S1139" t="s">
        <v>802</v>
      </c>
      <c r="T1139">
        <v>2</v>
      </c>
    </row>
    <row r="1140" spans="1:20">
      <c r="A1140">
        <f t="shared" si="35"/>
        <v>1139</v>
      </c>
      <c r="B1140" s="1">
        <v>43249.571922374576</v>
      </c>
      <c r="C1140">
        <v>77</v>
      </c>
      <c r="D1140">
        <v>2</v>
      </c>
      <c r="E1140" t="s">
        <v>13</v>
      </c>
      <c r="F1140" t="s">
        <v>8</v>
      </c>
      <c r="G1140">
        <v>4000</v>
      </c>
      <c r="H1140">
        <f t="shared" si="34"/>
        <v>1503000</v>
      </c>
      <c r="I1140">
        <v>6</v>
      </c>
      <c r="J1140" t="s">
        <v>563</v>
      </c>
      <c r="K1140">
        <v>5</v>
      </c>
      <c r="L1140" t="s">
        <v>1753</v>
      </c>
      <c r="M1140">
        <v>1</v>
      </c>
      <c r="N1140" t="s">
        <v>24</v>
      </c>
      <c r="O1140" t="s">
        <v>1754</v>
      </c>
      <c r="P1140" s="1">
        <v>43249.571922374576</v>
      </c>
      <c r="Q1140" s="1">
        <v>43249.571922374576</v>
      </c>
      <c r="R1140" t="s">
        <v>24</v>
      </c>
      <c r="S1140" t="s">
        <v>1754</v>
      </c>
      <c r="T1140">
        <v>1</v>
      </c>
    </row>
    <row r="1141" spans="1:20">
      <c r="A1141">
        <f t="shared" si="35"/>
        <v>1140</v>
      </c>
      <c r="B1141" s="1">
        <v>43250.145389045545</v>
      </c>
      <c r="C1141">
        <v>8</v>
      </c>
      <c r="D1141">
        <v>1</v>
      </c>
      <c r="E1141" t="s">
        <v>12</v>
      </c>
      <c r="F1141" t="s">
        <v>11</v>
      </c>
      <c r="G1141">
        <v>1000</v>
      </c>
      <c r="H1141">
        <f t="shared" si="34"/>
        <v>1504000</v>
      </c>
      <c r="I1141">
        <v>2</v>
      </c>
      <c r="J1141" t="s">
        <v>189</v>
      </c>
      <c r="K1141">
        <v>3</v>
      </c>
      <c r="L1141" t="s">
        <v>190</v>
      </c>
      <c r="M1141">
        <v>3</v>
      </c>
      <c r="N1141" t="s">
        <v>21</v>
      </c>
      <c r="O1141" t="s">
        <v>191</v>
      </c>
      <c r="P1141" s="1">
        <v>43250.145389045545</v>
      </c>
      <c r="Q1141" s="1" t="e">
        <v>#N/A</v>
      </c>
      <c r="R1141" t="s">
        <v>21</v>
      </c>
      <c r="S1141" t="s">
        <v>191</v>
      </c>
      <c r="T1141">
        <v>3</v>
      </c>
    </row>
    <row r="1142" spans="1:20">
      <c r="A1142">
        <f t="shared" si="35"/>
        <v>1141</v>
      </c>
      <c r="B1142" s="1">
        <v>43251.909451011023</v>
      </c>
      <c r="C1142">
        <v>20</v>
      </c>
      <c r="D1142">
        <v>3</v>
      </c>
      <c r="E1142" t="s">
        <v>12</v>
      </c>
      <c r="F1142" t="s">
        <v>9</v>
      </c>
      <c r="G1142">
        <v>1000</v>
      </c>
      <c r="H1142">
        <f t="shared" si="34"/>
        <v>1505000</v>
      </c>
      <c r="I1142">
        <v>4</v>
      </c>
      <c r="J1142" t="s">
        <v>23</v>
      </c>
      <c r="K1142">
        <v>3</v>
      </c>
      <c r="L1142" t="s">
        <v>126</v>
      </c>
      <c r="M1142">
        <v>3</v>
      </c>
      <c r="N1142" t="s">
        <v>21</v>
      </c>
      <c r="O1142" t="s">
        <v>127</v>
      </c>
      <c r="P1142" s="1">
        <v>43251.909451011023</v>
      </c>
      <c r="Q1142" s="1" t="e">
        <v>#N/A</v>
      </c>
      <c r="R1142" t="s">
        <v>21</v>
      </c>
      <c r="S1142" t="s">
        <v>127</v>
      </c>
      <c r="T1142">
        <v>3</v>
      </c>
    </row>
    <row r="1143" spans="1:20">
      <c r="A1143">
        <f t="shared" si="35"/>
        <v>1142</v>
      </c>
      <c r="B1143" s="1">
        <v>43252.557471971304</v>
      </c>
      <c r="C1143">
        <v>115</v>
      </c>
      <c r="D1143">
        <v>2</v>
      </c>
      <c r="E1143" t="s">
        <v>12</v>
      </c>
      <c r="F1143" t="s">
        <v>8</v>
      </c>
      <c r="G1143">
        <v>3000</v>
      </c>
      <c r="H1143">
        <f t="shared" si="34"/>
        <v>1508000</v>
      </c>
      <c r="I1143">
        <v>4</v>
      </c>
      <c r="J1143" t="s">
        <v>1217</v>
      </c>
      <c r="K1143">
        <v>1</v>
      </c>
      <c r="L1143" t="s">
        <v>1218</v>
      </c>
      <c r="M1143">
        <v>1</v>
      </c>
      <c r="N1143" t="s">
        <v>21</v>
      </c>
      <c r="O1143" t="s">
        <v>1219</v>
      </c>
      <c r="P1143" s="1">
        <v>43252.557471971304</v>
      </c>
      <c r="Q1143" s="1" t="e">
        <v>#N/A</v>
      </c>
      <c r="R1143" t="s">
        <v>21</v>
      </c>
      <c r="S1143" t="s">
        <v>1219</v>
      </c>
      <c r="T1143">
        <v>1</v>
      </c>
    </row>
    <row r="1144" spans="1:20">
      <c r="A1144">
        <f t="shared" si="35"/>
        <v>1143</v>
      </c>
      <c r="B1144" s="1">
        <v>43252.863921925746</v>
      </c>
      <c r="C1144">
        <v>32</v>
      </c>
      <c r="D1144">
        <v>3</v>
      </c>
      <c r="E1144" t="s">
        <v>12</v>
      </c>
      <c r="F1144" t="s">
        <v>9</v>
      </c>
      <c r="G1144">
        <v>1000</v>
      </c>
      <c r="H1144">
        <f t="shared" si="34"/>
        <v>1509000</v>
      </c>
      <c r="I1144">
        <v>1</v>
      </c>
      <c r="J1144" t="s">
        <v>390</v>
      </c>
      <c r="K1144">
        <v>3</v>
      </c>
      <c r="L1144" t="s">
        <v>391</v>
      </c>
      <c r="M1144">
        <v>3</v>
      </c>
      <c r="N1144" t="s">
        <v>21</v>
      </c>
      <c r="O1144" t="s">
        <v>392</v>
      </c>
      <c r="P1144" s="1">
        <v>43252.863921925746</v>
      </c>
      <c r="Q1144" s="1" t="e">
        <v>#N/A</v>
      </c>
      <c r="R1144" t="s">
        <v>21</v>
      </c>
      <c r="S1144" t="s">
        <v>392</v>
      </c>
      <c r="T1144">
        <v>3</v>
      </c>
    </row>
    <row r="1145" spans="1:20">
      <c r="A1145">
        <f t="shared" si="35"/>
        <v>1144</v>
      </c>
      <c r="B1145" s="1">
        <v>43253.027744101935</v>
      </c>
      <c r="C1145">
        <v>94</v>
      </c>
      <c r="D1145">
        <v>4</v>
      </c>
      <c r="E1145" t="s">
        <v>12</v>
      </c>
      <c r="F1145" t="s">
        <v>9</v>
      </c>
      <c r="G1145">
        <v>2000</v>
      </c>
      <c r="H1145">
        <f t="shared" si="34"/>
        <v>1511000</v>
      </c>
      <c r="I1145">
        <v>4</v>
      </c>
      <c r="J1145" t="s">
        <v>1007</v>
      </c>
      <c r="K1145">
        <v>4</v>
      </c>
      <c r="L1145" t="s">
        <v>1008</v>
      </c>
      <c r="M1145">
        <v>4</v>
      </c>
      <c r="N1145" t="s">
        <v>21</v>
      </c>
      <c r="O1145" t="s">
        <v>1009</v>
      </c>
      <c r="P1145" s="1">
        <v>43253.027744101935</v>
      </c>
      <c r="Q1145" s="1" t="e">
        <v>#N/A</v>
      </c>
      <c r="R1145" t="s">
        <v>21</v>
      </c>
      <c r="S1145" t="s">
        <v>1009</v>
      </c>
      <c r="T1145">
        <v>4</v>
      </c>
    </row>
    <row r="1146" spans="1:20">
      <c r="A1146">
        <f t="shared" si="35"/>
        <v>1145</v>
      </c>
      <c r="B1146" s="1">
        <v>43253.102139015224</v>
      </c>
      <c r="C1146">
        <v>7</v>
      </c>
      <c r="D1146">
        <v>3</v>
      </c>
      <c r="E1146" t="s">
        <v>13</v>
      </c>
      <c r="F1146" t="s">
        <v>8</v>
      </c>
      <c r="G1146">
        <v>12000</v>
      </c>
      <c r="H1146">
        <f t="shared" si="34"/>
        <v>1499000</v>
      </c>
      <c r="I1146">
        <v>6</v>
      </c>
      <c r="J1146" t="s">
        <v>19</v>
      </c>
      <c r="K1146">
        <v>5</v>
      </c>
      <c r="L1146" t="s">
        <v>260</v>
      </c>
      <c r="M1146">
        <v>1</v>
      </c>
      <c r="N1146" t="s">
        <v>24</v>
      </c>
      <c r="O1146" t="s">
        <v>261</v>
      </c>
      <c r="P1146" s="1">
        <v>43253.102139015224</v>
      </c>
      <c r="Q1146" s="1">
        <v>43253.102139015224</v>
      </c>
      <c r="R1146" t="s">
        <v>24</v>
      </c>
      <c r="S1146" t="s">
        <v>261</v>
      </c>
      <c r="T1146">
        <v>1</v>
      </c>
    </row>
    <row r="1147" spans="1:20">
      <c r="A1147">
        <f t="shared" si="35"/>
        <v>1146</v>
      </c>
      <c r="B1147" s="1">
        <v>43253.904848665654</v>
      </c>
      <c r="C1147">
        <v>103</v>
      </c>
      <c r="D1147">
        <v>1</v>
      </c>
      <c r="E1147" t="s">
        <v>12</v>
      </c>
      <c r="F1147" t="s">
        <v>11</v>
      </c>
      <c r="G1147">
        <v>1000</v>
      </c>
      <c r="H1147">
        <f t="shared" si="34"/>
        <v>1500000</v>
      </c>
      <c r="I1147">
        <v>3</v>
      </c>
      <c r="J1147" t="s">
        <v>592</v>
      </c>
      <c r="K1147">
        <v>3</v>
      </c>
      <c r="L1147" t="s">
        <v>593</v>
      </c>
      <c r="M1147">
        <v>3</v>
      </c>
      <c r="N1147" t="s">
        <v>21</v>
      </c>
      <c r="O1147" t="s">
        <v>594</v>
      </c>
      <c r="P1147" s="1">
        <v>43253.904848665654</v>
      </c>
      <c r="Q1147" s="1" t="e">
        <v>#N/A</v>
      </c>
      <c r="R1147" t="s">
        <v>21</v>
      </c>
      <c r="S1147" t="s">
        <v>594</v>
      </c>
      <c r="T1147">
        <v>3</v>
      </c>
    </row>
    <row r="1148" spans="1:20">
      <c r="A1148">
        <f t="shared" si="35"/>
        <v>1147</v>
      </c>
      <c r="B1148" s="1">
        <v>43254.425903715506</v>
      </c>
      <c r="C1148">
        <v>32</v>
      </c>
      <c r="D1148">
        <v>1</v>
      </c>
      <c r="E1148" t="s">
        <v>12</v>
      </c>
      <c r="F1148" t="s">
        <v>11</v>
      </c>
      <c r="G1148">
        <v>5000</v>
      </c>
      <c r="H1148">
        <f t="shared" si="34"/>
        <v>1505000</v>
      </c>
      <c r="I1148">
        <v>2</v>
      </c>
      <c r="J1148" t="s">
        <v>355</v>
      </c>
      <c r="K1148">
        <v>3</v>
      </c>
      <c r="L1148" t="s">
        <v>356</v>
      </c>
      <c r="M1148">
        <v>3</v>
      </c>
      <c r="N1148" t="s">
        <v>21</v>
      </c>
      <c r="O1148" t="s">
        <v>357</v>
      </c>
      <c r="P1148" s="1">
        <v>43254.425903715506</v>
      </c>
      <c r="Q1148" s="1" t="e">
        <v>#N/A</v>
      </c>
      <c r="R1148" t="s">
        <v>21</v>
      </c>
      <c r="S1148" t="s">
        <v>357</v>
      </c>
      <c r="T1148">
        <v>3</v>
      </c>
    </row>
    <row r="1149" spans="1:20">
      <c r="A1149">
        <f t="shared" si="35"/>
        <v>1148</v>
      </c>
      <c r="B1149" s="1">
        <v>43255.199437252646</v>
      </c>
      <c r="C1149">
        <v>61</v>
      </c>
      <c r="D1149">
        <v>1</v>
      </c>
      <c r="E1149" t="s">
        <v>12</v>
      </c>
      <c r="F1149" t="s">
        <v>11</v>
      </c>
      <c r="G1149">
        <v>1000</v>
      </c>
      <c r="H1149">
        <f t="shared" si="34"/>
        <v>1506000</v>
      </c>
      <c r="I1149">
        <v>1</v>
      </c>
      <c r="J1149" t="s">
        <v>697</v>
      </c>
      <c r="K1149">
        <v>2</v>
      </c>
      <c r="L1149" t="s">
        <v>698</v>
      </c>
      <c r="M1149">
        <v>2</v>
      </c>
      <c r="N1149" t="s">
        <v>21</v>
      </c>
      <c r="O1149" t="s">
        <v>699</v>
      </c>
      <c r="P1149" s="1">
        <v>43255.199437252646</v>
      </c>
      <c r="Q1149" s="1" t="e">
        <v>#N/A</v>
      </c>
      <c r="R1149" t="s">
        <v>21</v>
      </c>
      <c r="S1149" t="s">
        <v>699</v>
      </c>
      <c r="T1149">
        <v>2</v>
      </c>
    </row>
    <row r="1150" spans="1:20">
      <c r="A1150">
        <f t="shared" si="35"/>
        <v>1149</v>
      </c>
      <c r="B1150" s="1">
        <v>43255.479471845043</v>
      </c>
      <c r="C1150">
        <v>30</v>
      </c>
      <c r="D1150">
        <v>1</v>
      </c>
      <c r="E1150" t="s">
        <v>12</v>
      </c>
      <c r="F1150" t="s">
        <v>11</v>
      </c>
      <c r="G1150">
        <v>1000</v>
      </c>
      <c r="H1150">
        <f t="shared" si="34"/>
        <v>1507000</v>
      </c>
      <c r="I1150">
        <v>2</v>
      </c>
      <c r="J1150" t="s">
        <v>274</v>
      </c>
      <c r="K1150">
        <v>6</v>
      </c>
      <c r="L1150" t="s">
        <v>275</v>
      </c>
      <c r="M1150">
        <v>6</v>
      </c>
      <c r="N1150" t="s">
        <v>21</v>
      </c>
      <c r="O1150" t="s">
        <v>276</v>
      </c>
      <c r="P1150" s="1">
        <v>43255.479471845043</v>
      </c>
      <c r="Q1150" s="1" t="e">
        <v>#N/A</v>
      </c>
      <c r="R1150" t="s">
        <v>21</v>
      </c>
      <c r="S1150" t="s">
        <v>276</v>
      </c>
      <c r="T1150">
        <v>6</v>
      </c>
    </row>
    <row r="1151" spans="1:20">
      <c r="A1151">
        <f t="shared" si="35"/>
        <v>1150</v>
      </c>
      <c r="B1151" s="1">
        <v>43256.149318779106</v>
      </c>
      <c r="C1151">
        <v>113</v>
      </c>
      <c r="D1151">
        <v>2</v>
      </c>
      <c r="E1151" t="s">
        <v>12</v>
      </c>
      <c r="F1151" t="s">
        <v>8</v>
      </c>
      <c r="G1151">
        <v>5000</v>
      </c>
      <c r="H1151">
        <f t="shared" si="34"/>
        <v>1512000</v>
      </c>
      <c r="I1151">
        <v>1</v>
      </c>
      <c r="J1151" t="s">
        <v>928</v>
      </c>
      <c r="K1151">
        <v>1</v>
      </c>
      <c r="L1151" t="s">
        <v>929</v>
      </c>
      <c r="M1151">
        <v>1</v>
      </c>
      <c r="N1151" t="s">
        <v>21</v>
      </c>
      <c r="O1151" t="s">
        <v>930</v>
      </c>
      <c r="P1151" s="1">
        <v>43256.149318779106</v>
      </c>
      <c r="Q1151" s="1" t="e">
        <v>#N/A</v>
      </c>
      <c r="R1151" t="s">
        <v>21</v>
      </c>
      <c r="S1151" t="s">
        <v>930</v>
      </c>
      <c r="T1151">
        <v>1</v>
      </c>
    </row>
    <row r="1152" spans="1:20">
      <c r="A1152">
        <f t="shared" si="35"/>
        <v>1151</v>
      </c>
      <c r="B1152" s="1">
        <v>43256.493297049303</v>
      </c>
      <c r="C1152">
        <v>28</v>
      </c>
      <c r="D1152">
        <v>4</v>
      </c>
      <c r="E1152" t="s">
        <v>12</v>
      </c>
      <c r="F1152" t="s">
        <v>11</v>
      </c>
      <c r="G1152">
        <v>4000</v>
      </c>
      <c r="H1152">
        <f t="shared" si="34"/>
        <v>1516000</v>
      </c>
      <c r="I1152">
        <v>1</v>
      </c>
      <c r="J1152" t="s">
        <v>307</v>
      </c>
      <c r="K1152">
        <v>3</v>
      </c>
      <c r="L1152" t="s">
        <v>308</v>
      </c>
      <c r="M1152">
        <v>3</v>
      </c>
      <c r="N1152" t="s">
        <v>21</v>
      </c>
      <c r="O1152" t="s">
        <v>309</v>
      </c>
      <c r="P1152" s="1">
        <v>43256.493297049303</v>
      </c>
      <c r="Q1152" s="1" t="e">
        <v>#N/A</v>
      </c>
      <c r="R1152" t="s">
        <v>21</v>
      </c>
      <c r="S1152" t="s">
        <v>309</v>
      </c>
      <c r="T1152">
        <v>3</v>
      </c>
    </row>
    <row r="1153" spans="1:20">
      <c r="A1153">
        <f t="shared" si="35"/>
        <v>1152</v>
      </c>
      <c r="B1153" s="1">
        <v>43256.910079482659</v>
      </c>
      <c r="C1153">
        <v>49</v>
      </c>
      <c r="D1153">
        <v>3</v>
      </c>
      <c r="E1153" t="s">
        <v>13</v>
      </c>
      <c r="F1153" t="s">
        <v>8</v>
      </c>
      <c r="G1153">
        <v>4000</v>
      </c>
      <c r="H1153">
        <f t="shared" si="34"/>
        <v>1512000</v>
      </c>
      <c r="I1153">
        <v>6</v>
      </c>
      <c r="J1153" t="s">
        <v>566</v>
      </c>
      <c r="K1153">
        <v>3</v>
      </c>
      <c r="L1153" t="s">
        <v>955</v>
      </c>
      <c r="M1153">
        <v>1</v>
      </c>
      <c r="N1153" t="s">
        <v>24</v>
      </c>
      <c r="O1153" t="s">
        <v>956</v>
      </c>
      <c r="P1153" s="1">
        <v>43256.910079482659</v>
      </c>
      <c r="Q1153" s="1">
        <v>43256.910079482659</v>
      </c>
      <c r="R1153" t="s">
        <v>24</v>
      </c>
      <c r="S1153" t="s">
        <v>956</v>
      </c>
      <c r="T1153">
        <v>1</v>
      </c>
    </row>
    <row r="1154" spans="1:20">
      <c r="A1154">
        <f t="shared" si="35"/>
        <v>1153</v>
      </c>
      <c r="B1154" s="1">
        <v>43257.48846127087</v>
      </c>
      <c r="C1154">
        <v>4</v>
      </c>
      <c r="D1154">
        <v>1</v>
      </c>
      <c r="E1154" t="s">
        <v>12</v>
      </c>
      <c r="F1154" t="s">
        <v>11</v>
      </c>
      <c r="G1154">
        <v>2000</v>
      </c>
      <c r="H1154">
        <f t="shared" si="34"/>
        <v>1514000</v>
      </c>
      <c r="I1154">
        <v>3</v>
      </c>
      <c r="J1154" t="s">
        <v>167</v>
      </c>
      <c r="K1154">
        <v>2</v>
      </c>
      <c r="L1154" t="s">
        <v>168</v>
      </c>
      <c r="M1154">
        <v>2</v>
      </c>
      <c r="N1154" t="s">
        <v>21</v>
      </c>
      <c r="O1154" t="s">
        <v>169</v>
      </c>
      <c r="P1154" s="1">
        <v>43257.48846127087</v>
      </c>
      <c r="Q1154" s="1" t="e">
        <v>#N/A</v>
      </c>
      <c r="R1154" t="s">
        <v>21</v>
      </c>
      <c r="S1154" t="s">
        <v>169</v>
      </c>
      <c r="T1154">
        <v>2</v>
      </c>
    </row>
    <row r="1155" spans="1:20">
      <c r="A1155">
        <f t="shared" si="35"/>
        <v>1154</v>
      </c>
      <c r="B1155" s="1">
        <v>43258.345166140789</v>
      </c>
      <c r="C1155">
        <v>46</v>
      </c>
      <c r="D1155">
        <v>3</v>
      </c>
      <c r="E1155" t="s">
        <v>12</v>
      </c>
      <c r="F1155" t="s">
        <v>8</v>
      </c>
      <c r="G1155">
        <v>1000</v>
      </c>
      <c r="H1155">
        <f t="shared" ref="H1155:H1168" si="36">IF(E1155="Premium",IFERROR(H1154+G1155,G1155),IFERROR(H1154-G1155,-G1155))</f>
        <v>1515000</v>
      </c>
      <c r="I1155">
        <v>5</v>
      </c>
      <c r="J1155" t="s">
        <v>682</v>
      </c>
      <c r="K1155">
        <v>5</v>
      </c>
      <c r="L1155" t="s">
        <v>683</v>
      </c>
      <c r="M1155">
        <v>5</v>
      </c>
      <c r="N1155" t="s">
        <v>21</v>
      </c>
      <c r="O1155" t="s">
        <v>684</v>
      </c>
      <c r="P1155" s="1">
        <v>43258.345166140789</v>
      </c>
      <c r="Q1155" s="1" t="e">
        <v>#N/A</v>
      </c>
      <c r="R1155" t="s">
        <v>21</v>
      </c>
      <c r="S1155" t="s">
        <v>684</v>
      </c>
      <c r="T1155">
        <v>5</v>
      </c>
    </row>
    <row r="1156" spans="1:20">
      <c r="A1156">
        <f t="shared" ref="A1156:A1168" si="37">A1155+1</f>
        <v>1155</v>
      </c>
      <c r="B1156" s="1">
        <v>43258.532990611166</v>
      </c>
      <c r="C1156">
        <v>125</v>
      </c>
      <c r="D1156">
        <v>3</v>
      </c>
      <c r="E1156" t="s">
        <v>12</v>
      </c>
      <c r="F1156" t="s">
        <v>9</v>
      </c>
      <c r="G1156">
        <v>2000</v>
      </c>
      <c r="H1156">
        <f t="shared" si="36"/>
        <v>1517000</v>
      </c>
      <c r="I1156">
        <v>2</v>
      </c>
      <c r="J1156" t="s">
        <v>1205</v>
      </c>
      <c r="K1156">
        <v>3</v>
      </c>
      <c r="L1156" t="s">
        <v>1206</v>
      </c>
      <c r="M1156">
        <v>3</v>
      </c>
      <c r="N1156" t="s">
        <v>21</v>
      </c>
      <c r="O1156" t="s">
        <v>1207</v>
      </c>
      <c r="P1156" s="1">
        <v>43258.532990611166</v>
      </c>
      <c r="Q1156" s="1" t="e">
        <v>#N/A</v>
      </c>
      <c r="R1156" t="s">
        <v>21</v>
      </c>
      <c r="S1156" t="s">
        <v>1207</v>
      </c>
      <c r="T1156">
        <v>3</v>
      </c>
    </row>
    <row r="1157" spans="1:20">
      <c r="A1157">
        <f t="shared" si="37"/>
        <v>1156</v>
      </c>
      <c r="B1157" s="1">
        <v>43259.367276210949</v>
      </c>
      <c r="C1157">
        <v>73</v>
      </c>
      <c r="D1157">
        <v>1</v>
      </c>
      <c r="E1157" t="s">
        <v>12</v>
      </c>
      <c r="F1157" t="s">
        <v>11</v>
      </c>
      <c r="G1157">
        <v>4000</v>
      </c>
      <c r="H1157">
        <f t="shared" si="36"/>
        <v>1521000</v>
      </c>
      <c r="I1157">
        <v>4</v>
      </c>
      <c r="J1157" t="s">
        <v>836</v>
      </c>
      <c r="K1157">
        <v>3</v>
      </c>
      <c r="L1157" t="s">
        <v>837</v>
      </c>
      <c r="M1157">
        <v>3</v>
      </c>
      <c r="N1157" t="s">
        <v>21</v>
      </c>
      <c r="O1157" t="s">
        <v>838</v>
      </c>
      <c r="P1157" s="1">
        <v>43259.367276210949</v>
      </c>
      <c r="Q1157" s="1" t="e">
        <v>#N/A</v>
      </c>
      <c r="R1157" t="s">
        <v>21</v>
      </c>
      <c r="S1157" t="s">
        <v>838</v>
      </c>
      <c r="T1157">
        <v>3</v>
      </c>
    </row>
    <row r="1158" spans="1:20">
      <c r="A1158">
        <f t="shared" si="37"/>
        <v>1157</v>
      </c>
      <c r="B1158" s="1">
        <v>43260.176613893404</v>
      </c>
      <c r="C1158">
        <v>38</v>
      </c>
      <c r="D1158">
        <v>4</v>
      </c>
      <c r="E1158" t="s">
        <v>12</v>
      </c>
      <c r="F1158" t="s">
        <v>9</v>
      </c>
      <c r="G1158">
        <v>2000</v>
      </c>
      <c r="H1158">
        <f t="shared" si="36"/>
        <v>1523000</v>
      </c>
      <c r="I1158">
        <v>1</v>
      </c>
      <c r="J1158" t="s">
        <v>363</v>
      </c>
      <c r="K1158">
        <v>1</v>
      </c>
      <c r="L1158" t="s">
        <v>364</v>
      </c>
      <c r="M1158">
        <v>1</v>
      </c>
      <c r="N1158" t="s">
        <v>21</v>
      </c>
      <c r="O1158" t="s">
        <v>365</v>
      </c>
      <c r="P1158" s="1">
        <v>43260.176613893404</v>
      </c>
      <c r="Q1158" s="1" t="e">
        <v>#N/A</v>
      </c>
      <c r="R1158" t="s">
        <v>21</v>
      </c>
      <c r="S1158" t="s">
        <v>365</v>
      </c>
      <c r="T1158">
        <v>1</v>
      </c>
    </row>
    <row r="1159" spans="1:20">
      <c r="A1159">
        <f t="shared" si="37"/>
        <v>1158</v>
      </c>
      <c r="B1159" s="1">
        <v>43261.65951265797</v>
      </c>
      <c r="C1159">
        <v>93</v>
      </c>
      <c r="D1159">
        <v>2</v>
      </c>
      <c r="E1159" t="s">
        <v>12</v>
      </c>
      <c r="F1159" t="s">
        <v>8</v>
      </c>
      <c r="G1159">
        <v>1000</v>
      </c>
      <c r="H1159">
        <f t="shared" si="36"/>
        <v>1524000</v>
      </c>
      <c r="I1159">
        <v>3</v>
      </c>
      <c r="J1159" t="s">
        <v>1375</v>
      </c>
      <c r="K1159">
        <v>2</v>
      </c>
      <c r="L1159" t="s">
        <v>1376</v>
      </c>
      <c r="M1159">
        <v>2</v>
      </c>
      <c r="N1159" t="s">
        <v>21</v>
      </c>
      <c r="O1159" t="s">
        <v>1377</v>
      </c>
      <c r="P1159" s="1">
        <v>43261.65951265797</v>
      </c>
      <c r="Q1159" s="1" t="e">
        <v>#N/A</v>
      </c>
      <c r="R1159" t="s">
        <v>21</v>
      </c>
      <c r="S1159" t="s">
        <v>1377</v>
      </c>
      <c r="T1159">
        <v>2</v>
      </c>
    </row>
    <row r="1160" spans="1:20">
      <c r="A1160">
        <f t="shared" si="37"/>
        <v>1159</v>
      </c>
      <c r="B1160" s="1">
        <v>43262.213616182176</v>
      </c>
      <c r="C1160">
        <v>78</v>
      </c>
      <c r="D1160">
        <v>3</v>
      </c>
      <c r="E1160" t="s">
        <v>12</v>
      </c>
      <c r="F1160" t="s">
        <v>11</v>
      </c>
      <c r="G1160">
        <v>4000</v>
      </c>
      <c r="H1160">
        <f t="shared" si="36"/>
        <v>1528000</v>
      </c>
      <c r="I1160">
        <v>5</v>
      </c>
      <c r="J1160" t="s">
        <v>1185</v>
      </c>
      <c r="K1160">
        <v>2</v>
      </c>
      <c r="L1160" t="s">
        <v>1186</v>
      </c>
      <c r="M1160">
        <v>2</v>
      </c>
      <c r="N1160" t="s">
        <v>21</v>
      </c>
      <c r="O1160" t="s">
        <v>1187</v>
      </c>
      <c r="P1160" s="1">
        <v>43262.213616182176</v>
      </c>
      <c r="Q1160" s="1" t="e">
        <v>#N/A</v>
      </c>
      <c r="R1160" t="s">
        <v>21</v>
      </c>
      <c r="S1160" t="s">
        <v>1187</v>
      </c>
      <c r="T1160">
        <v>2</v>
      </c>
    </row>
    <row r="1161" spans="1:20">
      <c r="A1161">
        <f t="shared" si="37"/>
        <v>1160</v>
      </c>
      <c r="B1161" s="1">
        <v>43262.928691541201</v>
      </c>
      <c r="C1161">
        <v>6</v>
      </c>
      <c r="D1161">
        <v>1</v>
      </c>
      <c r="E1161" t="s">
        <v>12</v>
      </c>
      <c r="F1161" t="s">
        <v>11</v>
      </c>
      <c r="G1161">
        <v>4000</v>
      </c>
      <c r="H1161">
        <f t="shared" si="36"/>
        <v>1532000</v>
      </c>
      <c r="I1161">
        <v>5</v>
      </c>
      <c r="J1161" t="s">
        <v>135</v>
      </c>
      <c r="K1161">
        <v>4</v>
      </c>
      <c r="L1161" t="s">
        <v>136</v>
      </c>
      <c r="M1161">
        <v>4</v>
      </c>
      <c r="N1161" t="s">
        <v>21</v>
      </c>
      <c r="O1161" t="s">
        <v>137</v>
      </c>
      <c r="P1161" s="1">
        <v>43262.928691541201</v>
      </c>
      <c r="Q1161" s="1" t="e">
        <v>#N/A</v>
      </c>
      <c r="R1161" t="s">
        <v>21</v>
      </c>
      <c r="S1161" t="s">
        <v>137</v>
      </c>
      <c r="T1161">
        <v>4</v>
      </c>
    </row>
    <row r="1162" spans="1:20">
      <c r="A1162">
        <f t="shared" si="37"/>
        <v>1161</v>
      </c>
      <c r="B1162" s="1">
        <v>43264.678221665468</v>
      </c>
      <c r="C1162">
        <v>30</v>
      </c>
      <c r="D1162">
        <v>4</v>
      </c>
      <c r="E1162" t="s">
        <v>12</v>
      </c>
      <c r="F1162" t="s">
        <v>9</v>
      </c>
      <c r="G1162">
        <v>4000</v>
      </c>
      <c r="H1162">
        <f t="shared" si="36"/>
        <v>1536000</v>
      </c>
      <c r="I1162">
        <v>3</v>
      </c>
      <c r="J1162" t="s">
        <v>465</v>
      </c>
      <c r="K1162">
        <v>4</v>
      </c>
      <c r="L1162" t="s">
        <v>466</v>
      </c>
      <c r="M1162">
        <v>4</v>
      </c>
      <c r="N1162" t="s">
        <v>21</v>
      </c>
      <c r="O1162" t="s">
        <v>467</v>
      </c>
      <c r="P1162" s="1">
        <v>43264.678221665468</v>
      </c>
      <c r="Q1162" s="1" t="e">
        <v>#N/A</v>
      </c>
      <c r="R1162" t="s">
        <v>21</v>
      </c>
      <c r="S1162" t="s">
        <v>467</v>
      </c>
      <c r="T1162">
        <v>4</v>
      </c>
    </row>
    <row r="1163" spans="1:20">
      <c r="A1163">
        <f t="shared" si="37"/>
        <v>1162</v>
      </c>
      <c r="B1163" s="1">
        <v>43265.03920450055</v>
      </c>
      <c r="C1163">
        <v>134</v>
      </c>
      <c r="D1163">
        <v>1</v>
      </c>
      <c r="E1163" t="s">
        <v>12</v>
      </c>
      <c r="F1163" t="s">
        <v>11</v>
      </c>
      <c r="G1163">
        <v>1000</v>
      </c>
      <c r="H1163">
        <f t="shared" si="36"/>
        <v>1537000</v>
      </c>
      <c r="I1163">
        <v>3</v>
      </c>
      <c r="J1163" t="s">
        <v>891</v>
      </c>
      <c r="K1163">
        <v>5</v>
      </c>
      <c r="L1163" t="s">
        <v>892</v>
      </c>
      <c r="M1163">
        <v>5</v>
      </c>
      <c r="N1163" t="s">
        <v>21</v>
      </c>
      <c r="O1163" t="s">
        <v>893</v>
      </c>
      <c r="P1163" s="1">
        <v>43265.03920450055</v>
      </c>
      <c r="Q1163" s="1" t="e">
        <v>#N/A</v>
      </c>
      <c r="R1163" t="s">
        <v>21</v>
      </c>
      <c r="S1163" t="s">
        <v>893</v>
      </c>
      <c r="T1163">
        <v>5</v>
      </c>
    </row>
    <row r="1164" spans="1:20">
      <c r="A1164">
        <f t="shared" si="37"/>
        <v>1163</v>
      </c>
      <c r="B1164" s="1">
        <v>43265.365520792446</v>
      </c>
      <c r="C1164">
        <v>107</v>
      </c>
      <c r="D1164">
        <v>1</v>
      </c>
      <c r="E1164" t="s">
        <v>12</v>
      </c>
      <c r="F1164" t="s">
        <v>11</v>
      </c>
      <c r="G1164">
        <v>1000</v>
      </c>
      <c r="H1164">
        <f t="shared" si="36"/>
        <v>1538000</v>
      </c>
      <c r="I1164">
        <v>2</v>
      </c>
      <c r="J1164" t="s">
        <v>1134</v>
      </c>
      <c r="K1164">
        <v>5</v>
      </c>
      <c r="L1164" t="s">
        <v>1135</v>
      </c>
      <c r="M1164">
        <v>5</v>
      </c>
      <c r="N1164" t="s">
        <v>21</v>
      </c>
      <c r="O1164" t="s">
        <v>1136</v>
      </c>
      <c r="P1164" s="1">
        <v>43265.365520792446</v>
      </c>
      <c r="Q1164" s="1" t="e">
        <v>#N/A</v>
      </c>
      <c r="R1164" t="s">
        <v>21</v>
      </c>
      <c r="S1164" t="s">
        <v>1136</v>
      </c>
      <c r="T1164">
        <v>5</v>
      </c>
    </row>
    <row r="1165" spans="1:20">
      <c r="A1165">
        <f t="shared" si="37"/>
        <v>1164</v>
      </c>
      <c r="B1165" s="1">
        <v>43265.785572680514</v>
      </c>
      <c r="C1165">
        <v>29</v>
      </c>
      <c r="D1165">
        <v>3</v>
      </c>
      <c r="E1165" t="s">
        <v>12</v>
      </c>
      <c r="F1165" t="s">
        <v>9</v>
      </c>
      <c r="G1165">
        <v>4000</v>
      </c>
      <c r="H1165">
        <f t="shared" si="36"/>
        <v>1542000</v>
      </c>
      <c r="I1165">
        <v>1</v>
      </c>
      <c r="J1165" t="s">
        <v>459</v>
      </c>
      <c r="K1165">
        <v>4</v>
      </c>
      <c r="L1165" t="s">
        <v>460</v>
      </c>
      <c r="M1165">
        <v>4</v>
      </c>
      <c r="N1165" t="s">
        <v>21</v>
      </c>
      <c r="O1165" t="s">
        <v>461</v>
      </c>
      <c r="P1165" s="1">
        <v>43265.785572680514</v>
      </c>
      <c r="Q1165" s="1" t="e">
        <v>#N/A</v>
      </c>
      <c r="R1165" t="s">
        <v>21</v>
      </c>
      <c r="S1165" t="s">
        <v>461</v>
      </c>
      <c r="T1165">
        <v>4</v>
      </c>
    </row>
    <row r="1166" spans="1:20">
      <c r="A1166">
        <f t="shared" si="37"/>
        <v>1165</v>
      </c>
      <c r="B1166" s="1">
        <v>43266.728674406018</v>
      </c>
      <c r="C1166">
        <v>97</v>
      </c>
      <c r="D1166">
        <v>2</v>
      </c>
      <c r="E1166" t="s">
        <v>12</v>
      </c>
      <c r="F1166" t="s">
        <v>8</v>
      </c>
      <c r="G1166">
        <v>5000</v>
      </c>
      <c r="H1166">
        <f t="shared" si="36"/>
        <v>1547000</v>
      </c>
      <c r="I1166">
        <v>5</v>
      </c>
      <c r="J1166" t="s">
        <v>1349</v>
      </c>
      <c r="K1166">
        <v>3</v>
      </c>
      <c r="L1166" t="s">
        <v>1350</v>
      </c>
      <c r="M1166">
        <v>3</v>
      </c>
      <c r="N1166" t="s">
        <v>21</v>
      </c>
      <c r="O1166" t="s">
        <v>1351</v>
      </c>
      <c r="P1166" s="1">
        <v>43266.728674406018</v>
      </c>
      <c r="Q1166" s="1" t="e">
        <v>#N/A</v>
      </c>
      <c r="R1166" t="s">
        <v>21</v>
      </c>
      <c r="S1166" t="s">
        <v>1351</v>
      </c>
      <c r="T1166">
        <v>3</v>
      </c>
    </row>
    <row r="1167" spans="1:20">
      <c r="A1167">
        <f t="shared" si="37"/>
        <v>1166</v>
      </c>
      <c r="B1167" s="1">
        <v>43267.159881620093</v>
      </c>
      <c r="C1167">
        <v>119</v>
      </c>
      <c r="D1167">
        <v>4</v>
      </c>
      <c r="E1167" t="s">
        <v>13</v>
      </c>
      <c r="F1167" t="s">
        <v>10</v>
      </c>
      <c r="G1167">
        <v>20000</v>
      </c>
      <c r="H1167">
        <f t="shared" si="36"/>
        <v>1527000</v>
      </c>
      <c r="I1167">
        <v>6</v>
      </c>
      <c r="J1167" t="s">
        <v>545</v>
      </c>
      <c r="K1167">
        <v>3</v>
      </c>
      <c r="L1167" t="s">
        <v>1252</v>
      </c>
      <c r="M1167">
        <v>1</v>
      </c>
      <c r="N1167" t="s">
        <v>24</v>
      </c>
      <c r="O1167" t="s">
        <v>1253</v>
      </c>
      <c r="P1167" s="1">
        <v>43267.159881620093</v>
      </c>
      <c r="Q1167" s="1">
        <v>43267.159881620093</v>
      </c>
      <c r="R1167" t="s">
        <v>24</v>
      </c>
      <c r="S1167" t="s">
        <v>1253</v>
      </c>
      <c r="T1167">
        <v>1</v>
      </c>
    </row>
    <row r="1168" spans="1:20">
      <c r="A1168">
        <f t="shared" si="37"/>
        <v>1167</v>
      </c>
      <c r="B1168" s="1">
        <v>43267.867718673973</v>
      </c>
      <c r="C1168">
        <v>20</v>
      </c>
      <c r="D1168">
        <v>1</v>
      </c>
      <c r="E1168" t="s">
        <v>12</v>
      </c>
      <c r="F1168" t="s">
        <v>11</v>
      </c>
      <c r="G1168">
        <v>3000</v>
      </c>
      <c r="H1168">
        <f t="shared" si="36"/>
        <v>1530000</v>
      </c>
      <c r="I1168">
        <v>3</v>
      </c>
      <c r="J1168" t="s">
        <v>157</v>
      </c>
      <c r="K1168">
        <v>2</v>
      </c>
      <c r="L1168" t="s">
        <v>158</v>
      </c>
      <c r="M1168">
        <v>2</v>
      </c>
      <c r="N1168" t="s">
        <v>21</v>
      </c>
      <c r="O1168" t="s">
        <v>159</v>
      </c>
      <c r="P1168" s="1">
        <v>43267.867718673973</v>
      </c>
      <c r="Q1168" s="1" t="e">
        <v>#N/A</v>
      </c>
      <c r="R1168" t="s">
        <v>21</v>
      </c>
      <c r="S1168" t="s">
        <v>159</v>
      </c>
      <c r="T116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2"/>
  <sheetViews>
    <sheetView workbookViewId="0">
      <selection activeCell="A3" sqref="A3:A82"/>
    </sheetView>
  </sheetViews>
  <sheetFormatPr defaultColWidth="11" defaultRowHeight="15.7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15</v>
      </c>
      <c r="K1" t="s">
        <v>16</v>
      </c>
      <c r="L1" t="s">
        <v>15</v>
      </c>
      <c r="M1" t="s">
        <v>16</v>
      </c>
      <c r="N1" t="s">
        <v>15</v>
      </c>
      <c r="O1" t="s">
        <v>15</v>
      </c>
      <c r="P1" t="s">
        <v>1</v>
      </c>
      <c r="Q1" t="s">
        <v>17</v>
      </c>
      <c r="R1" t="s">
        <v>18</v>
      </c>
      <c r="S1" t="s">
        <v>15</v>
      </c>
      <c r="T1" t="s">
        <v>16</v>
      </c>
    </row>
    <row r="2" spans="1:20">
      <c r="A2">
        <v>1</v>
      </c>
      <c r="B2" s="1">
        <v>42634.9176372492</v>
      </c>
      <c r="C2">
        <v>87</v>
      </c>
      <c r="D2">
        <v>4</v>
      </c>
      <c r="E2" t="s">
        <v>12</v>
      </c>
      <c r="F2" t="s">
        <v>10</v>
      </c>
      <c r="G2">
        <v>2000</v>
      </c>
      <c r="H2">
        <f>IF(E2="Premium",IFERROR(H1+G2,G2),IFERROR(H1-G2,-G2))</f>
        <v>2000</v>
      </c>
      <c r="I2">
        <v>4</v>
      </c>
      <c r="J2" t="s">
        <v>1163</v>
      </c>
      <c r="K2">
        <v>1</v>
      </c>
      <c r="L2" t="s">
        <v>1164</v>
      </c>
      <c r="M2">
        <v>1</v>
      </c>
      <c r="N2" t="s">
        <v>21</v>
      </c>
      <c r="O2" t="s">
        <v>1165</v>
      </c>
      <c r="P2" s="1">
        <v>42634.9176372492</v>
      </c>
      <c r="Q2" s="1" t="e">
        <v>#N/A</v>
      </c>
      <c r="R2" t="s">
        <v>21</v>
      </c>
      <c r="S2" t="s">
        <v>1165</v>
      </c>
      <c r="T2">
        <v>1</v>
      </c>
    </row>
    <row r="3" spans="1:20">
      <c r="A3">
        <f>A2+1</f>
        <v>2</v>
      </c>
      <c r="B3" s="1">
        <v>42656.933941652911</v>
      </c>
      <c r="C3">
        <v>91</v>
      </c>
      <c r="D3">
        <v>4</v>
      </c>
      <c r="E3" t="s">
        <v>12</v>
      </c>
      <c r="F3" t="s">
        <v>10</v>
      </c>
      <c r="G3">
        <v>1000</v>
      </c>
      <c r="H3">
        <f t="shared" ref="H3:H66" si="0">IF(E3="Premium",IFERROR(H2+G3,G3),IFERROR(H2-G3,-G3))</f>
        <v>3000</v>
      </c>
      <c r="I3">
        <v>6</v>
      </c>
      <c r="J3" t="s">
        <v>1581</v>
      </c>
      <c r="K3">
        <v>1</v>
      </c>
      <c r="L3" t="s">
        <v>1650</v>
      </c>
      <c r="M3">
        <v>1</v>
      </c>
      <c r="N3" t="s">
        <v>21</v>
      </c>
      <c r="O3" t="s">
        <v>1651</v>
      </c>
      <c r="P3" s="1">
        <v>42656.933941652911</v>
      </c>
      <c r="Q3" s="1">
        <v>42776.649169174634</v>
      </c>
      <c r="R3" t="s">
        <v>21</v>
      </c>
      <c r="S3" t="s">
        <v>1651</v>
      </c>
      <c r="T3">
        <v>1</v>
      </c>
    </row>
    <row r="4" spans="1:20">
      <c r="A4">
        <f t="shared" ref="A4:A67" si="1">A3+1</f>
        <v>3</v>
      </c>
      <c r="B4" s="1">
        <v>42663.082866159355</v>
      </c>
      <c r="C4">
        <v>87</v>
      </c>
      <c r="D4">
        <v>4</v>
      </c>
      <c r="E4" t="s">
        <v>12</v>
      </c>
      <c r="F4" t="s">
        <v>10</v>
      </c>
      <c r="G4">
        <v>2000</v>
      </c>
      <c r="H4">
        <f t="shared" si="0"/>
        <v>5000</v>
      </c>
      <c r="I4">
        <v>5</v>
      </c>
      <c r="J4" t="s">
        <v>1163</v>
      </c>
      <c r="K4">
        <v>2</v>
      </c>
      <c r="L4" t="s">
        <v>1164</v>
      </c>
      <c r="M4">
        <v>2</v>
      </c>
      <c r="N4" t="s">
        <v>21</v>
      </c>
      <c r="O4" t="s">
        <v>1165</v>
      </c>
      <c r="P4" s="1">
        <v>42663.082866159355</v>
      </c>
      <c r="Q4" s="1" t="e">
        <v>#N/A</v>
      </c>
      <c r="R4" t="s">
        <v>21</v>
      </c>
      <c r="S4" t="s">
        <v>1165</v>
      </c>
      <c r="T4">
        <v>2</v>
      </c>
    </row>
    <row r="5" spans="1:20">
      <c r="A5">
        <f t="shared" si="1"/>
        <v>4</v>
      </c>
      <c r="B5" s="1">
        <v>42663.810924415004</v>
      </c>
      <c r="C5">
        <v>107</v>
      </c>
      <c r="D5">
        <v>4</v>
      </c>
      <c r="E5" t="s">
        <v>12</v>
      </c>
      <c r="F5" t="s">
        <v>10</v>
      </c>
      <c r="G5">
        <v>5000</v>
      </c>
      <c r="H5">
        <f t="shared" si="0"/>
        <v>10000</v>
      </c>
      <c r="I5">
        <v>1</v>
      </c>
      <c r="J5" t="s">
        <v>1010</v>
      </c>
      <c r="K5">
        <v>1</v>
      </c>
      <c r="L5" t="s">
        <v>1011</v>
      </c>
      <c r="M5">
        <v>1</v>
      </c>
      <c r="N5" t="s">
        <v>21</v>
      </c>
      <c r="O5" t="s">
        <v>1012</v>
      </c>
      <c r="P5" s="1">
        <v>42663.810924415004</v>
      </c>
      <c r="Q5" s="1" t="e">
        <v>#N/A</v>
      </c>
      <c r="R5" t="s">
        <v>21</v>
      </c>
      <c r="S5" t="s">
        <v>1012</v>
      </c>
      <c r="T5">
        <v>1</v>
      </c>
    </row>
    <row r="6" spans="1:20">
      <c r="A6">
        <f t="shared" si="1"/>
        <v>5</v>
      </c>
      <c r="B6" s="1">
        <v>42666.315951382661</v>
      </c>
      <c r="C6">
        <v>31</v>
      </c>
      <c r="D6">
        <v>4</v>
      </c>
      <c r="E6" t="s">
        <v>12</v>
      </c>
      <c r="F6" t="s">
        <v>10</v>
      </c>
      <c r="G6">
        <v>5000</v>
      </c>
      <c r="H6">
        <f t="shared" si="0"/>
        <v>15000</v>
      </c>
      <c r="I6">
        <v>2</v>
      </c>
      <c r="J6" t="s">
        <v>387</v>
      </c>
      <c r="K6">
        <v>1</v>
      </c>
      <c r="L6" t="s">
        <v>388</v>
      </c>
      <c r="M6">
        <v>1</v>
      </c>
      <c r="N6" t="s">
        <v>21</v>
      </c>
      <c r="O6" t="s">
        <v>389</v>
      </c>
      <c r="P6" s="1">
        <v>42666.315951382661</v>
      </c>
      <c r="Q6" s="1" t="e">
        <v>#N/A</v>
      </c>
      <c r="R6" t="s">
        <v>21</v>
      </c>
      <c r="S6" t="s">
        <v>389</v>
      </c>
      <c r="T6">
        <v>1</v>
      </c>
    </row>
    <row r="7" spans="1:20">
      <c r="A7">
        <f t="shared" si="1"/>
        <v>6</v>
      </c>
      <c r="B7" s="1">
        <v>42688.626159081221</v>
      </c>
      <c r="C7">
        <v>11</v>
      </c>
      <c r="D7">
        <v>4</v>
      </c>
      <c r="E7" t="s">
        <v>12</v>
      </c>
      <c r="F7" t="s">
        <v>10</v>
      </c>
      <c r="G7">
        <v>5000</v>
      </c>
      <c r="H7">
        <f t="shared" si="0"/>
        <v>20000</v>
      </c>
      <c r="I7">
        <v>2</v>
      </c>
      <c r="J7" t="s">
        <v>56</v>
      </c>
      <c r="K7">
        <v>1</v>
      </c>
      <c r="L7" t="s">
        <v>57</v>
      </c>
      <c r="M7">
        <v>1</v>
      </c>
      <c r="N7" t="s">
        <v>21</v>
      </c>
      <c r="O7" t="s">
        <v>58</v>
      </c>
      <c r="P7" s="1">
        <v>42688.626159081221</v>
      </c>
      <c r="Q7" s="1" t="e">
        <v>#N/A</v>
      </c>
      <c r="R7" t="s">
        <v>21</v>
      </c>
      <c r="S7" t="s">
        <v>58</v>
      </c>
      <c r="T7">
        <v>1</v>
      </c>
    </row>
    <row r="8" spans="1:20">
      <c r="A8">
        <f t="shared" si="1"/>
        <v>7</v>
      </c>
      <c r="B8" s="1">
        <v>42690.116952002667</v>
      </c>
      <c r="C8">
        <v>35</v>
      </c>
      <c r="D8">
        <v>4</v>
      </c>
      <c r="E8" t="s">
        <v>12</v>
      </c>
      <c r="F8" t="s">
        <v>10</v>
      </c>
      <c r="G8">
        <v>4000</v>
      </c>
      <c r="H8">
        <f t="shared" si="0"/>
        <v>24000</v>
      </c>
      <c r="I8">
        <v>2</v>
      </c>
      <c r="J8" t="s">
        <v>319</v>
      </c>
      <c r="K8">
        <v>1</v>
      </c>
      <c r="L8" t="s">
        <v>320</v>
      </c>
      <c r="M8">
        <v>1</v>
      </c>
      <c r="N8" t="s">
        <v>21</v>
      </c>
      <c r="O8" t="s">
        <v>321</v>
      </c>
      <c r="P8" s="1">
        <v>42690.116952002667</v>
      </c>
      <c r="Q8" s="1" t="e">
        <v>#N/A</v>
      </c>
      <c r="R8" t="s">
        <v>21</v>
      </c>
      <c r="S8" t="s">
        <v>321</v>
      </c>
      <c r="T8">
        <v>1</v>
      </c>
    </row>
    <row r="9" spans="1:20">
      <c r="A9">
        <f t="shared" si="1"/>
        <v>8</v>
      </c>
      <c r="B9" s="1">
        <v>42694.216757453869</v>
      </c>
      <c r="C9">
        <v>107</v>
      </c>
      <c r="D9">
        <v>4</v>
      </c>
      <c r="E9" t="s">
        <v>12</v>
      </c>
      <c r="F9" t="s">
        <v>10</v>
      </c>
      <c r="G9">
        <v>5000</v>
      </c>
      <c r="H9">
        <f t="shared" si="0"/>
        <v>29000</v>
      </c>
      <c r="I9">
        <v>3</v>
      </c>
      <c r="J9" t="s">
        <v>1010</v>
      </c>
      <c r="K9">
        <v>2</v>
      </c>
      <c r="L9" t="s">
        <v>1011</v>
      </c>
      <c r="M9">
        <v>2</v>
      </c>
      <c r="N9" t="s">
        <v>21</v>
      </c>
      <c r="O9" t="s">
        <v>1012</v>
      </c>
      <c r="P9" s="1">
        <v>42694.216757453869</v>
      </c>
      <c r="Q9" s="1" t="e">
        <v>#N/A</v>
      </c>
      <c r="R9" t="s">
        <v>21</v>
      </c>
      <c r="S9" t="s">
        <v>1012</v>
      </c>
      <c r="T9">
        <v>2</v>
      </c>
    </row>
    <row r="10" spans="1:20">
      <c r="A10">
        <f t="shared" si="1"/>
        <v>9</v>
      </c>
      <c r="B10" s="1">
        <v>42701.779977164631</v>
      </c>
      <c r="C10">
        <v>111</v>
      </c>
      <c r="D10">
        <v>4</v>
      </c>
      <c r="E10" t="s">
        <v>12</v>
      </c>
      <c r="F10" t="s">
        <v>10</v>
      </c>
      <c r="G10">
        <v>5000</v>
      </c>
      <c r="H10">
        <f t="shared" si="0"/>
        <v>34000</v>
      </c>
      <c r="I10">
        <v>3</v>
      </c>
      <c r="J10" t="s">
        <v>607</v>
      </c>
      <c r="K10">
        <v>1</v>
      </c>
      <c r="L10" t="s">
        <v>608</v>
      </c>
      <c r="M10">
        <v>1</v>
      </c>
      <c r="N10" t="s">
        <v>21</v>
      </c>
      <c r="O10" t="s">
        <v>609</v>
      </c>
      <c r="P10" s="1">
        <v>42701.779977164631</v>
      </c>
      <c r="Q10" s="1" t="e">
        <v>#N/A</v>
      </c>
      <c r="R10" t="s">
        <v>21</v>
      </c>
      <c r="S10" t="s">
        <v>609</v>
      </c>
      <c r="T10">
        <v>1</v>
      </c>
    </row>
    <row r="11" spans="1:20">
      <c r="A11">
        <f t="shared" si="1"/>
        <v>10</v>
      </c>
      <c r="B11" s="1">
        <v>42703.312675685651</v>
      </c>
      <c r="C11">
        <v>95</v>
      </c>
      <c r="D11">
        <v>4</v>
      </c>
      <c r="E11" t="s">
        <v>12</v>
      </c>
      <c r="F11" t="s">
        <v>10</v>
      </c>
      <c r="G11">
        <v>1000</v>
      </c>
      <c r="H11">
        <f t="shared" si="0"/>
        <v>35000</v>
      </c>
      <c r="I11">
        <v>4</v>
      </c>
      <c r="J11" t="s">
        <v>1450</v>
      </c>
      <c r="K11">
        <v>1</v>
      </c>
      <c r="L11" t="s">
        <v>1451</v>
      </c>
      <c r="M11">
        <v>1</v>
      </c>
      <c r="N11" t="s">
        <v>21</v>
      </c>
      <c r="O11" t="s">
        <v>1452</v>
      </c>
      <c r="P11" s="1">
        <v>42703.312675685651</v>
      </c>
      <c r="Q11" s="1">
        <v>42989.508919686879</v>
      </c>
      <c r="R11" t="s">
        <v>21</v>
      </c>
      <c r="S11" t="s">
        <v>1452</v>
      </c>
      <c r="T11">
        <v>1</v>
      </c>
    </row>
    <row r="12" spans="1:20">
      <c r="A12">
        <f t="shared" si="1"/>
        <v>11</v>
      </c>
      <c r="B12" s="1">
        <v>42704.363162611349</v>
      </c>
      <c r="C12">
        <v>35</v>
      </c>
      <c r="D12">
        <v>4</v>
      </c>
      <c r="E12" t="s">
        <v>12</v>
      </c>
      <c r="F12" t="s">
        <v>10</v>
      </c>
      <c r="G12">
        <v>4000</v>
      </c>
      <c r="H12">
        <f t="shared" si="0"/>
        <v>39000</v>
      </c>
      <c r="I12">
        <v>5</v>
      </c>
      <c r="J12" t="s">
        <v>319</v>
      </c>
      <c r="K12">
        <v>2</v>
      </c>
      <c r="L12" t="s">
        <v>320</v>
      </c>
      <c r="M12">
        <v>2</v>
      </c>
      <c r="N12" t="s">
        <v>21</v>
      </c>
      <c r="O12" t="s">
        <v>321</v>
      </c>
      <c r="P12" s="1">
        <v>42704.363162611349</v>
      </c>
      <c r="Q12" s="1" t="e">
        <v>#N/A</v>
      </c>
      <c r="R12" t="s">
        <v>21</v>
      </c>
      <c r="S12" t="s">
        <v>321</v>
      </c>
      <c r="T12">
        <v>2</v>
      </c>
    </row>
    <row r="13" spans="1:20">
      <c r="A13">
        <f t="shared" si="1"/>
        <v>12</v>
      </c>
      <c r="B13" s="1">
        <v>42706.119841788306</v>
      </c>
      <c r="C13">
        <v>23</v>
      </c>
      <c r="D13">
        <v>4</v>
      </c>
      <c r="E13" t="s">
        <v>12</v>
      </c>
      <c r="F13" t="s">
        <v>10</v>
      </c>
      <c r="G13">
        <v>3000</v>
      </c>
      <c r="H13">
        <f t="shared" si="0"/>
        <v>42000</v>
      </c>
      <c r="I13">
        <v>1</v>
      </c>
      <c r="J13" t="s">
        <v>396</v>
      </c>
      <c r="K13">
        <v>1</v>
      </c>
      <c r="L13" t="s">
        <v>397</v>
      </c>
      <c r="M13">
        <v>1</v>
      </c>
      <c r="N13" t="s">
        <v>21</v>
      </c>
      <c r="O13" t="s">
        <v>398</v>
      </c>
      <c r="P13" s="1">
        <v>42706.119841788306</v>
      </c>
      <c r="Q13" s="1">
        <v>42738.53641995856</v>
      </c>
      <c r="R13" t="s">
        <v>21</v>
      </c>
      <c r="S13" t="s">
        <v>398</v>
      </c>
      <c r="T13">
        <v>1</v>
      </c>
    </row>
    <row r="14" spans="1:20">
      <c r="A14">
        <f t="shared" si="1"/>
        <v>13</v>
      </c>
      <c r="B14" s="1">
        <v>42710.842479233339</v>
      </c>
      <c r="C14">
        <v>63</v>
      </c>
      <c r="D14">
        <v>4</v>
      </c>
      <c r="E14" t="s">
        <v>12</v>
      </c>
      <c r="F14" t="s">
        <v>10</v>
      </c>
      <c r="G14">
        <v>3000</v>
      </c>
      <c r="H14">
        <f t="shared" si="0"/>
        <v>45000</v>
      </c>
      <c r="I14">
        <v>3</v>
      </c>
      <c r="J14" t="s">
        <v>791</v>
      </c>
      <c r="K14">
        <v>1</v>
      </c>
      <c r="L14" t="s">
        <v>792</v>
      </c>
      <c r="M14">
        <v>1</v>
      </c>
      <c r="N14" t="s">
        <v>21</v>
      </c>
      <c r="O14" t="s">
        <v>793</v>
      </c>
      <c r="P14" s="1">
        <v>42710.842479233339</v>
      </c>
      <c r="Q14" s="1">
        <v>42749.662595511887</v>
      </c>
      <c r="R14" t="s">
        <v>21</v>
      </c>
      <c r="S14" t="s">
        <v>793</v>
      </c>
      <c r="T14">
        <v>1</v>
      </c>
    </row>
    <row r="15" spans="1:20">
      <c r="A15">
        <f t="shared" si="1"/>
        <v>14</v>
      </c>
      <c r="B15" s="1">
        <v>42718.508255157183</v>
      </c>
      <c r="C15">
        <v>71</v>
      </c>
      <c r="D15">
        <v>4</v>
      </c>
      <c r="E15" t="s">
        <v>12</v>
      </c>
      <c r="F15" t="s">
        <v>10</v>
      </c>
      <c r="G15">
        <v>1000</v>
      </c>
      <c r="H15">
        <f t="shared" si="0"/>
        <v>46000</v>
      </c>
      <c r="I15">
        <v>1</v>
      </c>
      <c r="J15" t="s">
        <v>879</v>
      </c>
      <c r="K15">
        <v>1</v>
      </c>
      <c r="L15" t="s">
        <v>880</v>
      </c>
      <c r="M15">
        <v>1</v>
      </c>
      <c r="N15" t="s">
        <v>21</v>
      </c>
      <c r="O15" t="s">
        <v>881</v>
      </c>
      <c r="P15" s="1">
        <v>42718.508255157183</v>
      </c>
      <c r="Q15" s="1" t="e">
        <v>#N/A</v>
      </c>
      <c r="R15" t="s">
        <v>21</v>
      </c>
      <c r="S15" t="s">
        <v>881</v>
      </c>
      <c r="T15">
        <v>1</v>
      </c>
    </row>
    <row r="16" spans="1:20">
      <c r="A16">
        <f t="shared" si="1"/>
        <v>15</v>
      </c>
      <c r="B16" s="1">
        <v>42721.262832540575</v>
      </c>
      <c r="C16">
        <v>127</v>
      </c>
      <c r="D16">
        <v>4</v>
      </c>
      <c r="E16" t="s">
        <v>12</v>
      </c>
      <c r="F16" t="s">
        <v>10</v>
      </c>
      <c r="G16">
        <v>5000</v>
      </c>
      <c r="H16">
        <f t="shared" si="0"/>
        <v>51000</v>
      </c>
      <c r="I16">
        <v>2</v>
      </c>
      <c r="J16" t="s">
        <v>1110</v>
      </c>
      <c r="K16">
        <v>1</v>
      </c>
      <c r="L16" t="s">
        <v>1111</v>
      </c>
      <c r="M16">
        <v>1</v>
      </c>
      <c r="N16" t="s">
        <v>21</v>
      </c>
      <c r="O16" t="s">
        <v>1112</v>
      </c>
      <c r="P16" s="1">
        <v>42721.262832540575</v>
      </c>
      <c r="Q16" s="1">
        <v>42927.018211756724</v>
      </c>
      <c r="R16" t="s">
        <v>21</v>
      </c>
      <c r="S16" t="s">
        <v>1112</v>
      </c>
      <c r="T16">
        <v>1</v>
      </c>
    </row>
    <row r="17" spans="1:20">
      <c r="A17">
        <f t="shared" si="1"/>
        <v>16</v>
      </c>
      <c r="B17" s="1">
        <v>42729.724618478765</v>
      </c>
      <c r="C17">
        <v>3</v>
      </c>
      <c r="D17">
        <v>4</v>
      </c>
      <c r="E17" t="s">
        <v>12</v>
      </c>
      <c r="F17" t="s">
        <v>10</v>
      </c>
      <c r="G17">
        <v>4000</v>
      </c>
      <c r="H17">
        <f t="shared" si="0"/>
        <v>55000</v>
      </c>
      <c r="I17">
        <v>2</v>
      </c>
      <c r="J17" t="s">
        <v>186</v>
      </c>
      <c r="K17">
        <v>1</v>
      </c>
      <c r="L17" t="s">
        <v>187</v>
      </c>
      <c r="M17">
        <v>1</v>
      </c>
      <c r="N17" t="s">
        <v>21</v>
      </c>
      <c r="O17" t="s">
        <v>188</v>
      </c>
      <c r="P17" s="1">
        <v>42729.724618478765</v>
      </c>
      <c r="Q17" s="1">
        <v>42963.930565422284</v>
      </c>
      <c r="R17" t="s">
        <v>21</v>
      </c>
      <c r="S17" t="s">
        <v>188</v>
      </c>
      <c r="T17">
        <v>1</v>
      </c>
    </row>
    <row r="18" spans="1:20">
      <c r="A18">
        <f t="shared" si="1"/>
        <v>17</v>
      </c>
      <c r="B18" s="1">
        <v>42734.972423244755</v>
      </c>
      <c r="C18">
        <v>127</v>
      </c>
      <c r="D18">
        <v>4</v>
      </c>
      <c r="E18" t="s">
        <v>12</v>
      </c>
      <c r="F18" t="s">
        <v>10</v>
      </c>
      <c r="G18">
        <v>5000</v>
      </c>
      <c r="H18">
        <f t="shared" si="0"/>
        <v>60000</v>
      </c>
      <c r="I18">
        <v>3</v>
      </c>
      <c r="J18" t="s">
        <v>1110</v>
      </c>
      <c r="K18">
        <v>2</v>
      </c>
      <c r="L18" t="s">
        <v>1111</v>
      </c>
      <c r="M18">
        <v>2</v>
      </c>
      <c r="N18" t="s">
        <v>21</v>
      </c>
      <c r="O18" t="s">
        <v>1112</v>
      </c>
      <c r="P18" s="1">
        <v>42734.972423244755</v>
      </c>
      <c r="Q18" s="1">
        <v>42927.018211756724</v>
      </c>
      <c r="R18" t="s">
        <v>21</v>
      </c>
      <c r="S18" t="s">
        <v>1112</v>
      </c>
      <c r="T18">
        <v>2</v>
      </c>
    </row>
    <row r="19" spans="1:20">
      <c r="A19">
        <f t="shared" si="1"/>
        <v>18</v>
      </c>
      <c r="B19" s="1">
        <v>42738.53641995856</v>
      </c>
      <c r="C19">
        <v>23</v>
      </c>
      <c r="D19">
        <v>4</v>
      </c>
      <c r="E19" t="s">
        <v>13</v>
      </c>
      <c r="F19" t="s">
        <v>10</v>
      </c>
      <c r="G19">
        <v>12000</v>
      </c>
      <c r="H19">
        <f t="shared" si="0"/>
        <v>48000</v>
      </c>
      <c r="I19">
        <v>6</v>
      </c>
      <c r="J19" t="s">
        <v>396</v>
      </c>
      <c r="K19">
        <v>2</v>
      </c>
      <c r="L19" t="s">
        <v>1660</v>
      </c>
      <c r="M19">
        <v>1</v>
      </c>
      <c r="N19" t="s">
        <v>24</v>
      </c>
      <c r="O19" t="s">
        <v>1661</v>
      </c>
      <c r="P19" s="1">
        <v>42738.53641995856</v>
      </c>
      <c r="Q19" s="1">
        <v>42738.53641995856</v>
      </c>
      <c r="R19" t="s">
        <v>24</v>
      </c>
      <c r="S19" t="s">
        <v>1661</v>
      </c>
      <c r="T19">
        <v>1</v>
      </c>
    </row>
    <row r="20" spans="1:20">
      <c r="A20">
        <f t="shared" si="1"/>
        <v>19</v>
      </c>
      <c r="B20" s="1">
        <v>42746.083105286918</v>
      </c>
      <c r="C20">
        <v>135</v>
      </c>
      <c r="D20">
        <v>4</v>
      </c>
      <c r="E20" t="s">
        <v>12</v>
      </c>
      <c r="F20" t="s">
        <v>10</v>
      </c>
      <c r="G20">
        <v>4000</v>
      </c>
      <c r="H20">
        <f t="shared" si="0"/>
        <v>52000</v>
      </c>
      <c r="I20">
        <v>1</v>
      </c>
      <c r="J20" t="s">
        <v>1473</v>
      </c>
      <c r="K20">
        <v>1</v>
      </c>
      <c r="L20" t="s">
        <v>1474</v>
      </c>
      <c r="M20">
        <v>1</v>
      </c>
      <c r="N20" t="s">
        <v>21</v>
      </c>
      <c r="O20" t="s">
        <v>1475</v>
      </c>
      <c r="P20" s="1">
        <v>42746.083105286918</v>
      </c>
      <c r="Q20" s="1">
        <v>42998.454222308363</v>
      </c>
      <c r="R20" t="s">
        <v>21</v>
      </c>
      <c r="S20" t="s">
        <v>1475</v>
      </c>
      <c r="T20">
        <v>1</v>
      </c>
    </row>
    <row r="21" spans="1:20">
      <c r="A21">
        <f t="shared" si="1"/>
        <v>20</v>
      </c>
      <c r="B21" s="1">
        <v>42747.628946112956</v>
      </c>
      <c r="C21">
        <v>63</v>
      </c>
      <c r="D21">
        <v>4</v>
      </c>
      <c r="E21" t="s">
        <v>12</v>
      </c>
      <c r="F21" t="s">
        <v>10</v>
      </c>
      <c r="G21">
        <v>3000</v>
      </c>
      <c r="H21">
        <f t="shared" si="0"/>
        <v>55000</v>
      </c>
      <c r="I21">
        <v>1</v>
      </c>
      <c r="J21" t="s">
        <v>791</v>
      </c>
      <c r="K21">
        <v>2</v>
      </c>
      <c r="L21" t="s">
        <v>792</v>
      </c>
      <c r="M21">
        <v>2</v>
      </c>
      <c r="N21" t="s">
        <v>21</v>
      </c>
      <c r="O21" t="s">
        <v>793</v>
      </c>
      <c r="P21" s="1">
        <v>42747.628946112956</v>
      </c>
      <c r="Q21" s="1">
        <v>42749.662595511887</v>
      </c>
      <c r="R21" t="s">
        <v>21</v>
      </c>
      <c r="S21" t="s">
        <v>793</v>
      </c>
      <c r="T21">
        <v>2</v>
      </c>
    </row>
    <row r="22" spans="1:20">
      <c r="A22">
        <f t="shared" si="1"/>
        <v>21</v>
      </c>
      <c r="B22" s="1">
        <v>42749.662595511887</v>
      </c>
      <c r="C22">
        <v>63</v>
      </c>
      <c r="D22">
        <v>4</v>
      </c>
      <c r="E22" t="s">
        <v>13</v>
      </c>
      <c r="F22" t="s">
        <v>10</v>
      </c>
      <c r="G22">
        <v>12000</v>
      </c>
      <c r="H22">
        <f t="shared" si="0"/>
        <v>43000</v>
      </c>
      <c r="I22">
        <v>6</v>
      </c>
      <c r="J22" t="s">
        <v>791</v>
      </c>
      <c r="K22">
        <v>3</v>
      </c>
      <c r="L22" t="s">
        <v>1665</v>
      </c>
      <c r="M22">
        <v>1</v>
      </c>
      <c r="N22" t="s">
        <v>24</v>
      </c>
      <c r="O22" t="s">
        <v>1666</v>
      </c>
      <c r="P22" s="1">
        <v>42749.662595511887</v>
      </c>
      <c r="Q22" s="1">
        <v>42749.662595511887</v>
      </c>
      <c r="R22" t="s">
        <v>24</v>
      </c>
      <c r="S22" t="s">
        <v>1666</v>
      </c>
      <c r="T22">
        <v>1</v>
      </c>
    </row>
    <row r="23" spans="1:20">
      <c r="A23">
        <f t="shared" si="1"/>
        <v>22</v>
      </c>
      <c r="B23" s="1">
        <v>42776.649169174634</v>
      </c>
      <c r="C23">
        <v>91</v>
      </c>
      <c r="D23">
        <v>4</v>
      </c>
      <c r="E23" t="s">
        <v>13</v>
      </c>
      <c r="F23" t="s">
        <v>10</v>
      </c>
      <c r="G23">
        <v>4000</v>
      </c>
      <c r="H23">
        <f t="shared" si="0"/>
        <v>39000</v>
      </c>
      <c r="I23">
        <v>6</v>
      </c>
      <c r="J23" t="s">
        <v>1581</v>
      </c>
      <c r="K23">
        <v>2</v>
      </c>
      <c r="L23" t="s">
        <v>1582</v>
      </c>
      <c r="M23">
        <v>1</v>
      </c>
      <c r="N23" t="s">
        <v>24</v>
      </c>
      <c r="O23" t="s">
        <v>1583</v>
      </c>
      <c r="P23" s="1">
        <v>42776.649169174634</v>
      </c>
      <c r="Q23" s="1">
        <v>42776.649169174634</v>
      </c>
      <c r="R23" t="s">
        <v>24</v>
      </c>
      <c r="S23" t="s">
        <v>1583</v>
      </c>
      <c r="T23">
        <v>1</v>
      </c>
    </row>
    <row r="24" spans="1:20">
      <c r="A24">
        <f t="shared" si="1"/>
        <v>23</v>
      </c>
      <c r="B24" s="1">
        <v>42783.158402392583</v>
      </c>
      <c r="C24">
        <v>123</v>
      </c>
      <c r="D24">
        <v>4</v>
      </c>
      <c r="E24" t="s">
        <v>12</v>
      </c>
      <c r="F24" t="s">
        <v>10</v>
      </c>
      <c r="G24">
        <v>5000</v>
      </c>
      <c r="H24">
        <f t="shared" si="0"/>
        <v>44000</v>
      </c>
      <c r="I24">
        <v>4</v>
      </c>
      <c r="J24" t="s">
        <v>1566</v>
      </c>
      <c r="K24">
        <v>1</v>
      </c>
      <c r="L24" t="s">
        <v>1570</v>
      </c>
      <c r="M24">
        <v>1</v>
      </c>
      <c r="N24" t="s">
        <v>21</v>
      </c>
      <c r="O24" t="s">
        <v>1571</v>
      </c>
      <c r="P24" s="1">
        <v>42783.158402392583</v>
      </c>
      <c r="Q24" s="1" t="e">
        <v>#N/A</v>
      </c>
      <c r="R24" t="s">
        <v>21</v>
      </c>
      <c r="S24" t="s">
        <v>1571</v>
      </c>
      <c r="T24">
        <v>1</v>
      </c>
    </row>
    <row r="25" spans="1:20">
      <c r="A25">
        <f t="shared" si="1"/>
        <v>24</v>
      </c>
      <c r="B25" s="1">
        <v>42810.49293123329</v>
      </c>
      <c r="C25">
        <v>71</v>
      </c>
      <c r="D25">
        <v>4</v>
      </c>
      <c r="E25" t="s">
        <v>12</v>
      </c>
      <c r="F25" t="s">
        <v>10</v>
      </c>
      <c r="G25">
        <v>1000</v>
      </c>
      <c r="H25">
        <f t="shared" si="0"/>
        <v>45000</v>
      </c>
      <c r="I25">
        <v>1</v>
      </c>
      <c r="J25" t="s">
        <v>879</v>
      </c>
      <c r="K25">
        <v>2</v>
      </c>
      <c r="L25" t="s">
        <v>880</v>
      </c>
      <c r="M25">
        <v>2</v>
      </c>
      <c r="N25" t="s">
        <v>21</v>
      </c>
      <c r="O25" t="s">
        <v>881</v>
      </c>
      <c r="P25" s="1">
        <v>42810.49293123329</v>
      </c>
      <c r="Q25" s="1" t="e">
        <v>#N/A</v>
      </c>
      <c r="R25" t="s">
        <v>21</v>
      </c>
      <c r="S25" t="s">
        <v>881</v>
      </c>
      <c r="T25">
        <v>2</v>
      </c>
    </row>
    <row r="26" spans="1:20">
      <c r="A26">
        <f t="shared" si="1"/>
        <v>25</v>
      </c>
      <c r="B26" s="1">
        <v>42816.090139300046</v>
      </c>
      <c r="C26">
        <v>87</v>
      </c>
      <c r="D26">
        <v>4</v>
      </c>
      <c r="E26" t="s">
        <v>12</v>
      </c>
      <c r="F26" t="s">
        <v>10</v>
      </c>
      <c r="G26">
        <v>2000</v>
      </c>
      <c r="H26">
        <f t="shared" si="0"/>
        <v>47000</v>
      </c>
      <c r="I26">
        <v>4</v>
      </c>
      <c r="J26" t="s">
        <v>1163</v>
      </c>
      <c r="K26">
        <v>3</v>
      </c>
      <c r="L26" t="s">
        <v>1164</v>
      </c>
      <c r="M26">
        <v>3</v>
      </c>
      <c r="N26" t="s">
        <v>21</v>
      </c>
      <c r="O26" t="s">
        <v>1165</v>
      </c>
      <c r="P26" s="1">
        <v>42816.090139300046</v>
      </c>
      <c r="Q26" s="1" t="e">
        <v>#N/A</v>
      </c>
      <c r="R26" t="s">
        <v>21</v>
      </c>
      <c r="S26" t="s">
        <v>1165</v>
      </c>
      <c r="T26">
        <v>3</v>
      </c>
    </row>
    <row r="27" spans="1:20">
      <c r="A27">
        <f t="shared" si="1"/>
        <v>26</v>
      </c>
      <c r="B27" s="1">
        <v>42821.449444938669</v>
      </c>
      <c r="C27">
        <v>3</v>
      </c>
      <c r="D27">
        <v>4</v>
      </c>
      <c r="E27" t="s">
        <v>12</v>
      </c>
      <c r="F27" t="s">
        <v>10</v>
      </c>
      <c r="G27">
        <v>4000</v>
      </c>
      <c r="H27">
        <f t="shared" si="0"/>
        <v>51000</v>
      </c>
      <c r="I27">
        <v>5</v>
      </c>
      <c r="J27" t="s">
        <v>186</v>
      </c>
      <c r="K27">
        <v>2</v>
      </c>
      <c r="L27" t="s">
        <v>187</v>
      </c>
      <c r="M27">
        <v>2</v>
      </c>
      <c r="N27" t="s">
        <v>21</v>
      </c>
      <c r="O27" t="s">
        <v>188</v>
      </c>
      <c r="P27" s="1">
        <v>42821.449444938669</v>
      </c>
      <c r="Q27" s="1">
        <v>42963.930565422284</v>
      </c>
      <c r="R27" t="s">
        <v>21</v>
      </c>
      <c r="S27" t="s">
        <v>188</v>
      </c>
      <c r="T27">
        <v>2</v>
      </c>
    </row>
    <row r="28" spans="1:20">
      <c r="A28">
        <f t="shared" si="1"/>
        <v>27</v>
      </c>
      <c r="B28" s="1">
        <v>42828.740031224901</v>
      </c>
      <c r="C28">
        <v>71</v>
      </c>
      <c r="D28">
        <v>4</v>
      </c>
      <c r="E28" t="s">
        <v>12</v>
      </c>
      <c r="F28" t="s">
        <v>10</v>
      </c>
      <c r="G28">
        <v>1000</v>
      </c>
      <c r="H28">
        <f t="shared" si="0"/>
        <v>52000</v>
      </c>
      <c r="I28">
        <v>3</v>
      </c>
      <c r="J28" t="s">
        <v>879</v>
      </c>
      <c r="K28">
        <v>3</v>
      </c>
      <c r="L28" t="s">
        <v>880</v>
      </c>
      <c r="M28">
        <v>3</v>
      </c>
      <c r="N28" t="s">
        <v>21</v>
      </c>
      <c r="O28" t="s">
        <v>881</v>
      </c>
      <c r="P28" s="1">
        <v>42828.740031224901</v>
      </c>
      <c r="Q28" s="1" t="e">
        <v>#N/A</v>
      </c>
      <c r="R28" t="s">
        <v>21</v>
      </c>
      <c r="S28" t="s">
        <v>881</v>
      </c>
      <c r="T28">
        <v>3</v>
      </c>
    </row>
    <row r="29" spans="1:20">
      <c r="A29">
        <f t="shared" si="1"/>
        <v>28</v>
      </c>
      <c r="B29" s="1">
        <v>42846.882158857457</v>
      </c>
      <c r="C29">
        <v>83</v>
      </c>
      <c r="D29">
        <v>4</v>
      </c>
      <c r="E29" t="s">
        <v>12</v>
      </c>
      <c r="F29" t="s">
        <v>10</v>
      </c>
      <c r="G29">
        <v>5000</v>
      </c>
      <c r="H29">
        <f t="shared" si="0"/>
        <v>57000</v>
      </c>
      <c r="I29">
        <v>5</v>
      </c>
      <c r="J29" t="s">
        <v>1273</v>
      </c>
      <c r="K29">
        <v>1</v>
      </c>
      <c r="L29" t="s">
        <v>1274</v>
      </c>
      <c r="M29">
        <v>1</v>
      </c>
      <c r="N29" t="s">
        <v>21</v>
      </c>
      <c r="O29" t="s">
        <v>1275</v>
      </c>
      <c r="P29" s="1">
        <v>42846.882158857457</v>
      </c>
      <c r="Q29" s="1">
        <v>42922.581958308219</v>
      </c>
      <c r="R29" t="s">
        <v>21</v>
      </c>
      <c r="S29" t="s">
        <v>1275</v>
      </c>
      <c r="T29">
        <v>1</v>
      </c>
    </row>
    <row r="30" spans="1:20">
      <c r="A30">
        <f t="shared" si="1"/>
        <v>29</v>
      </c>
      <c r="B30" s="1">
        <v>42847.997451082185</v>
      </c>
      <c r="C30">
        <v>75</v>
      </c>
      <c r="D30">
        <v>4</v>
      </c>
      <c r="E30" t="s">
        <v>12</v>
      </c>
      <c r="F30" t="s">
        <v>10</v>
      </c>
      <c r="G30">
        <v>4000</v>
      </c>
      <c r="H30">
        <f t="shared" si="0"/>
        <v>61000</v>
      </c>
      <c r="I30">
        <v>2</v>
      </c>
      <c r="J30" t="s">
        <v>1531</v>
      </c>
      <c r="K30">
        <v>1</v>
      </c>
      <c r="L30" t="s">
        <v>1532</v>
      </c>
      <c r="M30">
        <v>1</v>
      </c>
      <c r="N30" t="s">
        <v>21</v>
      </c>
      <c r="O30" t="s">
        <v>1533</v>
      </c>
      <c r="P30" s="1">
        <v>42847.997451082185</v>
      </c>
      <c r="Q30" s="1" t="e">
        <v>#N/A</v>
      </c>
      <c r="R30" t="s">
        <v>21</v>
      </c>
      <c r="S30" t="s">
        <v>1533</v>
      </c>
      <c r="T30">
        <v>1</v>
      </c>
    </row>
    <row r="31" spans="1:20">
      <c r="A31">
        <f t="shared" si="1"/>
        <v>30</v>
      </c>
      <c r="B31" s="1">
        <v>42849.429728197509</v>
      </c>
      <c r="C31">
        <v>39</v>
      </c>
      <c r="D31">
        <v>4</v>
      </c>
      <c r="E31" t="s">
        <v>12</v>
      </c>
      <c r="F31" t="s">
        <v>10</v>
      </c>
      <c r="G31">
        <v>1000</v>
      </c>
      <c r="H31">
        <f t="shared" si="0"/>
        <v>62000</v>
      </c>
      <c r="I31">
        <v>4</v>
      </c>
      <c r="J31" t="s">
        <v>265</v>
      </c>
      <c r="K31">
        <v>1</v>
      </c>
      <c r="L31" t="s">
        <v>266</v>
      </c>
      <c r="M31">
        <v>1</v>
      </c>
      <c r="N31" t="s">
        <v>21</v>
      </c>
      <c r="O31" t="s">
        <v>267</v>
      </c>
      <c r="P31" s="1">
        <v>42849.429728197509</v>
      </c>
      <c r="Q31" s="1" t="e">
        <v>#N/A</v>
      </c>
      <c r="R31" t="s">
        <v>21</v>
      </c>
      <c r="S31" t="s">
        <v>267</v>
      </c>
      <c r="T31">
        <v>1</v>
      </c>
    </row>
    <row r="32" spans="1:20">
      <c r="A32">
        <f t="shared" si="1"/>
        <v>31</v>
      </c>
      <c r="B32" s="1">
        <v>42867.938321485919</v>
      </c>
      <c r="C32">
        <v>119</v>
      </c>
      <c r="D32">
        <v>4</v>
      </c>
      <c r="E32" t="s">
        <v>12</v>
      </c>
      <c r="F32" t="s">
        <v>10</v>
      </c>
      <c r="G32">
        <v>5000</v>
      </c>
      <c r="H32">
        <f t="shared" si="0"/>
        <v>67000</v>
      </c>
      <c r="I32">
        <v>6</v>
      </c>
      <c r="J32" t="s">
        <v>545</v>
      </c>
      <c r="K32">
        <v>1</v>
      </c>
      <c r="L32" t="s">
        <v>546</v>
      </c>
      <c r="M32">
        <v>1</v>
      </c>
      <c r="N32" t="s">
        <v>21</v>
      </c>
      <c r="O32" t="s">
        <v>547</v>
      </c>
      <c r="P32" s="1">
        <v>42867.938321485919</v>
      </c>
      <c r="Q32" s="1">
        <v>43267.159881620093</v>
      </c>
      <c r="R32" t="s">
        <v>21</v>
      </c>
      <c r="S32" t="s">
        <v>547</v>
      </c>
      <c r="T32">
        <v>1</v>
      </c>
    </row>
    <row r="33" spans="1:20">
      <c r="A33">
        <f t="shared" si="1"/>
        <v>32</v>
      </c>
      <c r="B33" s="1">
        <v>42868.921146366985</v>
      </c>
      <c r="C33">
        <v>15</v>
      </c>
      <c r="D33">
        <v>4</v>
      </c>
      <c r="E33" t="s">
        <v>12</v>
      </c>
      <c r="F33" t="s">
        <v>10</v>
      </c>
      <c r="G33">
        <v>5000</v>
      </c>
      <c r="H33">
        <f t="shared" si="0"/>
        <v>72000</v>
      </c>
      <c r="I33">
        <v>3</v>
      </c>
      <c r="J33" t="s">
        <v>144</v>
      </c>
      <c r="K33">
        <v>1</v>
      </c>
      <c r="L33" t="s">
        <v>145</v>
      </c>
      <c r="M33">
        <v>1</v>
      </c>
      <c r="N33" t="s">
        <v>21</v>
      </c>
      <c r="O33" t="s">
        <v>146</v>
      </c>
      <c r="P33" s="1">
        <v>42868.921146366985</v>
      </c>
      <c r="Q33" s="1">
        <v>43169.133299957255</v>
      </c>
      <c r="R33" t="s">
        <v>21</v>
      </c>
      <c r="S33" t="s">
        <v>146</v>
      </c>
      <c r="T33">
        <v>1</v>
      </c>
    </row>
    <row r="34" spans="1:20">
      <c r="A34">
        <f t="shared" si="1"/>
        <v>33</v>
      </c>
      <c r="B34" s="1">
        <v>42876.029783676546</v>
      </c>
      <c r="C34">
        <v>19</v>
      </c>
      <c r="D34">
        <v>4</v>
      </c>
      <c r="E34" t="s">
        <v>12</v>
      </c>
      <c r="F34" t="s">
        <v>10</v>
      </c>
      <c r="G34">
        <v>1000</v>
      </c>
      <c r="H34">
        <f t="shared" si="0"/>
        <v>73000</v>
      </c>
      <c r="I34">
        <v>6</v>
      </c>
      <c r="J34" t="s">
        <v>218</v>
      </c>
      <c r="K34">
        <v>1</v>
      </c>
      <c r="L34" t="s">
        <v>219</v>
      </c>
      <c r="M34">
        <v>1</v>
      </c>
      <c r="N34" t="s">
        <v>21</v>
      </c>
      <c r="O34" t="s">
        <v>220</v>
      </c>
      <c r="P34" s="1">
        <v>42876.029783676546</v>
      </c>
      <c r="Q34" s="1" t="e">
        <v>#N/A</v>
      </c>
      <c r="R34" t="s">
        <v>21</v>
      </c>
      <c r="S34" t="s">
        <v>220</v>
      </c>
      <c r="T34">
        <v>1</v>
      </c>
    </row>
    <row r="35" spans="1:20">
      <c r="A35">
        <f t="shared" si="1"/>
        <v>34</v>
      </c>
      <c r="B35" s="1">
        <v>42882.892583853005</v>
      </c>
      <c r="C35">
        <v>71</v>
      </c>
      <c r="D35">
        <v>4</v>
      </c>
      <c r="E35" t="s">
        <v>12</v>
      </c>
      <c r="F35" t="s">
        <v>10</v>
      </c>
      <c r="G35">
        <v>1000</v>
      </c>
      <c r="H35">
        <f t="shared" si="0"/>
        <v>74000</v>
      </c>
      <c r="I35">
        <v>4</v>
      </c>
      <c r="J35" t="s">
        <v>879</v>
      </c>
      <c r="K35">
        <v>4</v>
      </c>
      <c r="L35" t="s">
        <v>880</v>
      </c>
      <c r="M35">
        <v>4</v>
      </c>
      <c r="N35" t="s">
        <v>21</v>
      </c>
      <c r="O35" t="s">
        <v>881</v>
      </c>
      <c r="P35" s="1">
        <v>42882.892583853005</v>
      </c>
      <c r="Q35" s="1" t="e">
        <v>#N/A</v>
      </c>
      <c r="R35" t="s">
        <v>21</v>
      </c>
      <c r="S35" t="s">
        <v>881</v>
      </c>
      <c r="T35">
        <v>4</v>
      </c>
    </row>
    <row r="36" spans="1:20">
      <c r="A36">
        <f t="shared" si="1"/>
        <v>35</v>
      </c>
      <c r="B36" s="1">
        <v>42884.509373939865</v>
      </c>
      <c r="C36">
        <v>79</v>
      </c>
      <c r="D36">
        <v>4</v>
      </c>
      <c r="E36" t="s">
        <v>12</v>
      </c>
      <c r="F36" t="s">
        <v>10</v>
      </c>
      <c r="G36">
        <v>5000</v>
      </c>
      <c r="H36">
        <f t="shared" si="0"/>
        <v>79000</v>
      </c>
      <c r="I36">
        <v>3</v>
      </c>
      <c r="J36" t="s">
        <v>617</v>
      </c>
      <c r="K36">
        <v>1</v>
      </c>
      <c r="L36" t="s">
        <v>618</v>
      </c>
      <c r="M36">
        <v>1</v>
      </c>
      <c r="N36" t="s">
        <v>21</v>
      </c>
      <c r="O36" t="s">
        <v>619</v>
      </c>
      <c r="P36" s="1">
        <v>42884.509373939865</v>
      </c>
      <c r="Q36" s="1" t="e">
        <v>#N/A</v>
      </c>
      <c r="R36" t="s">
        <v>21</v>
      </c>
      <c r="S36" t="s">
        <v>619</v>
      </c>
      <c r="T36">
        <v>1</v>
      </c>
    </row>
    <row r="37" spans="1:20">
      <c r="A37">
        <f t="shared" si="1"/>
        <v>36</v>
      </c>
      <c r="B37" s="1">
        <v>42887.123546081391</v>
      </c>
      <c r="C37">
        <v>139</v>
      </c>
      <c r="D37">
        <v>4</v>
      </c>
      <c r="E37" t="s">
        <v>12</v>
      </c>
      <c r="F37" t="s">
        <v>10</v>
      </c>
      <c r="G37">
        <v>2000</v>
      </c>
      <c r="H37">
        <f t="shared" si="0"/>
        <v>81000</v>
      </c>
      <c r="I37">
        <v>3</v>
      </c>
      <c r="J37" t="s">
        <v>1431</v>
      </c>
      <c r="K37">
        <v>1</v>
      </c>
      <c r="L37" t="s">
        <v>1432</v>
      </c>
      <c r="M37">
        <v>1</v>
      </c>
      <c r="N37" t="s">
        <v>21</v>
      </c>
      <c r="O37" t="s">
        <v>1433</v>
      </c>
      <c r="P37" s="1">
        <v>42887.123546081391</v>
      </c>
      <c r="Q37" s="1" t="e">
        <v>#N/A</v>
      </c>
      <c r="R37" t="s">
        <v>21</v>
      </c>
      <c r="S37" t="s">
        <v>1433</v>
      </c>
      <c r="T37">
        <v>1</v>
      </c>
    </row>
    <row r="38" spans="1:20">
      <c r="A38">
        <f t="shared" si="1"/>
        <v>37</v>
      </c>
      <c r="B38" s="1">
        <v>42894.39080276039</v>
      </c>
      <c r="C38">
        <v>123</v>
      </c>
      <c r="D38">
        <v>4</v>
      </c>
      <c r="E38" t="s">
        <v>12</v>
      </c>
      <c r="F38" t="s">
        <v>10</v>
      </c>
      <c r="G38">
        <v>5000</v>
      </c>
      <c r="H38">
        <f t="shared" si="0"/>
        <v>86000</v>
      </c>
      <c r="I38">
        <v>2</v>
      </c>
      <c r="J38" t="s">
        <v>1566</v>
      </c>
      <c r="K38">
        <v>2</v>
      </c>
      <c r="L38" t="s">
        <v>1570</v>
      </c>
      <c r="M38">
        <v>2</v>
      </c>
      <c r="N38" t="s">
        <v>21</v>
      </c>
      <c r="O38" t="s">
        <v>1571</v>
      </c>
      <c r="P38" s="1">
        <v>42894.39080276039</v>
      </c>
      <c r="Q38" s="1" t="e">
        <v>#N/A</v>
      </c>
      <c r="R38" t="s">
        <v>21</v>
      </c>
      <c r="S38" t="s">
        <v>1571</v>
      </c>
      <c r="T38">
        <v>2</v>
      </c>
    </row>
    <row r="39" spans="1:20">
      <c r="A39">
        <f t="shared" si="1"/>
        <v>38</v>
      </c>
      <c r="B39" s="1">
        <v>42915.42728131749</v>
      </c>
      <c r="C39">
        <v>11</v>
      </c>
      <c r="D39">
        <v>4</v>
      </c>
      <c r="E39" t="s">
        <v>12</v>
      </c>
      <c r="F39" t="s">
        <v>10</v>
      </c>
      <c r="G39">
        <v>5000</v>
      </c>
      <c r="H39">
        <f t="shared" si="0"/>
        <v>91000</v>
      </c>
      <c r="I39">
        <v>2</v>
      </c>
      <c r="J39" t="s">
        <v>56</v>
      </c>
      <c r="K39">
        <v>2</v>
      </c>
      <c r="L39" t="s">
        <v>57</v>
      </c>
      <c r="M39">
        <v>2</v>
      </c>
      <c r="N39" t="s">
        <v>21</v>
      </c>
      <c r="O39" t="s">
        <v>58</v>
      </c>
      <c r="P39" s="1">
        <v>42915.42728131749</v>
      </c>
      <c r="Q39" s="1" t="e">
        <v>#N/A</v>
      </c>
      <c r="R39" t="s">
        <v>21</v>
      </c>
      <c r="S39" t="s">
        <v>58</v>
      </c>
      <c r="T39">
        <v>2</v>
      </c>
    </row>
    <row r="40" spans="1:20">
      <c r="A40">
        <f t="shared" si="1"/>
        <v>39</v>
      </c>
      <c r="B40" s="1">
        <v>42922.581958308219</v>
      </c>
      <c r="C40">
        <v>83</v>
      </c>
      <c r="D40">
        <v>4</v>
      </c>
      <c r="E40" t="s">
        <v>13</v>
      </c>
      <c r="F40" t="s">
        <v>10</v>
      </c>
      <c r="G40">
        <v>20000</v>
      </c>
      <c r="H40">
        <f t="shared" si="0"/>
        <v>71000</v>
      </c>
      <c r="I40">
        <v>6</v>
      </c>
      <c r="J40" t="s">
        <v>1273</v>
      </c>
      <c r="K40">
        <v>2</v>
      </c>
      <c r="L40" t="s">
        <v>1437</v>
      </c>
      <c r="M40">
        <v>1</v>
      </c>
      <c r="N40" t="s">
        <v>24</v>
      </c>
      <c r="O40" t="s">
        <v>1438</v>
      </c>
      <c r="P40" s="1">
        <v>42922.581958308219</v>
      </c>
      <c r="Q40" s="1">
        <v>42922.581958308219</v>
      </c>
      <c r="R40" t="s">
        <v>24</v>
      </c>
      <c r="S40" t="s">
        <v>1438</v>
      </c>
      <c r="T40">
        <v>1</v>
      </c>
    </row>
    <row r="41" spans="1:20">
      <c r="A41">
        <f t="shared" si="1"/>
        <v>40</v>
      </c>
      <c r="B41" s="1">
        <v>42923.340828375731</v>
      </c>
      <c r="C41">
        <v>123</v>
      </c>
      <c r="D41">
        <v>4</v>
      </c>
      <c r="E41" t="s">
        <v>12</v>
      </c>
      <c r="F41" t="s">
        <v>10</v>
      </c>
      <c r="G41">
        <v>5000</v>
      </c>
      <c r="H41">
        <f t="shared" si="0"/>
        <v>76000</v>
      </c>
      <c r="I41">
        <v>2</v>
      </c>
      <c r="J41" t="s">
        <v>1566</v>
      </c>
      <c r="K41">
        <v>3</v>
      </c>
      <c r="L41" t="s">
        <v>1570</v>
      </c>
      <c r="M41">
        <v>3</v>
      </c>
      <c r="N41" t="s">
        <v>21</v>
      </c>
      <c r="O41" t="s">
        <v>1571</v>
      </c>
      <c r="P41" s="1">
        <v>42923.340828375731</v>
      </c>
      <c r="Q41" s="1" t="e">
        <v>#N/A</v>
      </c>
      <c r="R41" t="s">
        <v>21</v>
      </c>
      <c r="S41" t="s">
        <v>1571</v>
      </c>
      <c r="T41">
        <v>3</v>
      </c>
    </row>
    <row r="42" spans="1:20">
      <c r="A42">
        <f t="shared" si="1"/>
        <v>41</v>
      </c>
      <c r="B42" s="1">
        <v>42927.018211756724</v>
      </c>
      <c r="C42">
        <v>127</v>
      </c>
      <c r="D42">
        <v>4</v>
      </c>
      <c r="E42" t="s">
        <v>13</v>
      </c>
      <c r="F42" t="s">
        <v>10</v>
      </c>
      <c r="G42">
        <v>20000</v>
      </c>
      <c r="H42">
        <f t="shared" si="0"/>
        <v>56000</v>
      </c>
      <c r="I42">
        <v>6</v>
      </c>
      <c r="J42" t="s">
        <v>1110</v>
      </c>
      <c r="K42">
        <v>3</v>
      </c>
      <c r="L42" t="s">
        <v>1232</v>
      </c>
      <c r="M42">
        <v>1</v>
      </c>
      <c r="N42" t="s">
        <v>24</v>
      </c>
      <c r="O42" t="s">
        <v>1233</v>
      </c>
      <c r="P42" s="1">
        <v>42927.018211756724</v>
      </c>
      <c r="Q42" s="1">
        <v>42927.018211756724</v>
      </c>
      <c r="R42" t="s">
        <v>24</v>
      </c>
      <c r="S42" t="s">
        <v>1233</v>
      </c>
      <c r="T42">
        <v>1</v>
      </c>
    </row>
    <row r="43" spans="1:20">
      <c r="A43">
        <f t="shared" si="1"/>
        <v>42</v>
      </c>
      <c r="B43" s="1">
        <v>42933.37139060656</v>
      </c>
      <c r="C43">
        <v>43</v>
      </c>
      <c r="D43">
        <v>4</v>
      </c>
      <c r="E43" t="s">
        <v>12</v>
      </c>
      <c r="F43" t="s">
        <v>10</v>
      </c>
      <c r="G43">
        <v>1000</v>
      </c>
      <c r="H43">
        <f t="shared" si="0"/>
        <v>57000</v>
      </c>
      <c r="I43">
        <v>4</v>
      </c>
      <c r="J43" t="s">
        <v>496</v>
      </c>
      <c r="K43">
        <v>1</v>
      </c>
      <c r="L43" t="s">
        <v>497</v>
      </c>
      <c r="M43">
        <v>1</v>
      </c>
      <c r="N43" t="s">
        <v>21</v>
      </c>
      <c r="O43" t="s">
        <v>498</v>
      </c>
      <c r="P43" s="1">
        <v>42933.37139060656</v>
      </c>
      <c r="Q43" s="1" t="e">
        <v>#N/A</v>
      </c>
      <c r="R43" t="s">
        <v>21</v>
      </c>
      <c r="S43" t="s">
        <v>498</v>
      </c>
      <c r="T43">
        <v>1</v>
      </c>
    </row>
    <row r="44" spans="1:20">
      <c r="A44">
        <f t="shared" si="1"/>
        <v>43</v>
      </c>
      <c r="B44" s="1">
        <v>42938.638417741073</v>
      </c>
      <c r="C44">
        <v>7</v>
      </c>
      <c r="D44">
        <v>4</v>
      </c>
      <c r="E44" t="s">
        <v>12</v>
      </c>
      <c r="F44" t="s">
        <v>10</v>
      </c>
      <c r="G44">
        <v>4000</v>
      </c>
      <c r="H44">
        <f t="shared" si="0"/>
        <v>61000</v>
      </c>
      <c r="I44">
        <v>6</v>
      </c>
      <c r="J44" t="s">
        <v>176</v>
      </c>
      <c r="K44">
        <v>1</v>
      </c>
      <c r="L44" t="s">
        <v>177</v>
      </c>
      <c r="M44">
        <v>1</v>
      </c>
      <c r="N44" t="s">
        <v>21</v>
      </c>
      <c r="O44" t="s">
        <v>178</v>
      </c>
      <c r="P44" s="1">
        <v>42938.638417741073</v>
      </c>
      <c r="Q44" s="1" t="e">
        <v>#N/A</v>
      </c>
      <c r="R44" t="s">
        <v>21</v>
      </c>
      <c r="S44" t="s">
        <v>178</v>
      </c>
      <c r="T44">
        <v>1</v>
      </c>
    </row>
    <row r="45" spans="1:20">
      <c r="A45">
        <f t="shared" si="1"/>
        <v>44</v>
      </c>
      <c r="B45" s="1">
        <v>42955.885989456539</v>
      </c>
      <c r="C45">
        <v>99</v>
      </c>
      <c r="D45">
        <v>4</v>
      </c>
      <c r="E45" t="s">
        <v>12</v>
      </c>
      <c r="F45" t="s">
        <v>10</v>
      </c>
      <c r="G45">
        <v>1000</v>
      </c>
      <c r="H45">
        <f t="shared" si="0"/>
        <v>62000</v>
      </c>
      <c r="I45">
        <v>3</v>
      </c>
      <c r="J45" t="s">
        <v>660</v>
      </c>
      <c r="K45">
        <v>1</v>
      </c>
      <c r="L45" t="s">
        <v>661</v>
      </c>
      <c r="M45">
        <v>1</v>
      </c>
      <c r="N45" t="s">
        <v>21</v>
      </c>
      <c r="O45" t="s">
        <v>662</v>
      </c>
      <c r="P45" s="1">
        <v>42955.885989456539</v>
      </c>
      <c r="Q45" s="1" t="e">
        <v>#N/A</v>
      </c>
      <c r="R45" t="s">
        <v>21</v>
      </c>
      <c r="S45" t="s">
        <v>662</v>
      </c>
      <c r="T45">
        <v>1</v>
      </c>
    </row>
    <row r="46" spans="1:20">
      <c r="A46">
        <f t="shared" si="1"/>
        <v>45</v>
      </c>
      <c r="B46" s="1">
        <v>42956.983151479348</v>
      </c>
      <c r="C46">
        <v>67</v>
      </c>
      <c r="D46">
        <v>4</v>
      </c>
      <c r="E46" t="s">
        <v>12</v>
      </c>
      <c r="F46" t="s">
        <v>10</v>
      </c>
      <c r="G46">
        <v>1000</v>
      </c>
      <c r="H46">
        <f t="shared" si="0"/>
        <v>63000</v>
      </c>
      <c r="I46">
        <v>2</v>
      </c>
      <c r="J46" t="s">
        <v>1211</v>
      </c>
      <c r="K46">
        <v>1</v>
      </c>
      <c r="L46" t="s">
        <v>1212</v>
      </c>
      <c r="M46">
        <v>1</v>
      </c>
      <c r="N46" t="s">
        <v>21</v>
      </c>
      <c r="O46" t="s">
        <v>1213</v>
      </c>
      <c r="P46" s="1">
        <v>42956.983151479348</v>
      </c>
      <c r="Q46" s="1" t="e">
        <v>#N/A</v>
      </c>
      <c r="R46" t="s">
        <v>21</v>
      </c>
      <c r="S46" t="s">
        <v>1213</v>
      </c>
      <c r="T46">
        <v>1</v>
      </c>
    </row>
    <row r="47" spans="1:20">
      <c r="A47">
        <f t="shared" si="1"/>
        <v>46</v>
      </c>
      <c r="B47" s="1">
        <v>42959.805599269363</v>
      </c>
      <c r="C47">
        <v>103</v>
      </c>
      <c r="D47">
        <v>4</v>
      </c>
      <c r="E47" t="s">
        <v>12</v>
      </c>
      <c r="F47" t="s">
        <v>10</v>
      </c>
      <c r="G47">
        <v>1000</v>
      </c>
      <c r="H47">
        <f t="shared" si="0"/>
        <v>64000</v>
      </c>
      <c r="I47">
        <v>2</v>
      </c>
      <c r="J47" t="s">
        <v>1037</v>
      </c>
      <c r="K47">
        <v>1</v>
      </c>
      <c r="L47" t="s">
        <v>1596</v>
      </c>
      <c r="M47">
        <v>1</v>
      </c>
      <c r="N47" t="s">
        <v>21</v>
      </c>
      <c r="O47" t="s">
        <v>1597</v>
      </c>
      <c r="P47" s="1">
        <v>42959.805599269363</v>
      </c>
      <c r="Q47" s="1">
        <v>43148.591542812297</v>
      </c>
      <c r="R47" t="s">
        <v>21</v>
      </c>
      <c r="S47" t="s">
        <v>1597</v>
      </c>
      <c r="T47">
        <v>1</v>
      </c>
    </row>
    <row r="48" spans="1:20">
      <c r="A48">
        <f t="shared" si="1"/>
        <v>47</v>
      </c>
      <c r="B48" s="1">
        <v>42963.930565422284</v>
      </c>
      <c r="C48">
        <v>3</v>
      </c>
      <c r="D48">
        <v>4</v>
      </c>
      <c r="E48" t="s">
        <v>13</v>
      </c>
      <c r="F48" t="s">
        <v>10</v>
      </c>
      <c r="G48">
        <v>16000</v>
      </c>
      <c r="H48">
        <f t="shared" si="0"/>
        <v>48000</v>
      </c>
      <c r="I48">
        <v>6</v>
      </c>
      <c r="J48" t="s">
        <v>186</v>
      </c>
      <c r="K48">
        <v>3</v>
      </c>
      <c r="L48" t="s">
        <v>256</v>
      </c>
      <c r="M48">
        <v>1</v>
      </c>
      <c r="N48" t="s">
        <v>24</v>
      </c>
      <c r="O48" t="s">
        <v>257</v>
      </c>
      <c r="P48" s="1">
        <v>42963.930565422284</v>
      </c>
      <c r="Q48" s="1">
        <v>42963.930565422284</v>
      </c>
      <c r="R48" t="s">
        <v>24</v>
      </c>
      <c r="S48" t="s">
        <v>257</v>
      </c>
      <c r="T48">
        <v>1</v>
      </c>
    </row>
    <row r="49" spans="1:20">
      <c r="A49">
        <f t="shared" si="1"/>
        <v>48</v>
      </c>
      <c r="B49" s="1">
        <v>42989.508919686879</v>
      </c>
      <c r="C49">
        <v>95</v>
      </c>
      <c r="D49">
        <v>4</v>
      </c>
      <c r="E49" t="s">
        <v>13</v>
      </c>
      <c r="F49" t="s">
        <v>10</v>
      </c>
      <c r="G49">
        <v>4000</v>
      </c>
      <c r="H49">
        <f t="shared" si="0"/>
        <v>44000</v>
      </c>
      <c r="I49">
        <v>6</v>
      </c>
      <c r="J49" t="s">
        <v>1450</v>
      </c>
      <c r="K49">
        <v>2</v>
      </c>
      <c r="L49" t="s">
        <v>1679</v>
      </c>
      <c r="M49">
        <v>1</v>
      </c>
      <c r="N49" t="s">
        <v>24</v>
      </c>
      <c r="O49" t="s">
        <v>1680</v>
      </c>
      <c r="P49" s="1">
        <v>42989.508919686879</v>
      </c>
      <c r="Q49" s="1">
        <v>42989.508919686879</v>
      </c>
      <c r="R49" t="s">
        <v>24</v>
      </c>
      <c r="S49" t="s">
        <v>1680</v>
      </c>
      <c r="T49">
        <v>1</v>
      </c>
    </row>
    <row r="50" spans="1:20">
      <c r="A50">
        <f t="shared" si="1"/>
        <v>49</v>
      </c>
      <c r="B50" s="1">
        <v>42997.289490328243</v>
      </c>
      <c r="C50">
        <v>11</v>
      </c>
      <c r="D50">
        <v>4</v>
      </c>
      <c r="E50" t="s">
        <v>12</v>
      </c>
      <c r="F50" t="s">
        <v>10</v>
      </c>
      <c r="G50">
        <v>5000</v>
      </c>
      <c r="H50">
        <f t="shared" si="0"/>
        <v>49000</v>
      </c>
      <c r="I50">
        <v>1</v>
      </c>
      <c r="J50" t="s">
        <v>56</v>
      </c>
      <c r="K50">
        <v>3</v>
      </c>
      <c r="L50" t="s">
        <v>57</v>
      </c>
      <c r="M50">
        <v>3</v>
      </c>
      <c r="N50" t="s">
        <v>21</v>
      </c>
      <c r="O50" t="s">
        <v>58</v>
      </c>
      <c r="P50" s="1">
        <v>42997.289490328243</v>
      </c>
      <c r="Q50" s="1" t="e">
        <v>#N/A</v>
      </c>
      <c r="R50" t="s">
        <v>21</v>
      </c>
      <c r="S50" t="s">
        <v>58</v>
      </c>
      <c r="T50">
        <v>3</v>
      </c>
    </row>
    <row r="51" spans="1:20">
      <c r="A51">
        <f t="shared" si="1"/>
        <v>50</v>
      </c>
      <c r="B51" s="1">
        <v>42998.454222308363</v>
      </c>
      <c r="C51">
        <v>135</v>
      </c>
      <c r="D51">
        <v>4</v>
      </c>
      <c r="E51" t="s">
        <v>13</v>
      </c>
      <c r="F51" t="s">
        <v>10</v>
      </c>
      <c r="G51">
        <v>16000</v>
      </c>
      <c r="H51">
        <f t="shared" si="0"/>
        <v>33000</v>
      </c>
      <c r="I51">
        <v>6</v>
      </c>
      <c r="J51" t="s">
        <v>1473</v>
      </c>
      <c r="K51">
        <v>2</v>
      </c>
      <c r="L51" t="s">
        <v>1707</v>
      </c>
      <c r="M51">
        <v>1</v>
      </c>
      <c r="N51" t="s">
        <v>24</v>
      </c>
      <c r="O51" t="s">
        <v>1708</v>
      </c>
      <c r="P51" s="1">
        <v>42998.454222308363</v>
      </c>
      <c r="Q51" s="1">
        <v>42998.454222308363</v>
      </c>
      <c r="R51" t="s">
        <v>24</v>
      </c>
      <c r="S51" t="s">
        <v>1708</v>
      </c>
      <c r="T51">
        <v>1</v>
      </c>
    </row>
    <row r="52" spans="1:20">
      <c r="A52">
        <f t="shared" si="1"/>
        <v>51</v>
      </c>
      <c r="B52" s="1">
        <v>43001.389417243481</v>
      </c>
      <c r="C52">
        <v>79</v>
      </c>
      <c r="D52">
        <v>4</v>
      </c>
      <c r="E52" t="s">
        <v>12</v>
      </c>
      <c r="F52" t="s">
        <v>10</v>
      </c>
      <c r="G52">
        <v>5000</v>
      </c>
      <c r="H52">
        <f t="shared" si="0"/>
        <v>38000</v>
      </c>
      <c r="I52">
        <v>4</v>
      </c>
      <c r="J52" t="s">
        <v>617</v>
      </c>
      <c r="K52">
        <v>2</v>
      </c>
      <c r="L52" t="s">
        <v>618</v>
      </c>
      <c r="M52">
        <v>2</v>
      </c>
      <c r="N52" t="s">
        <v>21</v>
      </c>
      <c r="O52" t="s">
        <v>619</v>
      </c>
      <c r="P52" s="1">
        <v>43001.389417243481</v>
      </c>
      <c r="Q52" s="1" t="e">
        <v>#N/A</v>
      </c>
      <c r="R52" t="s">
        <v>21</v>
      </c>
      <c r="S52" t="s">
        <v>619</v>
      </c>
      <c r="T52">
        <v>2</v>
      </c>
    </row>
    <row r="53" spans="1:20">
      <c r="A53">
        <f t="shared" si="1"/>
        <v>52</v>
      </c>
      <c r="B53" s="1">
        <v>43004.652959693289</v>
      </c>
      <c r="C53">
        <v>107</v>
      </c>
      <c r="D53">
        <v>4</v>
      </c>
      <c r="E53" t="s">
        <v>12</v>
      </c>
      <c r="F53" t="s">
        <v>10</v>
      </c>
      <c r="G53">
        <v>5000</v>
      </c>
      <c r="H53">
        <f t="shared" si="0"/>
        <v>43000</v>
      </c>
      <c r="I53">
        <v>1</v>
      </c>
      <c r="J53" t="s">
        <v>1010</v>
      </c>
      <c r="K53">
        <v>3</v>
      </c>
      <c r="L53" t="s">
        <v>1011</v>
      </c>
      <c r="M53">
        <v>3</v>
      </c>
      <c r="N53" t="s">
        <v>21</v>
      </c>
      <c r="O53" t="s">
        <v>1012</v>
      </c>
      <c r="P53" s="1">
        <v>43004.652959693289</v>
      </c>
      <c r="Q53" s="1" t="e">
        <v>#N/A</v>
      </c>
      <c r="R53" t="s">
        <v>21</v>
      </c>
      <c r="S53" t="s">
        <v>1012</v>
      </c>
      <c r="T53">
        <v>3</v>
      </c>
    </row>
    <row r="54" spans="1:20">
      <c r="A54">
        <f t="shared" si="1"/>
        <v>53</v>
      </c>
      <c r="B54" s="1">
        <v>43007.239278231966</v>
      </c>
      <c r="C54">
        <v>67</v>
      </c>
      <c r="D54">
        <v>4</v>
      </c>
      <c r="E54" t="s">
        <v>12</v>
      </c>
      <c r="F54" t="s">
        <v>10</v>
      </c>
      <c r="G54">
        <v>1000</v>
      </c>
      <c r="H54">
        <f t="shared" si="0"/>
        <v>44000</v>
      </c>
      <c r="I54">
        <v>3</v>
      </c>
      <c r="J54" t="s">
        <v>1211</v>
      </c>
      <c r="K54">
        <v>2</v>
      </c>
      <c r="L54" t="s">
        <v>1212</v>
      </c>
      <c r="M54">
        <v>2</v>
      </c>
      <c r="N54" t="s">
        <v>21</v>
      </c>
      <c r="O54" t="s">
        <v>1213</v>
      </c>
      <c r="P54" s="1">
        <v>43007.239278231966</v>
      </c>
      <c r="Q54" s="1" t="e">
        <v>#N/A</v>
      </c>
      <c r="R54" t="s">
        <v>21</v>
      </c>
      <c r="S54" t="s">
        <v>1213</v>
      </c>
      <c r="T54">
        <v>2</v>
      </c>
    </row>
    <row r="55" spans="1:20">
      <c r="A55">
        <f t="shared" si="1"/>
        <v>54</v>
      </c>
      <c r="B55" s="1">
        <v>43013.836437531383</v>
      </c>
      <c r="C55">
        <v>7</v>
      </c>
      <c r="D55">
        <v>4</v>
      </c>
      <c r="E55" t="s">
        <v>12</v>
      </c>
      <c r="F55" t="s">
        <v>10</v>
      </c>
      <c r="G55">
        <v>4000</v>
      </c>
      <c r="H55">
        <f t="shared" si="0"/>
        <v>48000</v>
      </c>
      <c r="I55">
        <v>5</v>
      </c>
      <c r="J55" t="s">
        <v>176</v>
      </c>
      <c r="K55">
        <v>2</v>
      </c>
      <c r="L55" t="s">
        <v>177</v>
      </c>
      <c r="M55">
        <v>2</v>
      </c>
      <c r="N55" t="s">
        <v>21</v>
      </c>
      <c r="O55" t="s">
        <v>178</v>
      </c>
      <c r="P55" s="1">
        <v>43013.836437531383</v>
      </c>
      <c r="Q55" s="1" t="e">
        <v>#N/A</v>
      </c>
      <c r="R55" t="s">
        <v>21</v>
      </c>
      <c r="S55" t="s">
        <v>178</v>
      </c>
      <c r="T55">
        <v>2</v>
      </c>
    </row>
    <row r="56" spans="1:20">
      <c r="A56">
        <f t="shared" si="1"/>
        <v>55</v>
      </c>
      <c r="B56" s="1">
        <v>43014.358309430834</v>
      </c>
      <c r="C56">
        <v>43</v>
      </c>
      <c r="D56">
        <v>4</v>
      </c>
      <c r="E56" t="s">
        <v>12</v>
      </c>
      <c r="F56" t="s">
        <v>10</v>
      </c>
      <c r="G56">
        <v>1000</v>
      </c>
      <c r="H56">
        <f t="shared" si="0"/>
        <v>49000</v>
      </c>
      <c r="I56">
        <v>5</v>
      </c>
      <c r="J56" t="s">
        <v>496</v>
      </c>
      <c r="K56">
        <v>2</v>
      </c>
      <c r="L56" t="s">
        <v>497</v>
      </c>
      <c r="M56">
        <v>2</v>
      </c>
      <c r="N56" t="s">
        <v>21</v>
      </c>
      <c r="O56" t="s">
        <v>498</v>
      </c>
      <c r="P56" s="1">
        <v>43014.358309430834</v>
      </c>
      <c r="Q56" s="1" t="e">
        <v>#N/A</v>
      </c>
      <c r="R56" t="s">
        <v>21</v>
      </c>
      <c r="S56" t="s">
        <v>498</v>
      </c>
      <c r="T56">
        <v>2</v>
      </c>
    </row>
    <row r="57" spans="1:20">
      <c r="A57">
        <f t="shared" si="1"/>
        <v>56</v>
      </c>
      <c r="B57" s="1">
        <v>43021.997235905365</v>
      </c>
      <c r="C57">
        <v>103</v>
      </c>
      <c r="D57">
        <v>4</v>
      </c>
      <c r="E57" t="s">
        <v>12</v>
      </c>
      <c r="F57" t="s">
        <v>10</v>
      </c>
      <c r="G57">
        <v>1000</v>
      </c>
      <c r="H57">
        <f t="shared" si="0"/>
        <v>50000</v>
      </c>
      <c r="I57">
        <v>2</v>
      </c>
      <c r="J57" t="s">
        <v>1037</v>
      </c>
      <c r="K57">
        <v>2</v>
      </c>
      <c r="L57" t="s">
        <v>1596</v>
      </c>
      <c r="M57">
        <v>2</v>
      </c>
      <c r="N57" t="s">
        <v>21</v>
      </c>
      <c r="O57" t="s">
        <v>1597</v>
      </c>
      <c r="P57" s="1">
        <v>43021.997235905365</v>
      </c>
      <c r="Q57" s="1">
        <v>43148.591542812297</v>
      </c>
      <c r="R57" t="s">
        <v>21</v>
      </c>
      <c r="S57" t="s">
        <v>1597</v>
      </c>
      <c r="T57">
        <v>2</v>
      </c>
    </row>
    <row r="58" spans="1:20">
      <c r="A58">
        <f t="shared" si="1"/>
        <v>57</v>
      </c>
      <c r="B58" s="1">
        <v>43023.285685364252</v>
      </c>
      <c r="C58">
        <v>103</v>
      </c>
      <c r="D58">
        <v>4</v>
      </c>
      <c r="E58" t="s">
        <v>12</v>
      </c>
      <c r="F58" t="s">
        <v>10</v>
      </c>
      <c r="G58">
        <v>1000</v>
      </c>
      <c r="H58">
        <f t="shared" si="0"/>
        <v>51000</v>
      </c>
      <c r="I58">
        <v>1</v>
      </c>
      <c r="J58" t="s">
        <v>1037</v>
      </c>
      <c r="K58">
        <v>3</v>
      </c>
      <c r="L58" t="s">
        <v>1596</v>
      </c>
      <c r="M58">
        <v>3</v>
      </c>
      <c r="N58" t="s">
        <v>21</v>
      </c>
      <c r="O58" t="s">
        <v>1597</v>
      </c>
      <c r="P58" s="1">
        <v>43023.285685364252</v>
      </c>
      <c r="Q58" s="1">
        <v>43148.591542812297</v>
      </c>
      <c r="R58" t="s">
        <v>21</v>
      </c>
      <c r="S58" t="s">
        <v>1597</v>
      </c>
      <c r="T58">
        <v>3</v>
      </c>
    </row>
    <row r="59" spans="1:20">
      <c r="A59">
        <f t="shared" si="1"/>
        <v>58</v>
      </c>
      <c r="B59" s="1">
        <v>43027.361528277004</v>
      </c>
      <c r="C59">
        <v>103</v>
      </c>
      <c r="D59">
        <v>4</v>
      </c>
      <c r="E59" t="s">
        <v>12</v>
      </c>
      <c r="F59" t="s">
        <v>10</v>
      </c>
      <c r="G59">
        <v>1000</v>
      </c>
      <c r="H59">
        <f t="shared" si="0"/>
        <v>52000</v>
      </c>
      <c r="I59">
        <v>1</v>
      </c>
      <c r="J59" t="s">
        <v>1037</v>
      </c>
      <c r="K59">
        <v>4</v>
      </c>
      <c r="L59" t="s">
        <v>1596</v>
      </c>
      <c r="M59">
        <v>4</v>
      </c>
      <c r="N59" t="s">
        <v>21</v>
      </c>
      <c r="O59" t="s">
        <v>1597</v>
      </c>
      <c r="P59" s="1">
        <v>43027.361528277004</v>
      </c>
      <c r="Q59" s="1">
        <v>43148.591542812297</v>
      </c>
      <c r="R59" t="s">
        <v>21</v>
      </c>
      <c r="S59" t="s">
        <v>1597</v>
      </c>
      <c r="T59">
        <v>4</v>
      </c>
    </row>
    <row r="60" spans="1:20">
      <c r="A60">
        <f t="shared" si="1"/>
        <v>59</v>
      </c>
      <c r="B60" s="1">
        <v>43053.675660770095</v>
      </c>
      <c r="C60">
        <v>35</v>
      </c>
      <c r="D60">
        <v>4</v>
      </c>
      <c r="E60" t="s">
        <v>12</v>
      </c>
      <c r="F60" t="s">
        <v>10</v>
      </c>
      <c r="G60">
        <v>4000</v>
      </c>
      <c r="H60">
        <f t="shared" si="0"/>
        <v>56000</v>
      </c>
      <c r="I60">
        <v>1</v>
      </c>
      <c r="J60" t="s">
        <v>319</v>
      </c>
      <c r="K60">
        <v>3</v>
      </c>
      <c r="L60" t="s">
        <v>320</v>
      </c>
      <c r="M60">
        <v>3</v>
      </c>
      <c r="N60" t="s">
        <v>21</v>
      </c>
      <c r="O60" t="s">
        <v>321</v>
      </c>
      <c r="P60" s="1">
        <v>43053.675660770095</v>
      </c>
      <c r="Q60" s="1" t="e">
        <v>#N/A</v>
      </c>
      <c r="R60" t="s">
        <v>21</v>
      </c>
      <c r="S60" t="s">
        <v>321</v>
      </c>
      <c r="T60">
        <v>3</v>
      </c>
    </row>
    <row r="61" spans="1:20">
      <c r="A61">
        <f t="shared" si="1"/>
        <v>60</v>
      </c>
      <c r="B61" s="1">
        <v>43054.364004602459</v>
      </c>
      <c r="C61">
        <v>11</v>
      </c>
      <c r="D61">
        <v>4</v>
      </c>
      <c r="E61" t="s">
        <v>12</v>
      </c>
      <c r="F61" t="s">
        <v>10</v>
      </c>
      <c r="G61">
        <v>5000</v>
      </c>
      <c r="H61">
        <f t="shared" si="0"/>
        <v>61000</v>
      </c>
      <c r="I61">
        <v>5</v>
      </c>
      <c r="J61" t="s">
        <v>56</v>
      </c>
      <c r="K61">
        <v>4</v>
      </c>
      <c r="L61" t="s">
        <v>57</v>
      </c>
      <c r="M61">
        <v>4</v>
      </c>
      <c r="N61" t="s">
        <v>21</v>
      </c>
      <c r="O61" t="s">
        <v>58</v>
      </c>
      <c r="P61" s="1">
        <v>43054.364004602459</v>
      </c>
      <c r="Q61" s="1" t="e">
        <v>#N/A</v>
      </c>
      <c r="R61" t="s">
        <v>21</v>
      </c>
      <c r="S61" t="s">
        <v>58</v>
      </c>
      <c r="T61">
        <v>4</v>
      </c>
    </row>
    <row r="62" spans="1:20">
      <c r="A62">
        <f t="shared" si="1"/>
        <v>61</v>
      </c>
      <c r="B62" s="1">
        <v>43057.453870016325</v>
      </c>
      <c r="C62">
        <v>35</v>
      </c>
      <c r="D62">
        <v>4</v>
      </c>
      <c r="E62" t="s">
        <v>12</v>
      </c>
      <c r="F62" t="s">
        <v>10</v>
      </c>
      <c r="G62">
        <v>4000</v>
      </c>
      <c r="H62">
        <f t="shared" si="0"/>
        <v>65000</v>
      </c>
      <c r="I62">
        <v>3</v>
      </c>
      <c r="J62" t="s">
        <v>319</v>
      </c>
      <c r="K62">
        <v>4</v>
      </c>
      <c r="L62" t="s">
        <v>320</v>
      </c>
      <c r="M62">
        <v>4</v>
      </c>
      <c r="N62" t="s">
        <v>21</v>
      </c>
      <c r="O62" t="s">
        <v>321</v>
      </c>
      <c r="P62" s="1">
        <v>43057.453870016325</v>
      </c>
      <c r="Q62" s="1" t="e">
        <v>#N/A</v>
      </c>
      <c r="R62" t="s">
        <v>21</v>
      </c>
      <c r="S62" t="s">
        <v>321</v>
      </c>
      <c r="T62">
        <v>4</v>
      </c>
    </row>
    <row r="63" spans="1:20">
      <c r="A63">
        <f t="shared" si="1"/>
        <v>62</v>
      </c>
      <c r="B63" s="1">
        <v>43095.502179062205</v>
      </c>
      <c r="C63">
        <v>71</v>
      </c>
      <c r="D63">
        <v>4</v>
      </c>
      <c r="E63" t="s">
        <v>12</v>
      </c>
      <c r="F63" t="s">
        <v>10</v>
      </c>
      <c r="G63">
        <v>1000</v>
      </c>
      <c r="H63">
        <f t="shared" si="0"/>
        <v>66000</v>
      </c>
      <c r="I63">
        <v>4</v>
      </c>
      <c r="J63" t="s">
        <v>879</v>
      </c>
      <c r="K63">
        <v>5</v>
      </c>
      <c r="L63" t="s">
        <v>880</v>
      </c>
      <c r="M63">
        <v>5</v>
      </c>
      <c r="N63" t="s">
        <v>21</v>
      </c>
      <c r="O63" t="s">
        <v>881</v>
      </c>
      <c r="P63" s="1">
        <v>43095.502179062205</v>
      </c>
      <c r="Q63" s="1" t="e">
        <v>#N/A</v>
      </c>
      <c r="R63" t="s">
        <v>21</v>
      </c>
      <c r="S63" t="s">
        <v>881</v>
      </c>
      <c r="T63">
        <v>5</v>
      </c>
    </row>
    <row r="64" spans="1:20">
      <c r="A64">
        <f t="shared" si="1"/>
        <v>63</v>
      </c>
      <c r="B64" s="1">
        <v>43103.217917464361</v>
      </c>
      <c r="C64">
        <v>43</v>
      </c>
      <c r="D64">
        <v>4</v>
      </c>
      <c r="E64" t="s">
        <v>12</v>
      </c>
      <c r="F64" t="s">
        <v>10</v>
      </c>
      <c r="G64">
        <v>1000</v>
      </c>
      <c r="H64">
        <f t="shared" si="0"/>
        <v>67000</v>
      </c>
      <c r="I64">
        <v>1</v>
      </c>
      <c r="J64" t="s">
        <v>496</v>
      </c>
      <c r="K64">
        <v>3</v>
      </c>
      <c r="L64" t="s">
        <v>497</v>
      </c>
      <c r="M64">
        <v>3</v>
      </c>
      <c r="N64" t="s">
        <v>21</v>
      </c>
      <c r="O64" t="s">
        <v>498</v>
      </c>
      <c r="P64" s="1">
        <v>43103.217917464361</v>
      </c>
      <c r="Q64" s="1" t="e">
        <v>#N/A</v>
      </c>
      <c r="R64" t="s">
        <v>21</v>
      </c>
      <c r="S64" t="s">
        <v>498</v>
      </c>
      <c r="T64">
        <v>3</v>
      </c>
    </row>
    <row r="65" spans="1:20">
      <c r="A65">
        <f t="shared" si="1"/>
        <v>64</v>
      </c>
      <c r="B65" s="1">
        <v>43105.748231039033</v>
      </c>
      <c r="C65">
        <v>35</v>
      </c>
      <c r="D65">
        <v>4</v>
      </c>
      <c r="E65" t="s">
        <v>12</v>
      </c>
      <c r="F65" t="s">
        <v>10</v>
      </c>
      <c r="G65">
        <v>4000</v>
      </c>
      <c r="H65">
        <f t="shared" si="0"/>
        <v>71000</v>
      </c>
      <c r="I65">
        <v>1</v>
      </c>
      <c r="J65" t="s">
        <v>319</v>
      </c>
      <c r="K65">
        <v>5</v>
      </c>
      <c r="L65" t="s">
        <v>320</v>
      </c>
      <c r="M65">
        <v>5</v>
      </c>
      <c r="N65" t="s">
        <v>21</v>
      </c>
      <c r="O65" t="s">
        <v>321</v>
      </c>
      <c r="P65" s="1">
        <v>43105.748231039033</v>
      </c>
      <c r="Q65" s="1" t="e">
        <v>#N/A</v>
      </c>
      <c r="R65" t="s">
        <v>21</v>
      </c>
      <c r="S65" t="s">
        <v>321</v>
      </c>
      <c r="T65">
        <v>5</v>
      </c>
    </row>
    <row r="66" spans="1:20">
      <c r="A66">
        <f t="shared" si="1"/>
        <v>65</v>
      </c>
      <c r="B66" s="1">
        <v>43109.051850591102</v>
      </c>
      <c r="C66">
        <v>27</v>
      </c>
      <c r="D66">
        <v>4</v>
      </c>
      <c r="E66" t="s">
        <v>12</v>
      </c>
      <c r="F66" t="s">
        <v>10</v>
      </c>
      <c r="G66">
        <v>5000</v>
      </c>
      <c r="H66">
        <f t="shared" si="0"/>
        <v>76000</v>
      </c>
      <c r="I66">
        <v>5</v>
      </c>
      <c r="J66" t="s">
        <v>352</v>
      </c>
      <c r="K66">
        <v>1</v>
      </c>
      <c r="L66" t="s">
        <v>353</v>
      </c>
      <c r="M66">
        <v>1</v>
      </c>
      <c r="N66" t="s">
        <v>21</v>
      </c>
      <c r="O66" t="s">
        <v>354</v>
      </c>
      <c r="P66" s="1">
        <v>43109.051850591102</v>
      </c>
      <c r="Q66" s="1" t="e">
        <v>#N/A</v>
      </c>
      <c r="R66" t="s">
        <v>21</v>
      </c>
      <c r="S66" t="s">
        <v>354</v>
      </c>
      <c r="T66">
        <v>1</v>
      </c>
    </row>
    <row r="67" spans="1:20">
      <c r="A67">
        <f t="shared" si="1"/>
        <v>66</v>
      </c>
      <c r="B67" s="1">
        <v>43120.215800731647</v>
      </c>
      <c r="C67">
        <v>139</v>
      </c>
      <c r="D67">
        <v>4</v>
      </c>
      <c r="E67" t="s">
        <v>12</v>
      </c>
      <c r="F67" t="s">
        <v>10</v>
      </c>
      <c r="G67">
        <v>2000</v>
      </c>
      <c r="H67">
        <f t="shared" ref="H67:H82" si="2">IF(E67="Premium",IFERROR(H66+G67,G67),IFERROR(H66-G67,-G67))</f>
        <v>78000</v>
      </c>
      <c r="I67">
        <v>4</v>
      </c>
      <c r="J67" t="s">
        <v>1431</v>
      </c>
      <c r="K67">
        <v>2</v>
      </c>
      <c r="L67" t="s">
        <v>1432</v>
      </c>
      <c r="M67">
        <v>2</v>
      </c>
      <c r="N67" t="s">
        <v>21</v>
      </c>
      <c r="O67" t="s">
        <v>1433</v>
      </c>
      <c r="P67" s="1">
        <v>43120.215800731647</v>
      </c>
      <c r="Q67" s="1" t="e">
        <v>#N/A</v>
      </c>
      <c r="R67" t="s">
        <v>21</v>
      </c>
      <c r="S67" t="s">
        <v>1433</v>
      </c>
      <c r="T67">
        <v>2</v>
      </c>
    </row>
    <row r="68" spans="1:20">
      <c r="A68">
        <f t="shared" ref="A68:A82" si="3">A67+1</f>
        <v>67</v>
      </c>
      <c r="B68" s="1">
        <v>43136.619894669864</v>
      </c>
      <c r="C68">
        <v>67</v>
      </c>
      <c r="D68">
        <v>4</v>
      </c>
      <c r="E68" t="s">
        <v>12</v>
      </c>
      <c r="F68" t="s">
        <v>10</v>
      </c>
      <c r="G68">
        <v>1000</v>
      </c>
      <c r="H68">
        <f t="shared" si="2"/>
        <v>79000</v>
      </c>
      <c r="I68">
        <v>1</v>
      </c>
      <c r="J68" t="s">
        <v>1211</v>
      </c>
      <c r="K68">
        <v>3</v>
      </c>
      <c r="L68" t="s">
        <v>1212</v>
      </c>
      <c r="M68">
        <v>3</v>
      </c>
      <c r="N68" t="s">
        <v>21</v>
      </c>
      <c r="O68" t="s">
        <v>1213</v>
      </c>
      <c r="P68" s="1">
        <v>43136.619894669864</v>
      </c>
      <c r="Q68" s="1" t="e">
        <v>#N/A</v>
      </c>
      <c r="R68" t="s">
        <v>21</v>
      </c>
      <c r="S68" t="s">
        <v>1213</v>
      </c>
      <c r="T68">
        <v>3</v>
      </c>
    </row>
    <row r="69" spans="1:20">
      <c r="A69">
        <f t="shared" si="3"/>
        <v>68</v>
      </c>
      <c r="B69" s="1">
        <v>43143.502396369426</v>
      </c>
      <c r="C69">
        <v>31</v>
      </c>
      <c r="D69">
        <v>4</v>
      </c>
      <c r="E69" t="s">
        <v>12</v>
      </c>
      <c r="F69" t="s">
        <v>10</v>
      </c>
      <c r="G69">
        <v>5000</v>
      </c>
      <c r="H69">
        <f t="shared" si="2"/>
        <v>84000</v>
      </c>
      <c r="I69">
        <v>3</v>
      </c>
      <c r="J69" t="s">
        <v>387</v>
      </c>
      <c r="K69">
        <v>2</v>
      </c>
      <c r="L69" t="s">
        <v>388</v>
      </c>
      <c r="M69">
        <v>2</v>
      </c>
      <c r="N69" t="s">
        <v>21</v>
      </c>
      <c r="O69" t="s">
        <v>389</v>
      </c>
      <c r="P69" s="1">
        <v>43143.502396369426</v>
      </c>
      <c r="Q69" s="1" t="e">
        <v>#N/A</v>
      </c>
      <c r="R69" t="s">
        <v>21</v>
      </c>
      <c r="S69" t="s">
        <v>389</v>
      </c>
      <c r="T69">
        <v>2</v>
      </c>
    </row>
    <row r="70" spans="1:20">
      <c r="A70">
        <f t="shared" si="3"/>
        <v>69</v>
      </c>
      <c r="B70" s="1">
        <v>43148.591542812297</v>
      </c>
      <c r="C70">
        <v>103</v>
      </c>
      <c r="D70">
        <v>4</v>
      </c>
      <c r="E70" t="s">
        <v>13</v>
      </c>
      <c r="F70" t="s">
        <v>10</v>
      </c>
      <c r="G70">
        <v>4000</v>
      </c>
      <c r="H70">
        <f t="shared" si="2"/>
        <v>80000</v>
      </c>
      <c r="I70">
        <v>6</v>
      </c>
      <c r="J70" t="s">
        <v>1037</v>
      </c>
      <c r="K70">
        <v>5</v>
      </c>
      <c r="L70" t="s">
        <v>1038</v>
      </c>
      <c r="M70">
        <v>1</v>
      </c>
      <c r="N70" t="s">
        <v>24</v>
      </c>
      <c r="O70" t="s">
        <v>1039</v>
      </c>
      <c r="P70" s="1">
        <v>43148.591542812297</v>
      </c>
      <c r="Q70" s="1">
        <v>43148.591542812297</v>
      </c>
      <c r="R70" t="s">
        <v>24</v>
      </c>
      <c r="S70" t="s">
        <v>1039</v>
      </c>
      <c r="T70">
        <v>1</v>
      </c>
    </row>
    <row r="71" spans="1:20">
      <c r="A71">
        <f t="shared" si="3"/>
        <v>70</v>
      </c>
      <c r="B71" s="1">
        <v>43148.611754494632</v>
      </c>
      <c r="C71">
        <v>131</v>
      </c>
      <c r="D71">
        <v>4</v>
      </c>
      <c r="E71" t="s">
        <v>12</v>
      </c>
      <c r="F71" t="s">
        <v>10</v>
      </c>
      <c r="G71">
        <v>4000</v>
      </c>
      <c r="H71">
        <f t="shared" si="2"/>
        <v>84000</v>
      </c>
      <c r="I71">
        <v>2</v>
      </c>
      <c r="J71" t="s">
        <v>1024</v>
      </c>
      <c r="K71">
        <v>1</v>
      </c>
      <c r="L71" t="s">
        <v>1241</v>
      </c>
      <c r="M71">
        <v>1</v>
      </c>
      <c r="N71" t="s">
        <v>21</v>
      </c>
      <c r="O71" t="s">
        <v>1242</v>
      </c>
      <c r="P71" s="1">
        <v>43148.611754494632</v>
      </c>
      <c r="Q71" s="1" t="e">
        <v>#N/A</v>
      </c>
      <c r="R71" t="s">
        <v>21</v>
      </c>
      <c r="S71" t="s">
        <v>1242</v>
      </c>
      <c r="T71">
        <v>1</v>
      </c>
    </row>
    <row r="72" spans="1:20">
      <c r="A72">
        <f t="shared" si="3"/>
        <v>71</v>
      </c>
      <c r="B72" s="1">
        <v>43169.133299957255</v>
      </c>
      <c r="C72">
        <v>15</v>
      </c>
      <c r="D72">
        <v>4</v>
      </c>
      <c r="E72" t="s">
        <v>13</v>
      </c>
      <c r="F72" t="s">
        <v>10</v>
      </c>
      <c r="G72">
        <v>20000</v>
      </c>
      <c r="H72">
        <f t="shared" si="2"/>
        <v>64000</v>
      </c>
      <c r="I72">
        <v>6</v>
      </c>
      <c r="J72" t="s">
        <v>144</v>
      </c>
      <c r="K72">
        <v>2</v>
      </c>
      <c r="L72" t="s">
        <v>302</v>
      </c>
      <c r="M72">
        <v>1</v>
      </c>
      <c r="N72" t="s">
        <v>24</v>
      </c>
      <c r="O72" t="s">
        <v>303</v>
      </c>
      <c r="P72" s="1">
        <v>43169.133299957255</v>
      </c>
      <c r="Q72" s="1">
        <v>43169.133299957255</v>
      </c>
      <c r="R72" t="s">
        <v>24</v>
      </c>
      <c r="S72" t="s">
        <v>303</v>
      </c>
      <c r="T72">
        <v>1</v>
      </c>
    </row>
    <row r="73" spans="1:20">
      <c r="A73">
        <f t="shared" si="3"/>
        <v>72</v>
      </c>
      <c r="B73" s="1">
        <v>43174.614461132609</v>
      </c>
      <c r="C73">
        <v>71</v>
      </c>
      <c r="D73">
        <v>4</v>
      </c>
      <c r="E73" t="s">
        <v>12</v>
      </c>
      <c r="F73" t="s">
        <v>10</v>
      </c>
      <c r="G73">
        <v>1000</v>
      </c>
      <c r="H73">
        <f t="shared" si="2"/>
        <v>65000</v>
      </c>
      <c r="I73">
        <v>5</v>
      </c>
      <c r="J73" t="s">
        <v>879</v>
      </c>
      <c r="K73">
        <v>6</v>
      </c>
      <c r="L73" t="s">
        <v>880</v>
      </c>
      <c r="M73">
        <v>6</v>
      </c>
      <c r="N73" t="s">
        <v>21</v>
      </c>
      <c r="O73" t="s">
        <v>881</v>
      </c>
      <c r="P73" s="1">
        <v>43174.614461132609</v>
      </c>
      <c r="Q73" s="1" t="e">
        <v>#N/A</v>
      </c>
      <c r="R73" t="s">
        <v>21</v>
      </c>
      <c r="S73" t="s">
        <v>881</v>
      </c>
      <c r="T73">
        <v>6</v>
      </c>
    </row>
    <row r="74" spans="1:20">
      <c r="A74">
        <f t="shared" si="3"/>
        <v>73</v>
      </c>
      <c r="B74" s="1">
        <v>43178.716573079924</v>
      </c>
      <c r="C74">
        <v>51</v>
      </c>
      <c r="D74">
        <v>4</v>
      </c>
      <c r="E74" t="s">
        <v>12</v>
      </c>
      <c r="F74" t="s">
        <v>10</v>
      </c>
      <c r="G74">
        <v>3000</v>
      </c>
      <c r="H74">
        <f t="shared" si="2"/>
        <v>68000</v>
      </c>
      <c r="I74">
        <v>3</v>
      </c>
      <c r="J74" t="s">
        <v>1199</v>
      </c>
      <c r="K74">
        <v>1</v>
      </c>
      <c r="L74" t="s">
        <v>1200</v>
      </c>
      <c r="M74">
        <v>1</v>
      </c>
      <c r="N74" t="s">
        <v>21</v>
      </c>
      <c r="O74" t="s">
        <v>1201</v>
      </c>
      <c r="P74" s="1">
        <v>43178.716573079924</v>
      </c>
      <c r="Q74" s="1" t="e">
        <v>#N/A</v>
      </c>
      <c r="R74" t="s">
        <v>21</v>
      </c>
      <c r="S74" t="s">
        <v>1201</v>
      </c>
      <c r="T74">
        <v>1</v>
      </c>
    </row>
    <row r="75" spans="1:20">
      <c r="A75">
        <f t="shared" si="3"/>
        <v>74</v>
      </c>
      <c r="B75" s="1">
        <v>43181.298978220249</v>
      </c>
      <c r="C75">
        <v>119</v>
      </c>
      <c r="D75">
        <v>4</v>
      </c>
      <c r="E75" t="s">
        <v>12</v>
      </c>
      <c r="F75" t="s">
        <v>10</v>
      </c>
      <c r="G75">
        <v>5000</v>
      </c>
      <c r="H75">
        <f t="shared" si="2"/>
        <v>73000</v>
      </c>
      <c r="I75">
        <v>2</v>
      </c>
      <c r="J75" t="s">
        <v>545</v>
      </c>
      <c r="K75">
        <v>2</v>
      </c>
      <c r="L75" t="s">
        <v>546</v>
      </c>
      <c r="M75">
        <v>2</v>
      </c>
      <c r="N75" t="s">
        <v>21</v>
      </c>
      <c r="O75" t="s">
        <v>547</v>
      </c>
      <c r="P75" s="1">
        <v>43181.298978220249</v>
      </c>
      <c r="Q75" s="1">
        <v>43267.159881620093</v>
      </c>
      <c r="R75" t="s">
        <v>21</v>
      </c>
      <c r="S75" t="s">
        <v>547</v>
      </c>
      <c r="T75">
        <v>2</v>
      </c>
    </row>
    <row r="76" spans="1:20">
      <c r="A76">
        <f t="shared" si="3"/>
        <v>75</v>
      </c>
      <c r="B76" s="1">
        <v>43187.735680747704</v>
      </c>
      <c r="C76">
        <v>35</v>
      </c>
      <c r="D76">
        <v>4</v>
      </c>
      <c r="E76" t="s">
        <v>12</v>
      </c>
      <c r="F76" t="s">
        <v>10</v>
      </c>
      <c r="G76">
        <v>4000</v>
      </c>
      <c r="H76">
        <f t="shared" si="2"/>
        <v>77000</v>
      </c>
      <c r="I76">
        <v>5</v>
      </c>
      <c r="J76" t="s">
        <v>319</v>
      </c>
      <c r="K76">
        <v>6</v>
      </c>
      <c r="L76" t="s">
        <v>320</v>
      </c>
      <c r="M76">
        <v>6</v>
      </c>
      <c r="N76" t="s">
        <v>21</v>
      </c>
      <c r="O76" t="s">
        <v>321</v>
      </c>
      <c r="P76" s="1">
        <v>43187.735680747704</v>
      </c>
      <c r="Q76" s="1" t="e">
        <v>#N/A</v>
      </c>
      <c r="R76" t="s">
        <v>21</v>
      </c>
      <c r="S76" t="s">
        <v>321</v>
      </c>
      <c r="T76">
        <v>6</v>
      </c>
    </row>
    <row r="77" spans="1:20">
      <c r="A77">
        <f t="shared" si="3"/>
        <v>76</v>
      </c>
      <c r="B77" s="1">
        <v>43193.533194062686</v>
      </c>
      <c r="C77">
        <v>87</v>
      </c>
      <c r="D77">
        <v>4</v>
      </c>
      <c r="E77" t="s">
        <v>12</v>
      </c>
      <c r="F77" t="s">
        <v>10</v>
      </c>
      <c r="G77">
        <v>2000</v>
      </c>
      <c r="H77">
        <f t="shared" si="2"/>
        <v>79000</v>
      </c>
      <c r="I77">
        <v>2</v>
      </c>
      <c r="J77" t="s">
        <v>1163</v>
      </c>
      <c r="K77">
        <v>4</v>
      </c>
      <c r="L77" t="s">
        <v>1164</v>
      </c>
      <c r="M77">
        <v>4</v>
      </c>
      <c r="N77" t="s">
        <v>21</v>
      </c>
      <c r="O77" t="s">
        <v>1165</v>
      </c>
      <c r="P77" s="1">
        <v>43193.533194062686</v>
      </c>
      <c r="Q77" s="1" t="e">
        <v>#N/A</v>
      </c>
      <c r="R77" t="s">
        <v>21</v>
      </c>
      <c r="S77" t="s">
        <v>1165</v>
      </c>
      <c r="T77">
        <v>4</v>
      </c>
    </row>
    <row r="78" spans="1:20">
      <c r="A78">
        <f t="shared" si="3"/>
        <v>77</v>
      </c>
      <c r="B78" s="1">
        <v>43194.918458905973</v>
      </c>
      <c r="C78">
        <v>19</v>
      </c>
      <c r="D78">
        <v>4</v>
      </c>
      <c r="E78" t="s">
        <v>12</v>
      </c>
      <c r="F78" t="s">
        <v>10</v>
      </c>
      <c r="G78">
        <v>1000</v>
      </c>
      <c r="H78">
        <f t="shared" si="2"/>
        <v>80000</v>
      </c>
      <c r="I78">
        <v>1</v>
      </c>
      <c r="J78" t="s">
        <v>218</v>
      </c>
      <c r="K78">
        <v>2</v>
      </c>
      <c r="L78" t="s">
        <v>219</v>
      </c>
      <c r="M78">
        <v>2</v>
      </c>
      <c r="N78" t="s">
        <v>21</v>
      </c>
      <c r="O78" t="s">
        <v>220</v>
      </c>
      <c r="P78" s="1">
        <v>43194.918458905973</v>
      </c>
      <c r="Q78" s="1" t="e">
        <v>#N/A</v>
      </c>
      <c r="R78" t="s">
        <v>21</v>
      </c>
      <c r="S78" t="s">
        <v>220</v>
      </c>
      <c r="T78">
        <v>2</v>
      </c>
    </row>
    <row r="79" spans="1:20">
      <c r="A79">
        <f t="shared" si="3"/>
        <v>78</v>
      </c>
      <c r="B79" s="1">
        <v>43207.63338234205</v>
      </c>
      <c r="C79">
        <v>123</v>
      </c>
      <c r="D79">
        <v>4</v>
      </c>
      <c r="E79" t="s">
        <v>12</v>
      </c>
      <c r="F79" t="s">
        <v>10</v>
      </c>
      <c r="G79">
        <v>5000</v>
      </c>
      <c r="H79">
        <f t="shared" si="2"/>
        <v>85000</v>
      </c>
      <c r="I79">
        <v>3</v>
      </c>
      <c r="J79" t="s">
        <v>1566</v>
      </c>
      <c r="K79">
        <v>4</v>
      </c>
      <c r="L79" t="s">
        <v>1570</v>
      </c>
      <c r="M79">
        <v>4</v>
      </c>
      <c r="N79" t="s">
        <v>21</v>
      </c>
      <c r="O79" t="s">
        <v>1571</v>
      </c>
      <c r="P79" s="1">
        <v>43207.63338234205</v>
      </c>
      <c r="Q79" s="1" t="e">
        <v>#N/A</v>
      </c>
      <c r="R79" t="s">
        <v>21</v>
      </c>
      <c r="S79" t="s">
        <v>1571</v>
      </c>
      <c r="T79">
        <v>4</v>
      </c>
    </row>
    <row r="80" spans="1:20">
      <c r="A80">
        <f t="shared" si="3"/>
        <v>79</v>
      </c>
      <c r="B80" s="1">
        <v>43240.535985927323</v>
      </c>
      <c r="C80">
        <v>51</v>
      </c>
      <c r="D80">
        <v>4</v>
      </c>
      <c r="E80" t="s">
        <v>12</v>
      </c>
      <c r="F80" t="s">
        <v>10</v>
      </c>
      <c r="G80">
        <v>3000</v>
      </c>
      <c r="H80">
        <f t="shared" si="2"/>
        <v>88000</v>
      </c>
      <c r="I80">
        <v>5</v>
      </c>
      <c r="J80" t="s">
        <v>1199</v>
      </c>
      <c r="K80">
        <v>2</v>
      </c>
      <c r="L80" t="s">
        <v>1200</v>
      </c>
      <c r="M80">
        <v>2</v>
      </c>
      <c r="N80" t="s">
        <v>21</v>
      </c>
      <c r="O80" t="s">
        <v>1201</v>
      </c>
      <c r="P80" s="1">
        <v>43240.535985927323</v>
      </c>
      <c r="Q80" s="1" t="e">
        <v>#N/A</v>
      </c>
      <c r="R80" t="s">
        <v>21</v>
      </c>
      <c r="S80" t="s">
        <v>1201</v>
      </c>
      <c r="T80">
        <v>2</v>
      </c>
    </row>
    <row r="81" spans="1:20">
      <c r="A81">
        <f t="shared" si="3"/>
        <v>80</v>
      </c>
      <c r="B81" s="1">
        <v>43244.794279838985</v>
      </c>
      <c r="C81">
        <v>79</v>
      </c>
      <c r="D81">
        <v>4</v>
      </c>
      <c r="E81" t="s">
        <v>12</v>
      </c>
      <c r="F81" t="s">
        <v>10</v>
      </c>
      <c r="G81">
        <v>5000</v>
      </c>
      <c r="H81">
        <f t="shared" si="2"/>
        <v>93000</v>
      </c>
      <c r="I81">
        <v>2</v>
      </c>
      <c r="J81" t="s">
        <v>617</v>
      </c>
      <c r="K81">
        <v>3</v>
      </c>
      <c r="L81" t="s">
        <v>618</v>
      </c>
      <c r="M81">
        <v>3</v>
      </c>
      <c r="N81" t="s">
        <v>21</v>
      </c>
      <c r="O81" t="s">
        <v>619</v>
      </c>
      <c r="P81" s="1">
        <v>43244.794279838985</v>
      </c>
      <c r="Q81" s="1" t="e">
        <v>#N/A</v>
      </c>
      <c r="R81" t="s">
        <v>21</v>
      </c>
      <c r="S81" t="s">
        <v>619</v>
      </c>
      <c r="T81">
        <v>3</v>
      </c>
    </row>
    <row r="82" spans="1:20">
      <c r="A82">
        <f t="shared" si="3"/>
        <v>81</v>
      </c>
      <c r="B82" s="1">
        <v>43267.159881620093</v>
      </c>
      <c r="C82">
        <v>119</v>
      </c>
      <c r="D82">
        <v>4</v>
      </c>
      <c r="E82" t="s">
        <v>13</v>
      </c>
      <c r="F82" t="s">
        <v>10</v>
      </c>
      <c r="G82">
        <v>20000</v>
      </c>
      <c r="H82">
        <f t="shared" si="2"/>
        <v>73000</v>
      </c>
      <c r="I82">
        <v>6</v>
      </c>
      <c r="J82" t="s">
        <v>545</v>
      </c>
      <c r="K82">
        <v>3</v>
      </c>
      <c r="L82" t="s">
        <v>1252</v>
      </c>
      <c r="M82">
        <v>1</v>
      </c>
      <c r="N82" t="s">
        <v>24</v>
      </c>
      <c r="O82" t="s">
        <v>1253</v>
      </c>
      <c r="P82" s="1">
        <v>43267.159881620093</v>
      </c>
      <c r="Q82" s="1">
        <v>43267.159881620093</v>
      </c>
      <c r="R82" t="s">
        <v>24</v>
      </c>
      <c r="S82" t="s">
        <v>1253</v>
      </c>
      <c r="T8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76"/>
  <sheetViews>
    <sheetView workbookViewId="0">
      <selection activeCell="A3" sqref="A3:A176"/>
    </sheetView>
  </sheetViews>
  <sheetFormatPr defaultColWidth="11" defaultRowHeight="15.7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15</v>
      </c>
      <c r="K1" t="s">
        <v>16</v>
      </c>
      <c r="L1" t="s">
        <v>15</v>
      </c>
      <c r="M1" t="s">
        <v>16</v>
      </c>
      <c r="N1" t="s">
        <v>15</v>
      </c>
      <c r="O1" t="s">
        <v>15</v>
      </c>
      <c r="P1" t="s">
        <v>1</v>
      </c>
      <c r="Q1" t="s">
        <v>17</v>
      </c>
      <c r="R1" t="s">
        <v>18</v>
      </c>
      <c r="S1" t="s">
        <v>15</v>
      </c>
      <c r="T1" t="s">
        <v>16</v>
      </c>
    </row>
    <row r="2" spans="1:20">
      <c r="A2">
        <v>1</v>
      </c>
      <c r="B2" s="1">
        <v>42643.351643964066</v>
      </c>
      <c r="C2">
        <v>74</v>
      </c>
      <c r="D2">
        <v>3</v>
      </c>
      <c r="E2" t="s">
        <v>12</v>
      </c>
      <c r="F2" t="s">
        <v>9</v>
      </c>
      <c r="G2">
        <v>3000</v>
      </c>
      <c r="H2">
        <f>IF(E2="Premium",IFERROR(H1+G2,G2),IFERROR(H1-G2,-G2))</f>
        <v>3000</v>
      </c>
      <c r="I2">
        <v>1</v>
      </c>
      <c r="J2" t="s">
        <v>1421</v>
      </c>
      <c r="K2">
        <v>1</v>
      </c>
      <c r="L2" t="s">
        <v>1422</v>
      </c>
      <c r="M2">
        <v>1</v>
      </c>
      <c r="N2" t="s">
        <v>21</v>
      </c>
      <c r="O2" t="s">
        <v>1423</v>
      </c>
      <c r="P2" s="1">
        <v>42643.351643964066</v>
      </c>
      <c r="Q2" s="1" t="e">
        <v>#N/A</v>
      </c>
      <c r="R2" t="s">
        <v>21</v>
      </c>
      <c r="S2" t="s">
        <v>1423</v>
      </c>
      <c r="T2">
        <v>1</v>
      </c>
    </row>
    <row r="3" spans="1:20">
      <c r="A3">
        <f>A2+1</f>
        <v>2</v>
      </c>
      <c r="B3" s="1">
        <v>42643.530261977961</v>
      </c>
      <c r="C3">
        <v>29</v>
      </c>
      <c r="D3">
        <v>3</v>
      </c>
      <c r="E3" t="s">
        <v>12</v>
      </c>
      <c r="F3" t="s">
        <v>9</v>
      </c>
      <c r="G3">
        <v>4000</v>
      </c>
      <c r="H3">
        <f t="shared" ref="H3:H66" si="0">IF(E3="Premium",IFERROR(H2+G3,G3),IFERROR(H2-G3,-G3))</f>
        <v>7000</v>
      </c>
      <c r="I3">
        <v>4</v>
      </c>
      <c r="J3" t="s">
        <v>459</v>
      </c>
      <c r="K3">
        <v>1</v>
      </c>
      <c r="L3" t="s">
        <v>460</v>
      </c>
      <c r="M3">
        <v>1</v>
      </c>
      <c r="N3" t="s">
        <v>21</v>
      </c>
      <c r="O3" t="s">
        <v>461</v>
      </c>
      <c r="P3" s="1">
        <v>42643.530261977961</v>
      </c>
      <c r="Q3" s="1" t="e">
        <v>#N/A</v>
      </c>
      <c r="R3" t="s">
        <v>21</v>
      </c>
      <c r="S3" t="s">
        <v>461</v>
      </c>
      <c r="T3">
        <v>1</v>
      </c>
    </row>
    <row r="4" spans="1:20">
      <c r="A4">
        <f t="shared" ref="A4:A67" si="1">A3+1</f>
        <v>3</v>
      </c>
      <c r="B4" s="1">
        <v>42656.937557021862</v>
      </c>
      <c r="C4">
        <v>6</v>
      </c>
      <c r="D4">
        <v>4</v>
      </c>
      <c r="E4" t="s">
        <v>12</v>
      </c>
      <c r="F4" t="s">
        <v>9</v>
      </c>
      <c r="G4">
        <v>2000</v>
      </c>
      <c r="H4">
        <f t="shared" si="0"/>
        <v>9000</v>
      </c>
      <c r="I4">
        <v>5</v>
      </c>
      <c r="J4" t="s">
        <v>91</v>
      </c>
      <c r="K4">
        <v>1</v>
      </c>
      <c r="L4" t="s">
        <v>92</v>
      </c>
      <c r="M4">
        <v>1</v>
      </c>
      <c r="N4" t="s">
        <v>21</v>
      </c>
      <c r="O4" t="s">
        <v>93</v>
      </c>
      <c r="P4" s="1">
        <v>42656.937557021862</v>
      </c>
      <c r="Q4" s="1" t="e">
        <v>#N/A</v>
      </c>
      <c r="R4" t="s">
        <v>21</v>
      </c>
      <c r="S4" t="s">
        <v>93</v>
      </c>
      <c r="T4">
        <v>1</v>
      </c>
    </row>
    <row r="5" spans="1:20">
      <c r="A5">
        <f t="shared" si="1"/>
        <v>4</v>
      </c>
      <c r="B5" s="1">
        <v>42660.222028917138</v>
      </c>
      <c r="C5">
        <v>22</v>
      </c>
      <c r="D5">
        <v>4</v>
      </c>
      <c r="E5" t="s">
        <v>12</v>
      </c>
      <c r="F5" t="s">
        <v>9</v>
      </c>
      <c r="G5">
        <v>3000</v>
      </c>
      <c r="H5">
        <f t="shared" si="0"/>
        <v>12000</v>
      </c>
      <c r="I5">
        <v>5</v>
      </c>
      <c r="J5" t="s">
        <v>313</v>
      </c>
      <c r="K5">
        <v>1</v>
      </c>
      <c r="L5" t="s">
        <v>314</v>
      </c>
      <c r="M5">
        <v>1</v>
      </c>
      <c r="N5" t="s">
        <v>21</v>
      </c>
      <c r="O5" t="s">
        <v>315</v>
      </c>
      <c r="P5" s="1">
        <v>42660.222028917138</v>
      </c>
      <c r="Q5" s="1">
        <v>42830.576586740797</v>
      </c>
      <c r="R5" t="s">
        <v>21</v>
      </c>
      <c r="S5" t="s">
        <v>315</v>
      </c>
      <c r="T5">
        <v>1</v>
      </c>
    </row>
    <row r="6" spans="1:20">
      <c r="A6">
        <f t="shared" si="1"/>
        <v>5</v>
      </c>
      <c r="B6" s="1">
        <v>42660.33669436397</v>
      </c>
      <c r="C6">
        <v>122</v>
      </c>
      <c r="D6">
        <v>3</v>
      </c>
      <c r="E6" t="s">
        <v>12</v>
      </c>
      <c r="F6" t="s">
        <v>9</v>
      </c>
      <c r="G6">
        <v>4000</v>
      </c>
      <c r="H6">
        <f t="shared" si="0"/>
        <v>16000</v>
      </c>
      <c r="I6">
        <v>4</v>
      </c>
      <c r="J6" t="s">
        <v>910</v>
      </c>
      <c r="K6">
        <v>1</v>
      </c>
      <c r="L6" t="s">
        <v>911</v>
      </c>
      <c r="M6">
        <v>1</v>
      </c>
      <c r="N6" t="s">
        <v>21</v>
      </c>
      <c r="O6" t="s">
        <v>912</v>
      </c>
      <c r="P6" s="1">
        <v>42660.33669436397</v>
      </c>
      <c r="Q6" s="1">
        <v>42822.79355758796</v>
      </c>
      <c r="R6" t="s">
        <v>21</v>
      </c>
      <c r="S6" t="s">
        <v>912</v>
      </c>
      <c r="T6">
        <v>1</v>
      </c>
    </row>
    <row r="7" spans="1:20">
      <c r="A7">
        <f t="shared" si="1"/>
        <v>6</v>
      </c>
      <c r="B7" s="1">
        <v>42666.0809820469</v>
      </c>
      <c r="C7">
        <v>126</v>
      </c>
      <c r="D7">
        <v>4</v>
      </c>
      <c r="E7" t="s">
        <v>12</v>
      </c>
      <c r="F7" t="s">
        <v>9</v>
      </c>
      <c r="G7">
        <v>2000</v>
      </c>
      <c r="H7">
        <f t="shared" si="0"/>
        <v>18000</v>
      </c>
      <c r="I7">
        <v>5</v>
      </c>
      <c r="J7" t="s">
        <v>1026</v>
      </c>
      <c r="K7">
        <v>1</v>
      </c>
      <c r="L7" t="s">
        <v>1027</v>
      </c>
      <c r="M7">
        <v>1</v>
      </c>
      <c r="N7" t="s">
        <v>21</v>
      </c>
      <c r="O7" t="s">
        <v>1028</v>
      </c>
      <c r="P7" s="1">
        <v>42666.0809820469</v>
      </c>
      <c r="Q7" s="1" t="e">
        <v>#N/A</v>
      </c>
      <c r="R7" t="s">
        <v>21</v>
      </c>
      <c r="S7" t="s">
        <v>1028</v>
      </c>
      <c r="T7">
        <v>1</v>
      </c>
    </row>
    <row r="8" spans="1:20">
      <c r="A8">
        <f t="shared" si="1"/>
        <v>7</v>
      </c>
      <c r="B8" s="1">
        <v>42670.947607187962</v>
      </c>
      <c r="C8">
        <v>54</v>
      </c>
      <c r="D8">
        <v>4</v>
      </c>
      <c r="E8" t="s">
        <v>12</v>
      </c>
      <c r="F8" t="s">
        <v>9</v>
      </c>
      <c r="G8">
        <v>5000</v>
      </c>
      <c r="H8">
        <f t="shared" si="0"/>
        <v>23000</v>
      </c>
      <c r="I8">
        <v>5</v>
      </c>
      <c r="J8" t="s">
        <v>542</v>
      </c>
      <c r="K8">
        <v>1</v>
      </c>
      <c r="L8" t="s">
        <v>543</v>
      </c>
      <c r="M8">
        <v>1</v>
      </c>
      <c r="N8" t="s">
        <v>21</v>
      </c>
      <c r="O8" t="s">
        <v>544</v>
      </c>
      <c r="P8" s="1">
        <v>42670.947607187962</v>
      </c>
      <c r="Q8" s="1" t="e">
        <v>#N/A</v>
      </c>
      <c r="R8" t="s">
        <v>21</v>
      </c>
      <c r="S8" t="s">
        <v>544</v>
      </c>
      <c r="T8">
        <v>1</v>
      </c>
    </row>
    <row r="9" spans="1:20">
      <c r="A9">
        <f t="shared" si="1"/>
        <v>8</v>
      </c>
      <c r="B9" s="1">
        <v>42685.972330389479</v>
      </c>
      <c r="C9">
        <v>86</v>
      </c>
      <c r="D9">
        <v>4</v>
      </c>
      <c r="E9" t="s">
        <v>12</v>
      </c>
      <c r="F9" t="s">
        <v>9</v>
      </c>
      <c r="G9">
        <v>4000</v>
      </c>
      <c r="H9">
        <f t="shared" si="0"/>
        <v>27000</v>
      </c>
      <c r="I9">
        <v>4</v>
      </c>
      <c r="J9" t="s">
        <v>1082</v>
      </c>
      <c r="K9">
        <v>1</v>
      </c>
      <c r="L9" t="s">
        <v>1083</v>
      </c>
      <c r="M9">
        <v>1</v>
      </c>
      <c r="N9" t="s">
        <v>21</v>
      </c>
      <c r="O9" t="s">
        <v>1084</v>
      </c>
      <c r="P9" s="1">
        <v>42685.972330389479</v>
      </c>
      <c r="Q9" s="1" t="e">
        <v>#N/A</v>
      </c>
      <c r="R9" t="s">
        <v>21</v>
      </c>
      <c r="S9" t="s">
        <v>1084</v>
      </c>
      <c r="T9">
        <v>1</v>
      </c>
    </row>
    <row r="10" spans="1:20">
      <c r="A10">
        <f t="shared" si="1"/>
        <v>9</v>
      </c>
      <c r="B10" s="1">
        <v>42688.140462884032</v>
      </c>
      <c r="C10">
        <v>116</v>
      </c>
      <c r="D10">
        <v>3</v>
      </c>
      <c r="E10" t="s">
        <v>12</v>
      </c>
      <c r="F10" t="s">
        <v>9</v>
      </c>
      <c r="G10">
        <v>3000</v>
      </c>
      <c r="H10">
        <f t="shared" si="0"/>
        <v>30000</v>
      </c>
      <c r="I10">
        <v>5</v>
      </c>
      <c r="J10" t="s">
        <v>772</v>
      </c>
      <c r="K10">
        <v>1</v>
      </c>
      <c r="L10" t="s">
        <v>773</v>
      </c>
      <c r="M10">
        <v>1</v>
      </c>
      <c r="N10" t="s">
        <v>21</v>
      </c>
      <c r="O10" t="s">
        <v>774</v>
      </c>
      <c r="P10" s="1">
        <v>42688.140462884032</v>
      </c>
      <c r="Q10" s="1" t="e">
        <v>#N/A</v>
      </c>
      <c r="R10" t="s">
        <v>21</v>
      </c>
      <c r="S10" t="s">
        <v>774</v>
      </c>
      <c r="T10">
        <v>1</v>
      </c>
    </row>
    <row r="11" spans="1:20">
      <c r="A11">
        <f t="shared" si="1"/>
        <v>10</v>
      </c>
      <c r="B11" s="1">
        <v>42689.908330539314</v>
      </c>
      <c r="C11">
        <v>122</v>
      </c>
      <c r="D11">
        <v>4</v>
      </c>
      <c r="E11" t="s">
        <v>12</v>
      </c>
      <c r="F11" t="s">
        <v>9</v>
      </c>
      <c r="G11">
        <v>2000</v>
      </c>
      <c r="H11">
        <f t="shared" si="0"/>
        <v>32000</v>
      </c>
      <c r="I11">
        <v>3</v>
      </c>
      <c r="J11" t="s">
        <v>741</v>
      </c>
      <c r="K11">
        <v>1</v>
      </c>
      <c r="L11" t="s">
        <v>742</v>
      </c>
      <c r="M11">
        <v>1</v>
      </c>
      <c r="N11" t="s">
        <v>21</v>
      </c>
      <c r="O11" t="s">
        <v>743</v>
      </c>
      <c r="P11" s="1">
        <v>42689.908330539314</v>
      </c>
      <c r="Q11" s="1" t="e">
        <v>#N/A</v>
      </c>
      <c r="R11" t="s">
        <v>21</v>
      </c>
      <c r="S11" t="s">
        <v>743</v>
      </c>
      <c r="T11">
        <v>1</v>
      </c>
    </row>
    <row r="12" spans="1:20">
      <c r="A12">
        <f t="shared" si="1"/>
        <v>11</v>
      </c>
      <c r="B12" s="1">
        <v>42691.242622304999</v>
      </c>
      <c r="C12">
        <v>6</v>
      </c>
      <c r="D12">
        <v>4</v>
      </c>
      <c r="E12" t="s">
        <v>12</v>
      </c>
      <c r="F12" t="s">
        <v>9</v>
      </c>
      <c r="G12">
        <v>2000</v>
      </c>
      <c r="H12">
        <f t="shared" si="0"/>
        <v>34000</v>
      </c>
      <c r="I12">
        <v>2</v>
      </c>
      <c r="J12" t="s">
        <v>91</v>
      </c>
      <c r="K12">
        <v>2</v>
      </c>
      <c r="L12" t="s">
        <v>92</v>
      </c>
      <c r="M12">
        <v>2</v>
      </c>
      <c r="N12" t="s">
        <v>21</v>
      </c>
      <c r="O12" t="s">
        <v>93</v>
      </c>
      <c r="P12" s="1">
        <v>42691.242622304999</v>
      </c>
      <c r="Q12" s="1" t="e">
        <v>#N/A</v>
      </c>
      <c r="R12" t="s">
        <v>21</v>
      </c>
      <c r="S12" t="s">
        <v>93</v>
      </c>
      <c r="T12">
        <v>2</v>
      </c>
    </row>
    <row r="13" spans="1:20">
      <c r="A13">
        <f t="shared" si="1"/>
        <v>12</v>
      </c>
      <c r="B13" s="1">
        <v>42697.337119960001</v>
      </c>
      <c r="C13">
        <v>92</v>
      </c>
      <c r="D13">
        <v>3</v>
      </c>
      <c r="E13" t="s">
        <v>12</v>
      </c>
      <c r="F13" t="s">
        <v>9</v>
      </c>
      <c r="G13">
        <v>2000</v>
      </c>
      <c r="H13">
        <f t="shared" si="0"/>
        <v>36000</v>
      </c>
      <c r="I13">
        <v>2</v>
      </c>
      <c r="J13" t="s">
        <v>1081</v>
      </c>
      <c r="K13">
        <v>1</v>
      </c>
      <c r="L13" t="s">
        <v>1295</v>
      </c>
      <c r="M13">
        <v>1</v>
      </c>
      <c r="N13" t="s">
        <v>21</v>
      </c>
      <c r="O13" t="s">
        <v>1296</v>
      </c>
      <c r="P13" s="1">
        <v>42697.337119960001</v>
      </c>
      <c r="Q13" s="1" t="e">
        <v>#N/A</v>
      </c>
      <c r="R13" t="s">
        <v>21</v>
      </c>
      <c r="S13" t="s">
        <v>1296</v>
      </c>
      <c r="T13">
        <v>1</v>
      </c>
    </row>
    <row r="14" spans="1:20">
      <c r="A14">
        <f t="shared" si="1"/>
        <v>13</v>
      </c>
      <c r="B14" s="1">
        <v>42698.272348661776</v>
      </c>
      <c r="C14">
        <v>78</v>
      </c>
      <c r="D14">
        <v>4</v>
      </c>
      <c r="E14" t="s">
        <v>12</v>
      </c>
      <c r="F14" t="s">
        <v>9</v>
      </c>
      <c r="G14">
        <v>1000</v>
      </c>
      <c r="H14">
        <f t="shared" si="0"/>
        <v>37000</v>
      </c>
      <c r="I14">
        <v>3</v>
      </c>
      <c r="J14" t="s">
        <v>1585</v>
      </c>
      <c r="K14">
        <v>1</v>
      </c>
      <c r="L14" t="s">
        <v>1598</v>
      </c>
      <c r="M14">
        <v>1</v>
      </c>
      <c r="N14" t="s">
        <v>21</v>
      </c>
      <c r="O14" t="s">
        <v>1599</v>
      </c>
      <c r="P14" s="1">
        <v>42698.272348661776</v>
      </c>
      <c r="Q14" s="1">
        <v>42778.341212004219</v>
      </c>
      <c r="R14" t="s">
        <v>21</v>
      </c>
      <c r="S14" t="s">
        <v>1599</v>
      </c>
      <c r="T14">
        <v>1</v>
      </c>
    </row>
    <row r="15" spans="1:20">
      <c r="A15">
        <f t="shared" si="1"/>
        <v>14</v>
      </c>
      <c r="B15" s="1">
        <v>42707.860844173127</v>
      </c>
      <c r="C15">
        <v>44</v>
      </c>
      <c r="D15">
        <v>3</v>
      </c>
      <c r="E15" t="s">
        <v>12</v>
      </c>
      <c r="F15" t="s">
        <v>9</v>
      </c>
      <c r="G15">
        <v>4000</v>
      </c>
      <c r="H15">
        <f t="shared" si="0"/>
        <v>41000</v>
      </c>
      <c r="I15">
        <v>5</v>
      </c>
      <c r="J15" t="s">
        <v>474</v>
      </c>
      <c r="K15">
        <v>1</v>
      </c>
      <c r="L15" t="s">
        <v>475</v>
      </c>
      <c r="M15">
        <v>1</v>
      </c>
      <c r="N15" t="s">
        <v>21</v>
      </c>
      <c r="O15" t="s">
        <v>476</v>
      </c>
      <c r="P15" s="1">
        <v>42707.860844173127</v>
      </c>
      <c r="Q15" s="1" t="e">
        <v>#N/A</v>
      </c>
      <c r="R15" t="s">
        <v>21</v>
      </c>
      <c r="S15" t="s">
        <v>476</v>
      </c>
      <c r="T15">
        <v>1</v>
      </c>
    </row>
    <row r="16" spans="1:20">
      <c r="A16">
        <f t="shared" si="1"/>
        <v>15</v>
      </c>
      <c r="B16" s="1">
        <v>42715.23400503728</v>
      </c>
      <c r="C16">
        <v>42</v>
      </c>
      <c r="D16">
        <v>4</v>
      </c>
      <c r="E16" t="s">
        <v>12</v>
      </c>
      <c r="F16" t="s">
        <v>9</v>
      </c>
      <c r="G16">
        <v>3000</v>
      </c>
      <c r="H16">
        <f t="shared" si="0"/>
        <v>44000</v>
      </c>
      <c r="I16">
        <v>1</v>
      </c>
      <c r="J16" t="s">
        <v>383</v>
      </c>
      <c r="K16">
        <v>1</v>
      </c>
      <c r="L16" t="s">
        <v>412</v>
      </c>
      <c r="M16">
        <v>1</v>
      </c>
      <c r="N16" t="s">
        <v>21</v>
      </c>
      <c r="O16" t="s">
        <v>413</v>
      </c>
      <c r="P16" s="1">
        <v>42715.23400503728</v>
      </c>
      <c r="Q16" s="1" t="e">
        <v>#N/A</v>
      </c>
      <c r="R16" t="s">
        <v>21</v>
      </c>
      <c r="S16" t="s">
        <v>413</v>
      </c>
      <c r="T16">
        <v>1</v>
      </c>
    </row>
    <row r="17" spans="1:20">
      <c r="A17">
        <f t="shared" si="1"/>
        <v>16</v>
      </c>
      <c r="B17" s="1">
        <v>42719.191937637632</v>
      </c>
      <c r="C17">
        <v>30</v>
      </c>
      <c r="D17">
        <v>4</v>
      </c>
      <c r="E17" t="s">
        <v>12</v>
      </c>
      <c r="F17" t="s">
        <v>9</v>
      </c>
      <c r="G17">
        <v>4000</v>
      </c>
      <c r="H17">
        <f t="shared" si="0"/>
        <v>48000</v>
      </c>
      <c r="I17">
        <v>3</v>
      </c>
      <c r="J17" t="s">
        <v>465</v>
      </c>
      <c r="K17">
        <v>1</v>
      </c>
      <c r="L17" t="s">
        <v>466</v>
      </c>
      <c r="M17">
        <v>1</v>
      </c>
      <c r="N17" t="s">
        <v>21</v>
      </c>
      <c r="O17" t="s">
        <v>467</v>
      </c>
      <c r="P17" s="1">
        <v>42719.191937637632</v>
      </c>
      <c r="Q17" s="1" t="e">
        <v>#N/A</v>
      </c>
      <c r="R17" t="s">
        <v>21</v>
      </c>
      <c r="S17" t="s">
        <v>467</v>
      </c>
      <c r="T17">
        <v>1</v>
      </c>
    </row>
    <row r="18" spans="1:20">
      <c r="A18">
        <f t="shared" si="1"/>
        <v>17</v>
      </c>
      <c r="B18" s="1">
        <v>42723.221697848392</v>
      </c>
      <c r="C18">
        <v>106</v>
      </c>
      <c r="D18">
        <v>4</v>
      </c>
      <c r="E18" t="s">
        <v>12</v>
      </c>
      <c r="F18" t="s">
        <v>9</v>
      </c>
      <c r="G18">
        <v>5000</v>
      </c>
      <c r="H18">
        <f t="shared" si="0"/>
        <v>53000</v>
      </c>
      <c r="I18">
        <v>2</v>
      </c>
      <c r="J18" t="s">
        <v>1378</v>
      </c>
      <c r="K18">
        <v>1</v>
      </c>
      <c r="L18" t="s">
        <v>1621</v>
      </c>
      <c r="M18">
        <v>1</v>
      </c>
      <c r="N18" t="s">
        <v>21</v>
      </c>
      <c r="O18" t="s">
        <v>1622</v>
      </c>
      <c r="P18" s="1">
        <v>42723.221697848392</v>
      </c>
      <c r="Q18" s="1">
        <v>42872.95910530445</v>
      </c>
      <c r="R18" t="s">
        <v>21</v>
      </c>
      <c r="S18" t="s">
        <v>1622</v>
      </c>
      <c r="T18">
        <v>1</v>
      </c>
    </row>
    <row r="19" spans="1:20">
      <c r="A19">
        <f t="shared" si="1"/>
        <v>18</v>
      </c>
      <c r="B19" s="1">
        <v>42724.896917707956</v>
      </c>
      <c r="C19">
        <v>62</v>
      </c>
      <c r="D19">
        <v>4</v>
      </c>
      <c r="E19" t="s">
        <v>12</v>
      </c>
      <c r="F19" t="s">
        <v>9</v>
      </c>
      <c r="G19">
        <v>5000</v>
      </c>
      <c r="H19">
        <f t="shared" si="0"/>
        <v>58000</v>
      </c>
      <c r="I19">
        <v>5</v>
      </c>
      <c r="J19" t="s">
        <v>820</v>
      </c>
      <c r="K19">
        <v>1</v>
      </c>
      <c r="L19" t="s">
        <v>821</v>
      </c>
      <c r="M19">
        <v>1</v>
      </c>
      <c r="N19" t="s">
        <v>21</v>
      </c>
      <c r="O19" t="s">
        <v>822</v>
      </c>
      <c r="P19" s="1">
        <v>42724.896917707956</v>
      </c>
      <c r="Q19" s="1" t="e">
        <v>#N/A</v>
      </c>
      <c r="R19" t="s">
        <v>21</v>
      </c>
      <c r="S19" t="s">
        <v>822</v>
      </c>
      <c r="T19">
        <v>1</v>
      </c>
    </row>
    <row r="20" spans="1:20">
      <c r="A20">
        <f t="shared" si="1"/>
        <v>19</v>
      </c>
      <c r="B20" s="1">
        <v>42725.303068258989</v>
      </c>
      <c r="C20">
        <v>70</v>
      </c>
      <c r="D20">
        <v>4</v>
      </c>
      <c r="E20" t="s">
        <v>12</v>
      </c>
      <c r="F20" t="s">
        <v>9</v>
      </c>
      <c r="G20">
        <v>3000</v>
      </c>
      <c r="H20">
        <f t="shared" si="0"/>
        <v>61000</v>
      </c>
      <c r="I20">
        <v>3</v>
      </c>
      <c r="J20" t="s">
        <v>1335</v>
      </c>
      <c r="K20">
        <v>1</v>
      </c>
      <c r="L20" t="s">
        <v>1336</v>
      </c>
      <c r="M20">
        <v>1</v>
      </c>
      <c r="N20" t="s">
        <v>21</v>
      </c>
      <c r="O20" t="s">
        <v>1337</v>
      </c>
      <c r="P20" s="1">
        <v>42725.303068258989</v>
      </c>
      <c r="Q20" s="1">
        <v>42756.368469516507</v>
      </c>
      <c r="R20" t="s">
        <v>21</v>
      </c>
      <c r="S20" t="s">
        <v>1337</v>
      </c>
      <c r="T20">
        <v>1</v>
      </c>
    </row>
    <row r="21" spans="1:20">
      <c r="A21">
        <f t="shared" si="1"/>
        <v>20</v>
      </c>
      <c r="B21" s="1">
        <v>42730.621572162658</v>
      </c>
      <c r="C21">
        <v>95</v>
      </c>
      <c r="D21">
        <v>3</v>
      </c>
      <c r="E21" t="s">
        <v>12</v>
      </c>
      <c r="F21" t="s">
        <v>9</v>
      </c>
      <c r="G21">
        <v>5000</v>
      </c>
      <c r="H21">
        <f t="shared" si="0"/>
        <v>66000</v>
      </c>
      <c r="I21">
        <v>2</v>
      </c>
      <c r="J21" t="s">
        <v>1482</v>
      </c>
      <c r="K21">
        <v>1</v>
      </c>
      <c r="L21" t="s">
        <v>1483</v>
      </c>
      <c r="M21">
        <v>1</v>
      </c>
      <c r="N21" t="s">
        <v>21</v>
      </c>
      <c r="O21" t="s">
        <v>1484</v>
      </c>
      <c r="P21" s="1">
        <v>42730.621572162658</v>
      </c>
      <c r="Q21" s="1" t="e">
        <v>#N/A</v>
      </c>
      <c r="R21" t="s">
        <v>21</v>
      </c>
      <c r="S21" t="s">
        <v>1484</v>
      </c>
      <c r="T21">
        <v>1</v>
      </c>
    </row>
    <row r="22" spans="1:20">
      <c r="A22">
        <f t="shared" si="1"/>
        <v>21</v>
      </c>
      <c r="B22" s="1">
        <v>42732.216021623797</v>
      </c>
      <c r="C22">
        <v>46</v>
      </c>
      <c r="D22">
        <v>4</v>
      </c>
      <c r="E22" t="s">
        <v>12</v>
      </c>
      <c r="F22" t="s">
        <v>9</v>
      </c>
      <c r="G22">
        <v>4000</v>
      </c>
      <c r="H22">
        <f t="shared" si="0"/>
        <v>70000</v>
      </c>
      <c r="I22">
        <v>2</v>
      </c>
      <c r="J22" t="s">
        <v>1229</v>
      </c>
      <c r="K22">
        <v>1</v>
      </c>
      <c r="L22" t="s">
        <v>1230</v>
      </c>
      <c r="M22">
        <v>1</v>
      </c>
      <c r="N22" t="s">
        <v>21</v>
      </c>
      <c r="O22" t="s">
        <v>1231</v>
      </c>
      <c r="P22" s="1">
        <v>42732.216021623797</v>
      </c>
      <c r="Q22" s="1" t="e">
        <v>#N/A</v>
      </c>
      <c r="R22" t="s">
        <v>21</v>
      </c>
      <c r="S22" t="s">
        <v>1231</v>
      </c>
      <c r="T22">
        <v>1</v>
      </c>
    </row>
    <row r="23" spans="1:20">
      <c r="A23">
        <f t="shared" si="1"/>
        <v>22</v>
      </c>
      <c r="B23" s="1">
        <v>42733.603741052815</v>
      </c>
      <c r="C23">
        <v>138</v>
      </c>
      <c r="D23">
        <v>4</v>
      </c>
      <c r="E23" t="s">
        <v>12</v>
      </c>
      <c r="F23" t="s">
        <v>9</v>
      </c>
      <c r="G23">
        <v>5000</v>
      </c>
      <c r="H23">
        <f t="shared" si="0"/>
        <v>75000</v>
      </c>
      <c r="I23">
        <v>4</v>
      </c>
      <c r="J23" t="s">
        <v>1176</v>
      </c>
      <c r="K23">
        <v>1</v>
      </c>
      <c r="L23" t="s">
        <v>1177</v>
      </c>
      <c r="M23">
        <v>1</v>
      </c>
      <c r="N23" t="s">
        <v>21</v>
      </c>
      <c r="O23" t="s">
        <v>1178</v>
      </c>
      <c r="P23" s="1">
        <v>42733.603741052815</v>
      </c>
      <c r="Q23" s="1" t="e">
        <v>#N/A</v>
      </c>
      <c r="R23" t="s">
        <v>21</v>
      </c>
      <c r="S23" t="s">
        <v>1178</v>
      </c>
      <c r="T23">
        <v>1</v>
      </c>
    </row>
    <row r="24" spans="1:20">
      <c r="A24">
        <f t="shared" si="1"/>
        <v>23</v>
      </c>
      <c r="B24" s="1">
        <v>42751.510001664268</v>
      </c>
      <c r="C24">
        <v>59</v>
      </c>
      <c r="D24">
        <v>3</v>
      </c>
      <c r="E24" t="s">
        <v>12</v>
      </c>
      <c r="F24" t="s">
        <v>9</v>
      </c>
      <c r="G24">
        <v>3000</v>
      </c>
      <c r="H24">
        <f t="shared" si="0"/>
        <v>78000</v>
      </c>
      <c r="I24">
        <v>5</v>
      </c>
      <c r="J24" t="s">
        <v>1143</v>
      </c>
      <c r="K24">
        <v>1</v>
      </c>
      <c r="L24" t="s">
        <v>1264</v>
      </c>
      <c r="M24">
        <v>1</v>
      </c>
      <c r="N24" t="s">
        <v>21</v>
      </c>
      <c r="O24" t="s">
        <v>1265</v>
      </c>
      <c r="P24" s="1">
        <v>42751.510001664268</v>
      </c>
      <c r="Q24" s="1">
        <v>42850.519639424776</v>
      </c>
      <c r="R24" t="s">
        <v>21</v>
      </c>
      <c r="S24" t="s">
        <v>1265</v>
      </c>
      <c r="T24">
        <v>1</v>
      </c>
    </row>
    <row r="25" spans="1:20">
      <c r="A25">
        <f t="shared" si="1"/>
        <v>24</v>
      </c>
      <c r="B25" s="1">
        <v>42753.347802230281</v>
      </c>
      <c r="C25">
        <v>114</v>
      </c>
      <c r="D25">
        <v>4</v>
      </c>
      <c r="E25" t="s">
        <v>12</v>
      </c>
      <c r="F25" t="s">
        <v>9</v>
      </c>
      <c r="G25">
        <v>3000</v>
      </c>
      <c r="H25">
        <f t="shared" si="0"/>
        <v>81000</v>
      </c>
      <c r="I25">
        <v>4</v>
      </c>
      <c r="J25" t="s">
        <v>1628</v>
      </c>
      <c r="K25">
        <v>1</v>
      </c>
      <c r="L25" t="s">
        <v>1629</v>
      </c>
      <c r="M25">
        <v>1</v>
      </c>
      <c r="N25" t="s">
        <v>21</v>
      </c>
      <c r="O25" t="s">
        <v>1630</v>
      </c>
      <c r="P25" s="1">
        <v>42753.347802230281</v>
      </c>
      <c r="Q25" s="1" t="e">
        <v>#N/A</v>
      </c>
      <c r="R25" t="s">
        <v>21</v>
      </c>
      <c r="S25" t="s">
        <v>1630</v>
      </c>
      <c r="T25">
        <v>1</v>
      </c>
    </row>
    <row r="26" spans="1:20">
      <c r="A26">
        <f t="shared" si="1"/>
        <v>25</v>
      </c>
      <c r="B26" s="1">
        <v>42756.368469516507</v>
      </c>
      <c r="C26">
        <v>70</v>
      </c>
      <c r="D26">
        <v>4</v>
      </c>
      <c r="E26" t="s">
        <v>13</v>
      </c>
      <c r="F26" t="s">
        <v>9</v>
      </c>
      <c r="G26">
        <v>12000</v>
      </c>
      <c r="H26">
        <f t="shared" si="0"/>
        <v>69000</v>
      </c>
      <c r="I26">
        <v>6</v>
      </c>
      <c r="J26" t="s">
        <v>1335</v>
      </c>
      <c r="K26">
        <v>2</v>
      </c>
      <c r="L26" t="s">
        <v>1648</v>
      </c>
      <c r="M26">
        <v>1</v>
      </c>
      <c r="N26" t="s">
        <v>24</v>
      </c>
      <c r="O26" t="s">
        <v>1649</v>
      </c>
      <c r="P26" s="1">
        <v>42756.368469516507</v>
      </c>
      <c r="Q26" s="1">
        <v>42756.368469516507</v>
      </c>
      <c r="R26" t="s">
        <v>24</v>
      </c>
      <c r="S26" t="s">
        <v>1649</v>
      </c>
      <c r="T26">
        <v>1</v>
      </c>
    </row>
    <row r="27" spans="1:20">
      <c r="A27">
        <f t="shared" si="1"/>
        <v>26</v>
      </c>
      <c r="B27" s="1">
        <v>42756.808378655092</v>
      </c>
      <c r="C27">
        <v>6</v>
      </c>
      <c r="D27">
        <v>4</v>
      </c>
      <c r="E27" t="s">
        <v>12</v>
      </c>
      <c r="F27" t="s">
        <v>9</v>
      </c>
      <c r="G27">
        <v>2000</v>
      </c>
      <c r="H27">
        <f t="shared" si="0"/>
        <v>71000</v>
      </c>
      <c r="I27">
        <v>4</v>
      </c>
      <c r="J27" t="s">
        <v>91</v>
      </c>
      <c r="K27">
        <v>3</v>
      </c>
      <c r="L27" t="s">
        <v>92</v>
      </c>
      <c r="M27">
        <v>3</v>
      </c>
      <c r="N27" t="s">
        <v>21</v>
      </c>
      <c r="O27" t="s">
        <v>93</v>
      </c>
      <c r="P27" s="1">
        <v>42756.808378655092</v>
      </c>
      <c r="Q27" s="1" t="e">
        <v>#N/A</v>
      </c>
      <c r="R27" t="s">
        <v>21</v>
      </c>
      <c r="S27" t="s">
        <v>93</v>
      </c>
      <c r="T27">
        <v>3</v>
      </c>
    </row>
    <row r="28" spans="1:20">
      <c r="A28">
        <f t="shared" si="1"/>
        <v>27</v>
      </c>
      <c r="B28" s="1">
        <v>42765.486759423373</v>
      </c>
      <c r="C28">
        <v>126</v>
      </c>
      <c r="D28">
        <v>4</v>
      </c>
      <c r="E28" t="s">
        <v>12</v>
      </c>
      <c r="F28" t="s">
        <v>9</v>
      </c>
      <c r="G28">
        <v>2000</v>
      </c>
      <c r="H28">
        <f t="shared" si="0"/>
        <v>73000</v>
      </c>
      <c r="I28">
        <v>4</v>
      </c>
      <c r="J28" t="s">
        <v>1026</v>
      </c>
      <c r="K28">
        <v>2</v>
      </c>
      <c r="L28" t="s">
        <v>1027</v>
      </c>
      <c r="M28">
        <v>2</v>
      </c>
      <c r="N28" t="s">
        <v>21</v>
      </c>
      <c r="O28" t="s">
        <v>1028</v>
      </c>
      <c r="P28" s="1">
        <v>42765.486759423373</v>
      </c>
      <c r="Q28" s="1" t="e">
        <v>#N/A</v>
      </c>
      <c r="R28" t="s">
        <v>21</v>
      </c>
      <c r="S28" t="s">
        <v>1028</v>
      </c>
      <c r="T28">
        <v>2</v>
      </c>
    </row>
    <row r="29" spans="1:20">
      <c r="A29">
        <f t="shared" si="1"/>
        <v>28</v>
      </c>
      <c r="B29" s="1">
        <v>42768.077230820301</v>
      </c>
      <c r="C29">
        <v>14</v>
      </c>
      <c r="D29">
        <v>3</v>
      </c>
      <c r="E29" t="s">
        <v>12</v>
      </c>
      <c r="F29" t="s">
        <v>9</v>
      </c>
      <c r="G29">
        <v>1000</v>
      </c>
      <c r="H29">
        <f t="shared" si="0"/>
        <v>74000</v>
      </c>
      <c r="I29">
        <v>6</v>
      </c>
      <c r="J29" t="s">
        <v>154</v>
      </c>
      <c r="K29">
        <v>1</v>
      </c>
      <c r="L29" t="s">
        <v>155</v>
      </c>
      <c r="M29">
        <v>1</v>
      </c>
      <c r="N29" t="s">
        <v>21</v>
      </c>
      <c r="O29" t="s">
        <v>156</v>
      </c>
      <c r="P29" s="1">
        <v>42768.077230820301</v>
      </c>
      <c r="Q29" s="1" t="e">
        <v>#N/A</v>
      </c>
      <c r="R29" t="s">
        <v>21</v>
      </c>
      <c r="S29" t="s">
        <v>156</v>
      </c>
      <c r="T29">
        <v>1</v>
      </c>
    </row>
    <row r="30" spans="1:20">
      <c r="A30">
        <f t="shared" si="1"/>
        <v>29</v>
      </c>
      <c r="B30" s="1">
        <v>42768.558758190396</v>
      </c>
      <c r="C30">
        <v>8</v>
      </c>
      <c r="D30">
        <v>3</v>
      </c>
      <c r="E30" t="s">
        <v>12</v>
      </c>
      <c r="F30" t="s">
        <v>9</v>
      </c>
      <c r="G30">
        <v>3000</v>
      </c>
      <c r="H30">
        <f t="shared" si="0"/>
        <v>77000</v>
      </c>
      <c r="I30">
        <v>6</v>
      </c>
      <c r="J30" t="s">
        <v>116</v>
      </c>
      <c r="K30">
        <v>1</v>
      </c>
      <c r="L30" t="s">
        <v>117</v>
      </c>
      <c r="M30">
        <v>1</v>
      </c>
      <c r="N30" t="s">
        <v>21</v>
      </c>
      <c r="O30" t="s">
        <v>118</v>
      </c>
      <c r="P30" s="1">
        <v>42768.558758190396</v>
      </c>
      <c r="Q30" s="1" t="e">
        <v>#N/A</v>
      </c>
      <c r="R30" t="s">
        <v>21</v>
      </c>
      <c r="S30" t="s">
        <v>118</v>
      </c>
      <c r="T30">
        <v>1</v>
      </c>
    </row>
    <row r="31" spans="1:20">
      <c r="A31">
        <f t="shared" si="1"/>
        <v>30</v>
      </c>
      <c r="B31" s="1">
        <v>42771.522957639339</v>
      </c>
      <c r="C31">
        <v>104</v>
      </c>
      <c r="D31">
        <v>3</v>
      </c>
      <c r="E31" t="s">
        <v>12</v>
      </c>
      <c r="F31" t="s">
        <v>9</v>
      </c>
      <c r="G31">
        <v>2000</v>
      </c>
      <c r="H31">
        <f t="shared" si="0"/>
        <v>79000</v>
      </c>
      <c r="I31">
        <v>1</v>
      </c>
      <c r="J31" t="s">
        <v>1641</v>
      </c>
      <c r="K31">
        <v>1</v>
      </c>
      <c r="L31" t="s">
        <v>1642</v>
      </c>
      <c r="M31">
        <v>1</v>
      </c>
      <c r="N31" t="s">
        <v>21</v>
      </c>
      <c r="O31" t="s">
        <v>1643</v>
      </c>
      <c r="P31" s="1">
        <v>42771.522957639339</v>
      </c>
      <c r="Q31" s="1" t="e">
        <v>#N/A</v>
      </c>
      <c r="R31" t="s">
        <v>21</v>
      </c>
      <c r="S31" t="s">
        <v>1643</v>
      </c>
      <c r="T31">
        <v>1</v>
      </c>
    </row>
    <row r="32" spans="1:20">
      <c r="A32">
        <f t="shared" si="1"/>
        <v>31</v>
      </c>
      <c r="B32" s="1">
        <v>42773.455381277257</v>
      </c>
      <c r="C32">
        <v>6</v>
      </c>
      <c r="D32">
        <v>4</v>
      </c>
      <c r="E32" t="s">
        <v>12</v>
      </c>
      <c r="F32" t="s">
        <v>9</v>
      </c>
      <c r="G32">
        <v>2000</v>
      </c>
      <c r="H32">
        <f t="shared" si="0"/>
        <v>81000</v>
      </c>
      <c r="I32">
        <v>4</v>
      </c>
      <c r="J32" t="s">
        <v>91</v>
      </c>
      <c r="K32">
        <v>4</v>
      </c>
      <c r="L32" t="s">
        <v>92</v>
      </c>
      <c r="M32">
        <v>4</v>
      </c>
      <c r="N32" t="s">
        <v>21</v>
      </c>
      <c r="O32" t="s">
        <v>93</v>
      </c>
      <c r="P32" s="1">
        <v>42773.455381277257</v>
      </c>
      <c r="Q32" s="1" t="e">
        <v>#N/A</v>
      </c>
      <c r="R32" t="s">
        <v>21</v>
      </c>
      <c r="S32" t="s">
        <v>93</v>
      </c>
      <c r="T32">
        <v>4</v>
      </c>
    </row>
    <row r="33" spans="1:20">
      <c r="A33">
        <f t="shared" si="1"/>
        <v>32</v>
      </c>
      <c r="B33" s="1">
        <v>42776.38226390109</v>
      </c>
      <c r="C33">
        <v>30</v>
      </c>
      <c r="D33">
        <v>4</v>
      </c>
      <c r="E33" t="s">
        <v>12</v>
      </c>
      <c r="F33" t="s">
        <v>9</v>
      </c>
      <c r="G33">
        <v>4000</v>
      </c>
      <c r="H33">
        <f t="shared" si="0"/>
        <v>85000</v>
      </c>
      <c r="I33">
        <v>3</v>
      </c>
      <c r="J33" t="s">
        <v>465</v>
      </c>
      <c r="K33">
        <v>2</v>
      </c>
      <c r="L33" t="s">
        <v>466</v>
      </c>
      <c r="M33">
        <v>2</v>
      </c>
      <c r="N33" t="s">
        <v>21</v>
      </c>
      <c r="O33" t="s">
        <v>467</v>
      </c>
      <c r="P33" s="1">
        <v>42776.38226390109</v>
      </c>
      <c r="Q33" s="1" t="e">
        <v>#N/A</v>
      </c>
      <c r="R33" t="s">
        <v>21</v>
      </c>
      <c r="S33" t="s">
        <v>467</v>
      </c>
      <c r="T33">
        <v>2</v>
      </c>
    </row>
    <row r="34" spans="1:20">
      <c r="A34">
        <f t="shared" si="1"/>
        <v>33</v>
      </c>
      <c r="B34" s="1">
        <v>42776.517698832096</v>
      </c>
      <c r="C34">
        <v>94</v>
      </c>
      <c r="D34">
        <v>4</v>
      </c>
      <c r="E34" t="s">
        <v>12</v>
      </c>
      <c r="F34" t="s">
        <v>9</v>
      </c>
      <c r="G34">
        <v>2000</v>
      </c>
      <c r="H34">
        <f t="shared" si="0"/>
        <v>87000</v>
      </c>
      <c r="I34">
        <v>6</v>
      </c>
      <c r="J34" t="s">
        <v>1007</v>
      </c>
      <c r="K34">
        <v>1</v>
      </c>
      <c r="L34" t="s">
        <v>1008</v>
      </c>
      <c r="M34">
        <v>1</v>
      </c>
      <c r="N34" t="s">
        <v>21</v>
      </c>
      <c r="O34" t="s">
        <v>1009</v>
      </c>
      <c r="P34" s="1">
        <v>42776.517698832096</v>
      </c>
      <c r="Q34" s="1" t="e">
        <v>#N/A</v>
      </c>
      <c r="R34" t="s">
        <v>21</v>
      </c>
      <c r="S34" t="s">
        <v>1009</v>
      </c>
      <c r="T34">
        <v>1</v>
      </c>
    </row>
    <row r="35" spans="1:20">
      <c r="A35">
        <f t="shared" si="1"/>
        <v>34</v>
      </c>
      <c r="B35" s="1">
        <v>42778.341212004219</v>
      </c>
      <c r="C35">
        <v>78</v>
      </c>
      <c r="D35">
        <v>4</v>
      </c>
      <c r="E35" t="s">
        <v>13</v>
      </c>
      <c r="F35" t="s">
        <v>9</v>
      </c>
      <c r="G35">
        <v>4000</v>
      </c>
      <c r="H35">
        <f t="shared" si="0"/>
        <v>83000</v>
      </c>
      <c r="I35">
        <v>6</v>
      </c>
      <c r="J35" t="s">
        <v>1585</v>
      </c>
      <c r="K35">
        <v>2</v>
      </c>
      <c r="L35" t="s">
        <v>1586</v>
      </c>
      <c r="M35">
        <v>1</v>
      </c>
      <c r="N35" t="s">
        <v>24</v>
      </c>
      <c r="O35" t="s">
        <v>1587</v>
      </c>
      <c r="P35" s="1">
        <v>42778.341212004219</v>
      </c>
      <c r="Q35" s="1">
        <v>42778.341212004219</v>
      </c>
      <c r="R35" t="s">
        <v>24</v>
      </c>
      <c r="S35" t="s">
        <v>1587</v>
      </c>
      <c r="T35">
        <v>1</v>
      </c>
    </row>
    <row r="36" spans="1:20">
      <c r="A36">
        <f t="shared" si="1"/>
        <v>35</v>
      </c>
      <c r="B36" s="1">
        <v>42780.849538318776</v>
      </c>
      <c r="C36">
        <v>86</v>
      </c>
      <c r="D36">
        <v>4</v>
      </c>
      <c r="E36" t="s">
        <v>12</v>
      </c>
      <c r="F36" t="s">
        <v>9</v>
      </c>
      <c r="G36">
        <v>4000</v>
      </c>
      <c r="H36">
        <f t="shared" si="0"/>
        <v>87000</v>
      </c>
      <c r="I36">
        <v>2</v>
      </c>
      <c r="J36" t="s">
        <v>1082</v>
      </c>
      <c r="K36">
        <v>2</v>
      </c>
      <c r="L36" t="s">
        <v>1083</v>
      </c>
      <c r="M36">
        <v>2</v>
      </c>
      <c r="N36" t="s">
        <v>21</v>
      </c>
      <c r="O36" t="s">
        <v>1084</v>
      </c>
      <c r="P36" s="1">
        <v>42780.849538318776</v>
      </c>
      <c r="Q36" s="1" t="e">
        <v>#N/A</v>
      </c>
      <c r="R36" t="s">
        <v>21</v>
      </c>
      <c r="S36" t="s">
        <v>1084</v>
      </c>
      <c r="T36">
        <v>2</v>
      </c>
    </row>
    <row r="37" spans="1:20">
      <c r="A37">
        <f t="shared" si="1"/>
        <v>36</v>
      </c>
      <c r="B37" s="1">
        <v>42782.363337815259</v>
      </c>
      <c r="C37">
        <v>8</v>
      </c>
      <c r="D37">
        <v>3</v>
      </c>
      <c r="E37" t="s">
        <v>12</v>
      </c>
      <c r="F37" t="s">
        <v>9</v>
      </c>
      <c r="G37">
        <v>3000</v>
      </c>
      <c r="H37">
        <f t="shared" si="0"/>
        <v>90000</v>
      </c>
      <c r="I37">
        <v>3</v>
      </c>
      <c r="J37" t="s">
        <v>116</v>
      </c>
      <c r="K37">
        <v>2</v>
      </c>
      <c r="L37" t="s">
        <v>117</v>
      </c>
      <c r="M37">
        <v>2</v>
      </c>
      <c r="N37" t="s">
        <v>21</v>
      </c>
      <c r="O37" t="s">
        <v>118</v>
      </c>
      <c r="P37" s="1">
        <v>42782.363337815259</v>
      </c>
      <c r="Q37" s="1" t="e">
        <v>#N/A</v>
      </c>
      <c r="R37" t="s">
        <v>21</v>
      </c>
      <c r="S37" t="s">
        <v>118</v>
      </c>
      <c r="T37">
        <v>2</v>
      </c>
    </row>
    <row r="38" spans="1:20">
      <c r="A38">
        <f t="shared" si="1"/>
        <v>37</v>
      </c>
      <c r="B38" s="1">
        <v>42784.110116520758</v>
      </c>
      <c r="C38">
        <v>102</v>
      </c>
      <c r="D38">
        <v>4</v>
      </c>
      <c r="E38" t="s">
        <v>12</v>
      </c>
      <c r="F38" t="s">
        <v>9</v>
      </c>
      <c r="G38">
        <v>2000</v>
      </c>
      <c r="H38">
        <f t="shared" si="0"/>
        <v>92000</v>
      </c>
      <c r="I38">
        <v>6</v>
      </c>
      <c r="J38" t="s">
        <v>1286</v>
      </c>
      <c r="K38">
        <v>1</v>
      </c>
      <c r="L38" t="s">
        <v>1287</v>
      </c>
      <c r="M38">
        <v>1</v>
      </c>
      <c r="N38" t="s">
        <v>21</v>
      </c>
      <c r="O38" t="s">
        <v>1288</v>
      </c>
      <c r="P38" s="1">
        <v>42784.110116520758</v>
      </c>
      <c r="Q38" s="1" t="e">
        <v>#N/A</v>
      </c>
      <c r="R38" t="s">
        <v>21</v>
      </c>
      <c r="S38" t="s">
        <v>1288</v>
      </c>
      <c r="T38">
        <v>1</v>
      </c>
    </row>
    <row r="39" spans="1:20">
      <c r="A39">
        <f t="shared" si="1"/>
        <v>38</v>
      </c>
      <c r="B39" s="1">
        <v>42787.91201053781</v>
      </c>
      <c r="C39">
        <v>104</v>
      </c>
      <c r="D39">
        <v>3</v>
      </c>
      <c r="E39" t="s">
        <v>12</v>
      </c>
      <c r="F39" t="s">
        <v>9</v>
      </c>
      <c r="G39">
        <v>2000</v>
      </c>
      <c r="H39">
        <f t="shared" si="0"/>
        <v>94000</v>
      </c>
      <c r="I39">
        <v>5</v>
      </c>
      <c r="J39" t="s">
        <v>1641</v>
      </c>
      <c r="K39">
        <v>2</v>
      </c>
      <c r="L39" t="s">
        <v>1642</v>
      </c>
      <c r="M39">
        <v>2</v>
      </c>
      <c r="N39" t="s">
        <v>21</v>
      </c>
      <c r="O39" t="s">
        <v>1643</v>
      </c>
      <c r="P39" s="1">
        <v>42787.91201053781</v>
      </c>
      <c r="Q39" s="1" t="e">
        <v>#N/A</v>
      </c>
      <c r="R39" t="s">
        <v>21</v>
      </c>
      <c r="S39" t="s">
        <v>1643</v>
      </c>
      <c r="T39">
        <v>2</v>
      </c>
    </row>
    <row r="40" spans="1:20">
      <c r="A40">
        <f t="shared" si="1"/>
        <v>39</v>
      </c>
      <c r="B40" s="1">
        <v>42792.170464959607</v>
      </c>
      <c r="C40">
        <v>86</v>
      </c>
      <c r="D40">
        <v>4</v>
      </c>
      <c r="E40" t="s">
        <v>12</v>
      </c>
      <c r="F40" t="s">
        <v>9</v>
      </c>
      <c r="G40">
        <v>4000</v>
      </c>
      <c r="H40">
        <f t="shared" si="0"/>
        <v>98000</v>
      </c>
      <c r="I40">
        <v>3</v>
      </c>
      <c r="J40" t="s">
        <v>1082</v>
      </c>
      <c r="K40">
        <v>3</v>
      </c>
      <c r="L40" t="s">
        <v>1083</v>
      </c>
      <c r="M40">
        <v>3</v>
      </c>
      <c r="N40" t="s">
        <v>21</v>
      </c>
      <c r="O40" t="s">
        <v>1084</v>
      </c>
      <c r="P40" s="1">
        <v>42792.170464959607</v>
      </c>
      <c r="Q40" s="1" t="e">
        <v>#N/A</v>
      </c>
      <c r="R40" t="s">
        <v>21</v>
      </c>
      <c r="S40" t="s">
        <v>1084</v>
      </c>
      <c r="T40">
        <v>3</v>
      </c>
    </row>
    <row r="41" spans="1:20">
      <c r="A41">
        <f t="shared" si="1"/>
        <v>40</v>
      </c>
      <c r="B41" s="1">
        <v>42795.276472253063</v>
      </c>
      <c r="C41">
        <v>122</v>
      </c>
      <c r="D41">
        <v>4</v>
      </c>
      <c r="E41" t="s">
        <v>12</v>
      </c>
      <c r="F41" t="s">
        <v>9</v>
      </c>
      <c r="G41">
        <v>2000</v>
      </c>
      <c r="H41">
        <f t="shared" si="0"/>
        <v>100000</v>
      </c>
      <c r="I41">
        <v>1</v>
      </c>
      <c r="J41" t="s">
        <v>741</v>
      </c>
      <c r="K41">
        <v>2</v>
      </c>
      <c r="L41" t="s">
        <v>742</v>
      </c>
      <c r="M41">
        <v>2</v>
      </c>
      <c r="N41" t="s">
        <v>21</v>
      </c>
      <c r="O41" t="s">
        <v>743</v>
      </c>
      <c r="P41" s="1">
        <v>42795.276472253063</v>
      </c>
      <c r="Q41" s="1" t="e">
        <v>#N/A</v>
      </c>
      <c r="R41" t="s">
        <v>21</v>
      </c>
      <c r="S41" t="s">
        <v>743</v>
      </c>
      <c r="T41">
        <v>2</v>
      </c>
    </row>
    <row r="42" spans="1:20">
      <c r="A42">
        <f t="shared" si="1"/>
        <v>41</v>
      </c>
      <c r="B42" s="1">
        <v>42796.628519152429</v>
      </c>
      <c r="C42">
        <v>71</v>
      </c>
      <c r="D42">
        <v>3</v>
      </c>
      <c r="E42" t="s">
        <v>12</v>
      </c>
      <c r="F42" t="s">
        <v>9</v>
      </c>
      <c r="G42">
        <v>2000</v>
      </c>
      <c r="H42">
        <f t="shared" si="0"/>
        <v>102000</v>
      </c>
      <c r="I42">
        <v>3</v>
      </c>
      <c r="J42" t="s">
        <v>1140</v>
      </c>
      <c r="K42">
        <v>1</v>
      </c>
      <c r="L42" t="s">
        <v>1305</v>
      </c>
      <c r="M42">
        <v>1</v>
      </c>
      <c r="N42" t="s">
        <v>21</v>
      </c>
      <c r="O42" t="s">
        <v>1306</v>
      </c>
      <c r="P42" s="1">
        <v>42796.628519152429</v>
      </c>
      <c r="Q42" s="1">
        <v>43216.714166031539</v>
      </c>
      <c r="R42" t="s">
        <v>21</v>
      </c>
      <c r="S42" t="s">
        <v>1306</v>
      </c>
      <c r="T42">
        <v>1</v>
      </c>
    </row>
    <row r="43" spans="1:20">
      <c r="A43">
        <f t="shared" si="1"/>
        <v>42</v>
      </c>
      <c r="B43" s="1">
        <v>42798.341751358603</v>
      </c>
      <c r="C43">
        <v>74</v>
      </c>
      <c r="D43">
        <v>4</v>
      </c>
      <c r="E43" t="s">
        <v>12</v>
      </c>
      <c r="F43" t="s">
        <v>9</v>
      </c>
      <c r="G43">
        <v>4000</v>
      </c>
      <c r="H43">
        <f t="shared" si="0"/>
        <v>106000</v>
      </c>
      <c r="I43">
        <v>4</v>
      </c>
      <c r="J43" t="s">
        <v>675</v>
      </c>
      <c r="K43">
        <v>1</v>
      </c>
      <c r="L43" t="s">
        <v>676</v>
      </c>
      <c r="M43">
        <v>1</v>
      </c>
      <c r="N43" t="s">
        <v>21</v>
      </c>
      <c r="O43" t="s">
        <v>677</v>
      </c>
      <c r="P43" s="1">
        <v>42798.341751358603</v>
      </c>
      <c r="Q43" s="1" t="e">
        <v>#N/A</v>
      </c>
      <c r="R43" t="s">
        <v>21</v>
      </c>
      <c r="S43" t="s">
        <v>677</v>
      </c>
      <c r="T43">
        <v>1</v>
      </c>
    </row>
    <row r="44" spans="1:20">
      <c r="A44">
        <f t="shared" si="1"/>
        <v>43</v>
      </c>
      <c r="B44" s="1">
        <v>42800.19626719677</v>
      </c>
      <c r="C44">
        <v>62</v>
      </c>
      <c r="D44">
        <v>4</v>
      </c>
      <c r="E44" t="s">
        <v>12</v>
      </c>
      <c r="F44" t="s">
        <v>9</v>
      </c>
      <c r="G44">
        <v>5000</v>
      </c>
      <c r="H44">
        <f t="shared" si="0"/>
        <v>111000</v>
      </c>
      <c r="I44">
        <v>2</v>
      </c>
      <c r="J44" t="s">
        <v>820</v>
      </c>
      <c r="K44">
        <v>2</v>
      </c>
      <c r="L44" t="s">
        <v>821</v>
      </c>
      <c r="M44">
        <v>2</v>
      </c>
      <c r="N44" t="s">
        <v>21</v>
      </c>
      <c r="O44" t="s">
        <v>822</v>
      </c>
      <c r="P44" s="1">
        <v>42800.19626719677</v>
      </c>
      <c r="Q44" s="1" t="e">
        <v>#N/A</v>
      </c>
      <c r="R44" t="s">
        <v>21</v>
      </c>
      <c r="S44" t="s">
        <v>822</v>
      </c>
      <c r="T44">
        <v>2</v>
      </c>
    </row>
    <row r="45" spans="1:20">
      <c r="A45">
        <f t="shared" si="1"/>
        <v>44</v>
      </c>
      <c r="B45" s="1">
        <v>42803.290990210386</v>
      </c>
      <c r="C45">
        <v>90</v>
      </c>
      <c r="D45">
        <v>4</v>
      </c>
      <c r="E45" t="s">
        <v>12</v>
      </c>
      <c r="F45" t="s">
        <v>9</v>
      </c>
      <c r="G45">
        <v>3000</v>
      </c>
      <c r="H45">
        <f t="shared" si="0"/>
        <v>114000</v>
      </c>
      <c r="I45">
        <v>4</v>
      </c>
      <c r="J45" t="s">
        <v>949</v>
      </c>
      <c r="K45">
        <v>1</v>
      </c>
      <c r="L45" t="s">
        <v>950</v>
      </c>
      <c r="M45">
        <v>1</v>
      </c>
      <c r="N45" t="s">
        <v>21</v>
      </c>
      <c r="O45" t="s">
        <v>951</v>
      </c>
      <c r="P45" s="1">
        <v>42803.290990210386</v>
      </c>
      <c r="Q45" s="1">
        <v>43046.224156303906</v>
      </c>
      <c r="R45" t="s">
        <v>21</v>
      </c>
      <c r="S45" t="s">
        <v>951</v>
      </c>
      <c r="T45">
        <v>1</v>
      </c>
    </row>
    <row r="46" spans="1:20">
      <c r="A46">
        <f t="shared" si="1"/>
        <v>45</v>
      </c>
      <c r="B46" s="1">
        <v>42805.809264545205</v>
      </c>
      <c r="C46">
        <v>14</v>
      </c>
      <c r="D46">
        <v>3</v>
      </c>
      <c r="E46" t="s">
        <v>12</v>
      </c>
      <c r="F46" t="s">
        <v>9</v>
      </c>
      <c r="G46">
        <v>1000</v>
      </c>
      <c r="H46">
        <f t="shared" si="0"/>
        <v>115000</v>
      </c>
      <c r="I46">
        <v>4</v>
      </c>
      <c r="J46" t="s">
        <v>154</v>
      </c>
      <c r="K46">
        <v>2</v>
      </c>
      <c r="L46" t="s">
        <v>155</v>
      </c>
      <c r="M46">
        <v>2</v>
      </c>
      <c r="N46" t="s">
        <v>21</v>
      </c>
      <c r="O46" t="s">
        <v>156</v>
      </c>
      <c r="P46" s="1">
        <v>42805.809264545205</v>
      </c>
      <c r="Q46" s="1" t="e">
        <v>#N/A</v>
      </c>
      <c r="R46" t="s">
        <v>21</v>
      </c>
      <c r="S46" t="s">
        <v>156</v>
      </c>
      <c r="T46">
        <v>2</v>
      </c>
    </row>
    <row r="47" spans="1:20">
      <c r="A47">
        <f t="shared" si="1"/>
        <v>46</v>
      </c>
      <c r="B47" s="1">
        <v>42812.295069908854</v>
      </c>
      <c r="C47">
        <v>92</v>
      </c>
      <c r="D47">
        <v>3</v>
      </c>
      <c r="E47" t="s">
        <v>12</v>
      </c>
      <c r="F47" t="s">
        <v>9</v>
      </c>
      <c r="G47">
        <v>2000</v>
      </c>
      <c r="H47">
        <f t="shared" si="0"/>
        <v>117000</v>
      </c>
      <c r="I47">
        <v>1</v>
      </c>
      <c r="J47" t="s">
        <v>1081</v>
      </c>
      <c r="K47">
        <v>2</v>
      </c>
      <c r="L47" t="s">
        <v>1295</v>
      </c>
      <c r="M47">
        <v>2</v>
      </c>
      <c r="N47" t="s">
        <v>21</v>
      </c>
      <c r="O47" t="s">
        <v>1296</v>
      </c>
      <c r="P47" s="1">
        <v>42812.295069908854</v>
      </c>
      <c r="Q47" s="1" t="e">
        <v>#N/A</v>
      </c>
      <c r="R47" t="s">
        <v>21</v>
      </c>
      <c r="S47" t="s">
        <v>1296</v>
      </c>
      <c r="T47">
        <v>2</v>
      </c>
    </row>
    <row r="48" spans="1:20">
      <c r="A48">
        <f t="shared" si="1"/>
        <v>47</v>
      </c>
      <c r="B48" s="1">
        <v>42813.904598424182</v>
      </c>
      <c r="C48">
        <v>62</v>
      </c>
      <c r="D48">
        <v>3</v>
      </c>
      <c r="E48" t="s">
        <v>12</v>
      </c>
      <c r="F48" t="s">
        <v>9</v>
      </c>
      <c r="G48">
        <v>1000</v>
      </c>
      <c r="H48">
        <f t="shared" si="0"/>
        <v>118000</v>
      </c>
      <c r="I48">
        <v>4</v>
      </c>
      <c r="J48" t="s">
        <v>1546</v>
      </c>
      <c r="K48">
        <v>1</v>
      </c>
      <c r="L48" t="s">
        <v>1547</v>
      </c>
      <c r="M48">
        <v>1</v>
      </c>
      <c r="N48" t="s">
        <v>21</v>
      </c>
      <c r="O48" t="s">
        <v>1548</v>
      </c>
      <c r="P48" s="1">
        <v>42813.904598424182</v>
      </c>
      <c r="Q48" s="1" t="e">
        <v>#N/A</v>
      </c>
      <c r="R48" t="s">
        <v>21</v>
      </c>
      <c r="S48" t="s">
        <v>1548</v>
      </c>
      <c r="T48">
        <v>1</v>
      </c>
    </row>
    <row r="49" spans="1:20">
      <c r="A49">
        <f t="shared" si="1"/>
        <v>48</v>
      </c>
      <c r="B49" s="1">
        <v>42819.201837242828</v>
      </c>
      <c r="C49">
        <v>38</v>
      </c>
      <c r="D49">
        <v>3</v>
      </c>
      <c r="E49" t="s">
        <v>12</v>
      </c>
      <c r="F49" t="s">
        <v>9</v>
      </c>
      <c r="G49">
        <v>4000</v>
      </c>
      <c r="H49">
        <f t="shared" si="0"/>
        <v>122000</v>
      </c>
      <c r="I49">
        <v>3</v>
      </c>
      <c r="J49" t="s">
        <v>287</v>
      </c>
      <c r="K49">
        <v>1</v>
      </c>
      <c r="L49" t="s">
        <v>288</v>
      </c>
      <c r="M49">
        <v>1</v>
      </c>
      <c r="N49" t="s">
        <v>21</v>
      </c>
      <c r="O49" t="s">
        <v>289</v>
      </c>
      <c r="P49" s="1">
        <v>42819.201837242828</v>
      </c>
      <c r="Q49" s="1" t="e">
        <v>#N/A</v>
      </c>
      <c r="R49" t="s">
        <v>21</v>
      </c>
      <c r="S49" t="s">
        <v>289</v>
      </c>
      <c r="T49">
        <v>1</v>
      </c>
    </row>
    <row r="50" spans="1:20">
      <c r="A50">
        <f t="shared" si="1"/>
        <v>49</v>
      </c>
      <c r="B50" s="1">
        <v>42822.79355758796</v>
      </c>
      <c r="C50">
        <v>122</v>
      </c>
      <c r="D50">
        <v>3</v>
      </c>
      <c r="E50" t="s">
        <v>13</v>
      </c>
      <c r="F50" t="s">
        <v>9</v>
      </c>
      <c r="G50">
        <v>16000</v>
      </c>
      <c r="H50">
        <f t="shared" si="0"/>
        <v>106000</v>
      </c>
      <c r="I50">
        <v>6</v>
      </c>
      <c r="J50" t="s">
        <v>910</v>
      </c>
      <c r="K50">
        <v>2</v>
      </c>
      <c r="L50" t="s">
        <v>1266</v>
      </c>
      <c r="M50">
        <v>1</v>
      </c>
      <c r="N50" t="s">
        <v>24</v>
      </c>
      <c r="O50" t="s">
        <v>1267</v>
      </c>
      <c r="P50" s="1">
        <v>42822.79355758796</v>
      </c>
      <c r="Q50" s="1">
        <v>42822.79355758796</v>
      </c>
      <c r="R50" t="s">
        <v>24</v>
      </c>
      <c r="S50" t="s">
        <v>1267</v>
      </c>
      <c r="T50">
        <v>1</v>
      </c>
    </row>
    <row r="51" spans="1:20">
      <c r="A51">
        <f t="shared" si="1"/>
        <v>50</v>
      </c>
      <c r="B51" s="1">
        <v>42824.302723931054</v>
      </c>
      <c r="C51">
        <v>32</v>
      </c>
      <c r="D51">
        <v>3</v>
      </c>
      <c r="E51" t="s">
        <v>12</v>
      </c>
      <c r="F51" t="s">
        <v>9</v>
      </c>
      <c r="G51">
        <v>1000</v>
      </c>
      <c r="H51">
        <f t="shared" si="0"/>
        <v>107000</v>
      </c>
      <c r="I51">
        <v>6</v>
      </c>
      <c r="J51" t="s">
        <v>390</v>
      </c>
      <c r="K51">
        <v>1</v>
      </c>
      <c r="L51" t="s">
        <v>391</v>
      </c>
      <c r="M51">
        <v>1</v>
      </c>
      <c r="N51" t="s">
        <v>21</v>
      </c>
      <c r="O51" t="s">
        <v>392</v>
      </c>
      <c r="P51" s="1">
        <v>42824.302723931054</v>
      </c>
      <c r="Q51" s="1" t="e">
        <v>#N/A</v>
      </c>
      <c r="R51" t="s">
        <v>21</v>
      </c>
      <c r="S51" t="s">
        <v>392</v>
      </c>
      <c r="T51">
        <v>1</v>
      </c>
    </row>
    <row r="52" spans="1:20">
      <c r="A52">
        <f t="shared" si="1"/>
        <v>51</v>
      </c>
      <c r="B52" s="1">
        <v>42826.43617886681</v>
      </c>
      <c r="C52">
        <v>47</v>
      </c>
      <c r="D52">
        <v>3</v>
      </c>
      <c r="E52" t="s">
        <v>12</v>
      </c>
      <c r="F52" t="s">
        <v>9</v>
      </c>
      <c r="G52">
        <v>2000</v>
      </c>
      <c r="H52">
        <f t="shared" si="0"/>
        <v>109000</v>
      </c>
      <c r="I52">
        <v>1</v>
      </c>
      <c r="J52" t="s">
        <v>858</v>
      </c>
      <c r="K52">
        <v>1</v>
      </c>
      <c r="L52" t="s">
        <v>859</v>
      </c>
      <c r="M52">
        <v>1</v>
      </c>
      <c r="N52" t="s">
        <v>21</v>
      </c>
      <c r="O52" t="s">
        <v>860</v>
      </c>
      <c r="P52" s="1">
        <v>42826.43617886681</v>
      </c>
      <c r="Q52" s="1" t="e">
        <v>#N/A</v>
      </c>
      <c r="R52" t="s">
        <v>21</v>
      </c>
      <c r="S52" t="s">
        <v>860</v>
      </c>
      <c r="T52">
        <v>1</v>
      </c>
    </row>
    <row r="53" spans="1:20">
      <c r="A53">
        <f t="shared" si="1"/>
        <v>52</v>
      </c>
      <c r="B53" s="1">
        <v>42830.285130936427</v>
      </c>
      <c r="C53">
        <v>138</v>
      </c>
      <c r="D53">
        <v>4</v>
      </c>
      <c r="E53" t="s">
        <v>12</v>
      </c>
      <c r="F53" t="s">
        <v>9</v>
      </c>
      <c r="G53">
        <v>5000</v>
      </c>
      <c r="H53">
        <f t="shared" si="0"/>
        <v>114000</v>
      </c>
      <c r="I53">
        <v>1</v>
      </c>
      <c r="J53" t="s">
        <v>1176</v>
      </c>
      <c r="K53">
        <v>2</v>
      </c>
      <c r="L53" t="s">
        <v>1177</v>
      </c>
      <c r="M53">
        <v>2</v>
      </c>
      <c r="N53" t="s">
        <v>21</v>
      </c>
      <c r="O53" t="s">
        <v>1178</v>
      </c>
      <c r="P53" s="1">
        <v>42830.285130936427</v>
      </c>
      <c r="Q53" s="1" t="e">
        <v>#N/A</v>
      </c>
      <c r="R53" t="s">
        <v>21</v>
      </c>
      <c r="S53" t="s">
        <v>1178</v>
      </c>
      <c r="T53">
        <v>2</v>
      </c>
    </row>
    <row r="54" spans="1:20">
      <c r="A54">
        <f t="shared" si="1"/>
        <v>53</v>
      </c>
      <c r="B54" s="1">
        <v>42830.576586740797</v>
      </c>
      <c r="C54">
        <v>22</v>
      </c>
      <c r="D54">
        <v>4</v>
      </c>
      <c r="E54" t="s">
        <v>13</v>
      </c>
      <c r="F54" t="s">
        <v>9</v>
      </c>
      <c r="G54">
        <v>12000</v>
      </c>
      <c r="H54">
        <f t="shared" si="0"/>
        <v>102000</v>
      </c>
      <c r="I54">
        <v>6</v>
      </c>
      <c r="J54" t="s">
        <v>313</v>
      </c>
      <c r="K54">
        <v>2</v>
      </c>
      <c r="L54" t="s">
        <v>524</v>
      </c>
      <c r="M54">
        <v>1</v>
      </c>
      <c r="N54" t="s">
        <v>24</v>
      </c>
      <c r="O54" t="s">
        <v>525</v>
      </c>
      <c r="P54" s="1">
        <v>42830.576586740797</v>
      </c>
      <c r="Q54" s="1">
        <v>42830.576586740797</v>
      </c>
      <c r="R54" t="s">
        <v>24</v>
      </c>
      <c r="S54" t="s">
        <v>525</v>
      </c>
      <c r="T54">
        <v>1</v>
      </c>
    </row>
    <row r="55" spans="1:20">
      <c r="A55">
        <f t="shared" si="1"/>
        <v>54</v>
      </c>
      <c r="B55" s="1">
        <v>42832.430560299093</v>
      </c>
      <c r="C55">
        <v>18</v>
      </c>
      <c r="D55">
        <v>4</v>
      </c>
      <c r="E55" t="s">
        <v>12</v>
      </c>
      <c r="F55" t="s">
        <v>9</v>
      </c>
      <c r="G55">
        <v>3000</v>
      </c>
      <c r="H55">
        <f t="shared" si="0"/>
        <v>105000</v>
      </c>
      <c r="I55">
        <v>4</v>
      </c>
      <c r="J55" t="s">
        <v>131</v>
      </c>
      <c r="K55">
        <v>1</v>
      </c>
      <c r="L55" t="s">
        <v>132</v>
      </c>
      <c r="M55">
        <v>1</v>
      </c>
      <c r="N55" t="s">
        <v>21</v>
      </c>
      <c r="O55" t="s">
        <v>133</v>
      </c>
      <c r="P55" s="1">
        <v>42832.430560299093</v>
      </c>
      <c r="Q55" s="1" t="e">
        <v>#N/A</v>
      </c>
      <c r="R55" t="s">
        <v>21</v>
      </c>
      <c r="S55" t="s">
        <v>133</v>
      </c>
      <c r="T55">
        <v>1</v>
      </c>
    </row>
    <row r="56" spans="1:20">
      <c r="A56">
        <f t="shared" si="1"/>
        <v>55</v>
      </c>
      <c r="B56" s="1">
        <v>42834.466853550883</v>
      </c>
      <c r="C56">
        <v>58</v>
      </c>
      <c r="D56">
        <v>4</v>
      </c>
      <c r="E56" t="s">
        <v>12</v>
      </c>
      <c r="F56" t="s">
        <v>9</v>
      </c>
      <c r="G56">
        <v>4000</v>
      </c>
      <c r="H56">
        <f t="shared" si="0"/>
        <v>109000</v>
      </c>
      <c r="I56">
        <v>3</v>
      </c>
      <c r="J56" t="s">
        <v>1467</v>
      </c>
      <c r="K56">
        <v>1</v>
      </c>
      <c r="L56" t="s">
        <v>1468</v>
      </c>
      <c r="M56">
        <v>1</v>
      </c>
      <c r="N56" t="s">
        <v>21</v>
      </c>
      <c r="O56" t="s">
        <v>1469</v>
      </c>
      <c r="P56" s="1">
        <v>42834.466853550883</v>
      </c>
      <c r="Q56" s="1">
        <v>43102.777667108778</v>
      </c>
      <c r="R56" t="s">
        <v>21</v>
      </c>
      <c r="S56" t="s">
        <v>1469</v>
      </c>
      <c r="T56">
        <v>1</v>
      </c>
    </row>
    <row r="57" spans="1:20">
      <c r="A57">
        <f t="shared" si="1"/>
        <v>56</v>
      </c>
      <c r="B57" s="1">
        <v>42836.792635425445</v>
      </c>
      <c r="C57">
        <v>53</v>
      </c>
      <c r="D57">
        <v>3</v>
      </c>
      <c r="E57" t="s">
        <v>12</v>
      </c>
      <c r="F57" t="s">
        <v>9</v>
      </c>
      <c r="G57">
        <v>5000</v>
      </c>
      <c r="H57">
        <f t="shared" si="0"/>
        <v>114000</v>
      </c>
      <c r="I57">
        <v>1</v>
      </c>
      <c r="J57" t="s">
        <v>1157</v>
      </c>
      <c r="K57">
        <v>1</v>
      </c>
      <c r="L57" t="s">
        <v>1158</v>
      </c>
      <c r="M57">
        <v>1</v>
      </c>
      <c r="N57" t="s">
        <v>21</v>
      </c>
      <c r="O57" t="s">
        <v>1159</v>
      </c>
      <c r="P57" s="1">
        <v>42836.792635425445</v>
      </c>
      <c r="Q57" s="1">
        <v>42940.203452095266</v>
      </c>
      <c r="R57" t="s">
        <v>21</v>
      </c>
      <c r="S57" t="s">
        <v>1159</v>
      </c>
      <c r="T57">
        <v>1</v>
      </c>
    </row>
    <row r="58" spans="1:20">
      <c r="A58">
        <f t="shared" si="1"/>
        <v>57</v>
      </c>
      <c r="B58" s="1">
        <v>42840.779631972437</v>
      </c>
      <c r="C58">
        <v>80</v>
      </c>
      <c r="D58">
        <v>3</v>
      </c>
      <c r="E58" t="s">
        <v>12</v>
      </c>
      <c r="F58" t="s">
        <v>9</v>
      </c>
      <c r="G58">
        <v>3000</v>
      </c>
      <c r="H58">
        <f t="shared" si="0"/>
        <v>117000</v>
      </c>
      <c r="I58">
        <v>2</v>
      </c>
      <c r="J58" t="s">
        <v>1518</v>
      </c>
      <c r="K58">
        <v>1</v>
      </c>
      <c r="L58" t="s">
        <v>1519</v>
      </c>
      <c r="M58">
        <v>1</v>
      </c>
      <c r="N58" t="s">
        <v>21</v>
      </c>
      <c r="O58" t="s">
        <v>1520</v>
      </c>
      <c r="P58" s="1">
        <v>42840.779631972437</v>
      </c>
      <c r="Q58" s="1" t="e">
        <v>#N/A</v>
      </c>
      <c r="R58" t="s">
        <v>21</v>
      </c>
      <c r="S58" t="s">
        <v>1520</v>
      </c>
      <c r="T58">
        <v>1</v>
      </c>
    </row>
    <row r="59" spans="1:20">
      <c r="A59">
        <f t="shared" si="1"/>
        <v>58</v>
      </c>
      <c r="B59" s="1">
        <v>42842.708731834791</v>
      </c>
      <c r="C59">
        <v>54</v>
      </c>
      <c r="D59">
        <v>4</v>
      </c>
      <c r="E59" t="s">
        <v>12</v>
      </c>
      <c r="F59" t="s">
        <v>9</v>
      </c>
      <c r="G59">
        <v>5000</v>
      </c>
      <c r="H59">
        <f t="shared" si="0"/>
        <v>122000</v>
      </c>
      <c r="I59">
        <v>3</v>
      </c>
      <c r="J59" t="s">
        <v>542</v>
      </c>
      <c r="K59">
        <v>2</v>
      </c>
      <c r="L59" t="s">
        <v>543</v>
      </c>
      <c r="M59">
        <v>2</v>
      </c>
      <c r="N59" t="s">
        <v>21</v>
      </c>
      <c r="O59" t="s">
        <v>544</v>
      </c>
      <c r="P59" s="1">
        <v>42842.708731834791</v>
      </c>
      <c r="Q59" s="1" t="e">
        <v>#N/A</v>
      </c>
      <c r="R59" t="s">
        <v>21</v>
      </c>
      <c r="S59" t="s">
        <v>544</v>
      </c>
      <c r="T59">
        <v>2</v>
      </c>
    </row>
    <row r="60" spans="1:20">
      <c r="A60">
        <f t="shared" si="1"/>
        <v>59</v>
      </c>
      <c r="B60" s="1">
        <v>42844.112254692205</v>
      </c>
      <c r="C60">
        <v>94</v>
      </c>
      <c r="D60">
        <v>4</v>
      </c>
      <c r="E60" t="s">
        <v>12</v>
      </c>
      <c r="F60" t="s">
        <v>9</v>
      </c>
      <c r="G60">
        <v>2000</v>
      </c>
      <c r="H60">
        <f t="shared" si="0"/>
        <v>124000</v>
      </c>
      <c r="I60">
        <v>4</v>
      </c>
      <c r="J60" t="s">
        <v>1007</v>
      </c>
      <c r="K60">
        <v>2</v>
      </c>
      <c r="L60" t="s">
        <v>1008</v>
      </c>
      <c r="M60">
        <v>2</v>
      </c>
      <c r="N60" t="s">
        <v>21</v>
      </c>
      <c r="O60" t="s">
        <v>1009</v>
      </c>
      <c r="P60" s="1">
        <v>42844.112254692205</v>
      </c>
      <c r="Q60" s="1" t="e">
        <v>#N/A</v>
      </c>
      <c r="R60" t="s">
        <v>21</v>
      </c>
      <c r="S60" t="s">
        <v>1009</v>
      </c>
      <c r="T60">
        <v>2</v>
      </c>
    </row>
    <row r="61" spans="1:20">
      <c r="A61">
        <f t="shared" si="1"/>
        <v>60</v>
      </c>
      <c r="B61" s="1">
        <v>42850.519639424776</v>
      </c>
      <c r="C61">
        <v>59</v>
      </c>
      <c r="D61">
        <v>3</v>
      </c>
      <c r="E61" t="s">
        <v>13</v>
      </c>
      <c r="F61" t="s">
        <v>9</v>
      </c>
      <c r="G61">
        <v>12000</v>
      </c>
      <c r="H61">
        <f t="shared" si="0"/>
        <v>112000</v>
      </c>
      <c r="I61">
        <v>6</v>
      </c>
      <c r="J61" t="s">
        <v>1143</v>
      </c>
      <c r="K61">
        <v>2</v>
      </c>
      <c r="L61" t="s">
        <v>1144</v>
      </c>
      <c r="M61">
        <v>1</v>
      </c>
      <c r="N61" t="s">
        <v>24</v>
      </c>
      <c r="O61" t="s">
        <v>1145</v>
      </c>
      <c r="P61" s="1">
        <v>42850.519639424776</v>
      </c>
      <c r="Q61" s="1">
        <v>42850.519639424776</v>
      </c>
      <c r="R61" t="s">
        <v>24</v>
      </c>
      <c r="S61" t="s">
        <v>1145</v>
      </c>
      <c r="T61">
        <v>1</v>
      </c>
    </row>
    <row r="62" spans="1:20">
      <c r="A62">
        <f t="shared" si="1"/>
        <v>61</v>
      </c>
      <c r="B62" s="1">
        <v>42853.751588834901</v>
      </c>
      <c r="C62">
        <v>95</v>
      </c>
      <c r="D62">
        <v>3</v>
      </c>
      <c r="E62" t="s">
        <v>12</v>
      </c>
      <c r="F62" t="s">
        <v>9</v>
      </c>
      <c r="G62">
        <v>5000</v>
      </c>
      <c r="H62">
        <f t="shared" si="0"/>
        <v>117000</v>
      </c>
      <c r="I62">
        <v>4</v>
      </c>
      <c r="J62" t="s">
        <v>1482</v>
      </c>
      <c r="K62">
        <v>2</v>
      </c>
      <c r="L62" t="s">
        <v>1483</v>
      </c>
      <c r="M62">
        <v>2</v>
      </c>
      <c r="N62" t="s">
        <v>21</v>
      </c>
      <c r="O62" t="s">
        <v>1484</v>
      </c>
      <c r="P62" s="1">
        <v>42853.751588834901</v>
      </c>
      <c r="Q62" s="1" t="e">
        <v>#N/A</v>
      </c>
      <c r="R62" t="s">
        <v>21</v>
      </c>
      <c r="S62" t="s">
        <v>1484</v>
      </c>
      <c r="T62">
        <v>2</v>
      </c>
    </row>
    <row r="63" spans="1:20">
      <c r="A63">
        <f t="shared" si="1"/>
        <v>62</v>
      </c>
      <c r="B63" s="1">
        <v>42857.459646210584</v>
      </c>
      <c r="C63">
        <v>131</v>
      </c>
      <c r="D63">
        <v>3</v>
      </c>
      <c r="E63" t="s">
        <v>12</v>
      </c>
      <c r="F63" t="s">
        <v>9</v>
      </c>
      <c r="G63">
        <v>4000</v>
      </c>
      <c r="H63">
        <f t="shared" si="0"/>
        <v>121000</v>
      </c>
      <c r="I63">
        <v>6</v>
      </c>
      <c r="J63" t="s">
        <v>1434</v>
      </c>
      <c r="K63">
        <v>1</v>
      </c>
      <c r="L63" t="s">
        <v>1435</v>
      </c>
      <c r="M63">
        <v>1</v>
      </c>
      <c r="N63" t="s">
        <v>21</v>
      </c>
      <c r="O63" t="s">
        <v>1436</v>
      </c>
      <c r="P63" s="1">
        <v>42857.459646210584</v>
      </c>
      <c r="Q63" s="1" t="e">
        <v>#N/A</v>
      </c>
      <c r="R63" t="s">
        <v>21</v>
      </c>
      <c r="S63" t="s">
        <v>1436</v>
      </c>
      <c r="T63">
        <v>1</v>
      </c>
    </row>
    <row r="64" spans="1:20">
      <c r="A64">
        <f t="shared" si="1"/>
        <v>63</v>
      </c>
      <c r="B64" s="1">
        <v>42858.523890481636</v>
      </c>
      <c r="C64">
        <v>29</v>
      </c>
      <c r="D64">
        <v>3</v>
      </c>
      <c r="E64" t="s">
        <v>12</v>
      </c>
      <c r="F64" t="s">
        <v>9</v>
      </c>
      <c r="G64">
        <v>4000</v>
      </c>
      <c r="H64">
        <f t="shared" si="0"/>
        <v>125000</v>
      </c>
      <c r="I64">
        <v>1</v>
      </c>
      <c r="J64" t="s">
        <v>459</v>
      </c>
      <c r="K64">
        <v>2</v>
      </c>
      <c r="L64" t="s">
        <v>460</v>
      </c>
      <c r="M64">
        <v>2</v>
      </c>
      <c r="N64" t="s">
        <v>21</v>
      </c>
      <c r="O64" t="s">
        <v>461</v>
      </c>
      <c r="P64" s="1">
        <v>42858.523890481636</v>
      </c>
      <c r="Q64" s="1" t="e">
        <v>#N/A</v>
      </c>
      <c r="R64" t="s">
        <v>21</v>
      </c>
      <c r="S64" t="s">
        <v>461</v>
      </c>
      <c r="T64">
        <v>2</v>
      </c>
    </row>
    <row r="65" spans="1:20">
      <c r="A65">
        <f t="shared" si="1"/>
        <v>64</v>
      </c>
      <c r="B65" s="1">
        <v>42864.429619110699</v>
      </c>
      <c r="C65">
        <v>30</v>
      </c>
      <c r="D65">
        <v>4</v>
      </c>
      <c r="E65" t="s">
        <v>12</v>
      </c>
      <c r="F65" t="s">
        <v>9</v>
      </c>
      <c r="G65">
        <v>4000</v>
      </c>
      <c r="H65">
        <f t="shared" si="0"/>
        <v>129000</v>
      </c>
      <c r="I65">
        <v>2</v>
      </c>
      <c r="J65" t="s">
        <v>465</v>
      </c>
      <c r="K65">
        <v>3</v>
      </c>
      <c r="L65" t="s">
        <v>466</v>
      </c>
      <c r="M65">
        <v>3</v>
      </c>
      <c r="N65" t="s">
        <v>21</v>
      </c>
      <c r="O65" t="s">
        <v>467</v>
      </c>
      <c r="P65" s="1">
        <v>42864.429619110699</v>
      </c>
      <c r="Q65" s="1" t="e">
        <v>#N/A</v>
      </c>
      <c r="R65" t="s">
        <v>21</v>
      </c>
      <c r="S65" t="s">
        <v>467</v>
      </c>
      <c r="T65">
        <v>3</v>
      </c>
    </row>
    <row r="66" spans="1:20">
      <c r="A66">
        <f t="shared" si="1"/>
        <v>65</v>
      </c>
      <c r="B66" s="1">
        <v>42868.810686980265</v>
      </c>
      <c r="C66">
        <v>71</v>
      </c>
      <c r="D66">
        <v>3</v>
      </c>
      <c r="E66" t="s">
        <v>12</v>
      </c>
      <c r="F66" t="s">
        <v>9</v>
      </c>
      <c r="G66">
        <v>2000</v>
      </c>
      <c r="H66">
        <f t="shared" si="0"/>
        <v>131000</v>
      </c>
      <c r="I66">
        <v>1</v>
      </c>
      <c r="J66" t="s">
        <v>1140</v>
      </c>
      <c r="K66">
        <v>2</v>
      </c>
      <c r="L66" t="s">
        <v>1305</v>
      </c>
      <c r="M66">
        <v>2</v>
      </c>
      <c r="N66" t="s">
        <v>21</v>
      </c>
      <c r="O66" t="s">
        <v>1306</v>
      </c>
      <c r="P66" s="1">
        <v>42868.810686980265</v>
      </c>
      <c r="Q66" s="1">
        <v>43216.714166031539</v>
      </c>
      <c r="R66" t="s">
        <v>21</v>
      </c>
      <c r="S66" t="s">
        <v>1306</v>
      </c>
      <c r="T66">
        <v>2</v>
      </c>
    </row>
    <row r="67" spans="1:20">
      <c r="A67">
        <f t="shared" si="1"/>
        <v>66</v>
      </c>
      <c r="B67" s="1">
        <v>42869.799595353914</v>
      </c>
      <c r="C67">
        <v>35</v>
      </c>
      <c r="D67">
        <v>3</v>
      </c>
      <c r="E67" t="s">
        <v>12</v>
      </c>
      <c r="F67" t="s">
        <v>9</v>
      </c>
      <c r="G67">
        <v>4000</v>
      </c>
      <c r="H67">
        <f t="shared" ref="H67:H130" si="2">IF(E67="Premium",IFERROR(H66+G67,G67),IFERROR(H66-G67,-G67))</f>
        <v>135000</v>
      </c>
      <c r="I67">
        <v>4</v>
      </c>
      <c r="J67" t="s">
        <v>505</v>
      </c>
      <c r="K67">
        <v>1</v>
      </c>
      <c r="L67" t="s">
        <v>506</v>
      </c>
      <c r="M67">
        <v>1</v>
      </c>
      <c r="N67" t="s">
        <v>21</v>
      </c>
      <c r="O67" t="s">
        <v>507</v>
      </c>
      <c r="P67" s="1">
        <v>42869.799595353914</v>
      </c>
      <c r="Q67" s="1" t="e">
        <v>#N/A</v>
      </c>
      <c r="R67" t="s">
        <v>21</v>
      </c>
      <c r="S67" t="s">
        <v>507</v>
      </c>
      <c r="T67">
        <v>1</v>
      </c>
    </row>
    <row r="68" spans="1:20">
      <c r="A68">
        <f t="shared" ref="A68:A131" si="3">A67+1</f>
        <v>67</v>
      </c>
      <c r="B68" s="1">
        <v>42872.95910530445</v>
      </c>
      <c r="C68">
        <v>106</v>
      </c>
      <c r="D68">
        <v>4</v>
      </c>
      <c r="E68" t="s">
        <v>13</v>
      </c>
      <c r="F68" t="s">
        <v>9</v>
      </c>
      <c r="G68">
        <v>20000</v>
      </c>
      <c r="H68">
        <f t="shared" si="2"/>
        <v>115000</v>
      </c>
      <c r="I68">
        <v>6</v>
      </c>
      <c r="J68" t="s">
        <v>1378</v>
      </c>
      <c r="K68">
        <v>2</v>
      </c>
      <c r="L68" t="s">
        <v>1379</v>
      </c>
      <c r="M68">
        <v>1</v>
      </c>
      <c r="N68" t="s">
        <v>24</v>
      </c>
      <c r="O68" t="s">
        <v>1380</v>
      </c>
      <c r="P68" s="1">
        <v>42872.95910530445</v>
      </c>
      <c r="Q68" s="1">
        <v>42872.95910530445</v>
      </c>
      <c r="R68" t="s">
        <v>24</v>
      </c>
      <c r="S68" t="s">
        <v>1380</v>
      </c>
      <c r="T68">
        <v>1</v>
      </c>
    </row>
    <row r="69" spans="1:20">
      <c r="A69">
        <f t="shared" si="3"/>
        <v>68</v>
      </c>
      <c r="B69" s="1">
        <v>42874.680946479733</v>
      </c>
      <c r="C69">
        <v>83</v>
      </c>
      <c r="D69">
        <v>3</v>
      </c>
      <c r="E69" t="s">
        <v>12</v>
      </c>
      <c r="F69" t="s">
        <v>9</v>
      </c>
      <c r="G69">
        <v>5000</v>
      </c>
      <c r="H69">
        <f t="shared" si="2"/>
        <v>120000</v>
      </c>
      <c r="I69">
        <v>1</v>
      </c>
      <c r="J69" t="s">
        <v>560</v>
      </c>
      <c r="K69">
        <v>1</v>
      </c>
      <c r="L69" t="s">
        <v>561</v>
      </c>
      <c r="M69">
        <v>1</v>
      </c>
      <c r="N69" t="s">
        <v>21</v>
      </c>
      <c r="O69" t="s">
        <v>562</v>
      </c>
      <c r="P69" s="1">
        <v>42874.680946479733</v>
      </c>
      <c r="Q69" s="1" t="e">
        <v>#N/A</v>
      </c>
      <c r="R69" t="s">
        <v>21</v>
      </c>
      <c r="S69" t="s">
        <v>562</v>
      </c>
      <c r="T69">
        <v>1</v>
      </c>
    </row>
    <row r="70" spans="1:20">
      <c r="A70">
        <f t="shared" si="3"/>
        <v>69</v>
      </c>
      <c r="B70" s="1">
        <v>42876.192193155686</v>
      </c>
      <c r="C70">
        <v>82</v>
      </c>
      <c r="D70">
        <v>4</v>
      </c>
      <c r="E70" t="s">
        <v>12</v>
      </c>
      <c r="F70" t="s">
        <v>9</v>
      </c>
      <c r="G70">
        <v>3000</v>
      </c>
      <c r="H70">
        <f t="shared" si="2"/>
        <v>123000</v>
      </c>
      <c r="I70">
        <v>2</v>
      </c>
      <c r="J70" t="s">
        <v>651</v>
      </c>
      <c r="K70">
        <v>1</v>
      </c>
      <c r="L70" t="s">
        <v>652</v>
      </c>
      <c r="M70">
        <v>1</v>
      </c>
      <c r="N70" t="s">
        <v>21</v>
      </c>
      <c r="O70" t="s">
        <v>653</v>
      </c>
      <c r="P70" s="1">
        <v>42876.192193155686</v>
      </c>
      <c r="Q70" s="1">
        <v>42955.114756433592</v>
      </c>
      <c r="R70" t="s">
        <v>21</v>
      </c>
      <c r="S70" t="s">
        <v>653</v>
      </c>
      <c r="T70">
        <v>1</v>
      </c>
    </row>
    <row r="71" spans="1:20">
      <c r="A71">
        <f t="shared" si="3"/>
        <v>70</v>
      </c>
      <c r="B71" s="1">
        <v>42876.29091995726</v>
      </c>
      <c r="C71">
        <v>11</v>
      </c>
      <c r="D71">
        <v>3</v>
      </c>
      <c r="E71" t="s">
        <v>12</v>
      </c>
      <c r="F71" t="s">
        <v>9</v>
      </c>
      <c r="G71">
        <v>4000</v>
      </c>
      <c r="H71">
        <f t="shared" si="2"/>
        <v>127000</v>
      </c>
      <c r="I71">
        <v>1</v>
      </c>
      <c r="J71" t="s">
        <v>112</v>
      </c>
      <c r="K71">
        <v>1</v>
      </c>
      <c r="L71" t="s">
        <v>113</v>
      </c>
      <c r="M71">
        <v>1</v>
      </c>
      <c r="N71" t="s">
        <v>21</v>
      </c>
      <c r="O71" t="s">
        <v>114</v>
      </c>
      <c r="P71" s="1">
        <v>42876.29091995726</v>
      </c>
      <c r="Q71" s="1">
        <v>43221.645927557751</v>
      </c>
      <c r="R71" t="s">
        <v>21</v>
      </c>
      <c r="S71" t="s">
        <v>114</v>
      </c>
      <c r="T71">
        <v>1</v>
      </c>
    </row>
    <row r="72" spans="1:20">
      <c r="A72">
        <f t="shared" si="3"/>
        <v>71</v>
      </c>
      <c r="B72" s="1">
        <v>42877.433950688937</v>
      </c>
      <c r="C72">
        <v>71</v>
      </c>
      <c r="D72">
        <v>3</v>
      </c>
      <c r="E72" t="s">
        <v>12</v>
      </c>
      <c r="F72" t="s">
        <v>9</v>
      </c>
      <c r="G72">
        <v>2000</v>
      </c>
      <c r="H72">
        <f t="shared" si="2"/>
        <v>129000</v>
      </c>
      <c r="I72">
        <v>3</v>
      </c>
      <c r="J72" t="s">
        <v>1140</v>
      </c>
      <c r="K72">
        <v>3</v>
      </c>
      <c r="L72" t="s">
        <v>1305</v>
      </c>
      <c r="M72">
        <v>3</v>
      </c>
      <c r="N72" t="s">
        <v>21</v>
      </c>
      <c r="O72" t="s">
        <v>1306</v>
      </c>
      <c r="P72" s="1">
        <v>42877.433950688937</v>
      </c>
      <c r="Q72" s="1">
        <v>43216.714166031539</v>
      </c>
      <c r="R72" t="s">
        <v>21</v>
      </c>
      <c r="S72" t="s">
        <v>1306</v>
      </c>
      <c r="T72">
        <v>3</v>
      </c>
    </row>
    <row r="73" spans="1:20">
      <c r="A73">
        <f t="shared" si="3"/>
        <v>72</v>
      </c>
      <c r="B73" s="1">
        <v>42880.542694753545</v>
      </c>
      <c r="C73">
        <v>95</v>
      </c>
      <c r="D73">
        <v>3</v>
      </c>
      <c r="E73" t="s">
        <v>12</v>
      </c>
      <c r="F73" t="s">
        <v>9</v>
      </c>
      <c r="G73">
        <v>5000</v>
      </c>
      <c r="H73">
        <f t="shared" si="2"/>
        <v>134000</v>
      </c>
      <c r="I73">
        <v>5</v>
      </c>
      <c r="J73" t="s">
        <v>1482</v>
      </c>
      <c r="K73">
        <v>3</v>
      </c>
      <c r="L73" t="s">
        <v>1483</v>
      </c>
      <c r="M73">
        <v>3</v>
      </c>
      <c r="N73" t="s">
        <v>21</v>
      </c>
      <c r="O73" t="s">
        <v>1484</v>
      </c>
      <c r="P73" s="1">
        <v>42880.542694753545</v>
      </c>
      <c r="Q73" s="1" t="e">
        <v>#N/A</v>
      </c>
      <c r="R73" t="s">
        <v>21</v>
      </c>
      <c r="S73" t="s">
        <v>1484</v>
      </c>
      <c r="T73">
        <v>3</v>
      </c>
    </row>
    <row r="74" spans="1:20">
      <c r="A74">
        <f t="shared" si="3"/>
        <v>73</v>
      </c>
      <c r="B74" s="1">
        <v>42880.862977484794</v>
      </c>
      <c r="C74">
        <v>125</v>
      </c>
      <c r="D74">
        <v>3</v>
      </c>
      <c r="E74" t="s">
        <v>12</v>
      </c>
      <c r="F74" t="s">
        <v>9</v>
      </c>
      <c r="G74">
        <v>2000</v>
      </c>
      <c r="H74">
        <f t="shared" si="2"/>
        <v>136000</v>
      </c>
      <c r="I74">
        <v>4</v>
      </c>
      <c r="J74" t="s">
        <v>1205</v>
      </c>
      <c r="K74">
        <v>1</v>
      </c>
      <c r="L74" t="s">
        <v>1206</v>
      </c>
      <c r="M74">
        <v>1</v>
      </c>
      <c r="N74" t="s">
        <v>21</v>
      </c>
      <c r="O74" t="s">
        <v>1207</v>
      </c>
      <c r="P74" s="1">
        <v>42880.862977484794</v>
      </c>
      <c r="Q74" s="1" t="e">
        <v>#N/A</v>
      </c>
      <c r="R74" t="s">
        <v>21</v>
      </c>
      <c r="S74" t="s">
        <v>1207</v>
      </c>
      <c r="T74">
        <v>1</v>
      </c>
    </row>
    <row r="75" spans="1:20">
      <c r="A75">
        <f t="shared" si="3"/>
        <v>74</v>
      </c>
      <c r="B75" s="1">
        <v>42883.555751950822</v>
      </c>
      <c r="C75">
        <v>110</v>
      </c>
      <c r="D75">
        <v>3</v>
      </c>
      <c r="E75" t="s">
        <v>12</v>
      </c>
      <c r="F75" t="s">
        <v>9</v>
      </c>
      <c r="G75">
        <v>5000</v>
      </c>
      <c r="H75">
        <f t="shared" si="2"/>
        <v>141000</v>
      </c>
      <c r="I75">
        <v>1</v>
      </c>
      <c r="J75" t="s">
        <v>998</v>
      </c>
      <c r="K75">
        <v>1</v>
      </c>
      <c r="L75" t="s">
        <v>999</v>
      </c>
      <c r="M75">
        <v>1</v>
      </c>
      <c r="N75" t="s">
        <v>21</v>
      </c>
      <c r="O75" t="s">
        <v>1000</v>
      </c>
      <c r="P75" s="1">
        <v>42883.555751950822</v>
      </c>
      <c r="Q75" s="1" t="e">
        <v>#N/A</v>
      </c>
      <c r="R75" t="s">
        <v>21</v>
      </c>
      <c r="S75" t="s">
        <v>1000</v>
      </c>
      <c r="T75">
        <v>1</v>
      </c>
    </row>
    <row r="76" spans="1:20">
      <c r="A76">
        <f t="shared" si="3"/>
        <v>75</v>
      </c>
      <c r="B76" s="1">
        <v>42893.987070505944</v>
      </c>
      <c r="C76">
        <v>74</v>
      </c>
      <c r="D76">
        <v>4</v>
      </c>
      <c r="E76" t="s">
        <v>12</v>
      </c>
      <c r="F76" t="s">
        <v>9</v>
      </c>
      <c r="G76">
        <v>4000</v>
      </c>
      <c r="H76">
        <f t="shared" si="2"/>
        <v>145000</v>
      </c>
      <c r="I76">
        <v>3</v>
      </c>
      <c r="J76" t="s">
        <v>675</v>
      </c>
      <c r="K76">
        <v>2</v>
      </c>
      <c r="L76" t="s">
        <v>676</v>
      </c>
      <c r="M76">
        <v>2</v>
      </c>
      <c r="N76" t="s">
        <v>21</v>
      </c>
      <c r="O76" t="s">
        <v>677</v>
      </c>
      <c r="P76" s="1">
        <v>42893.987070505944</v>
      </c>
      <c r="Q76" s="1" t="e">
        <v>#N/A</v>
      </c>
      <c r="R76" t="s">
        <v>21</v>
      </c>
      <c r="S76" t="s">
        <v>677</v>
      </c>
      <c r="T76">
        <v>2</v>
      </c>
    </row>
    <row r="77" spans="1:20">
      <c r="A77">
        <f t="shared" si="3"/>
        <v>76</v>
      </c>
      <c r="B77" s="1">
        <v>42897.489936596299</v>
      </c>
      <c r="C77">
        <v>95</v>
      </c>
      <c r="D77">
        <v>3</v>
      </c>
      <c r="E77" t="s">
        <v>12</v>
      </c>
      <c r="F77" t="s">
        <v>9</v>
      </c>
      <c r="G77">
        <v>5000</v>
      </c>
      <c r="H77">
        <f t="shared" si="2"/>
        <v>150000</v>
      </c>
      <c r="I77">
        <v>1</v>
      </c>
      <c r="J77" t="s">
        <v>1482</v>
      </c>
      <c r="K77">
        <v>4</v>
      </c>
      <c r="L77" t="s">
        <v>1483</v>
      </c>
      <c r="M77">
        <v>4</v>
      </c>
      <c r="N77" t="s">
        <v>21</v>
      </c>
      <c r="O77" t="s">
        <v>1484</v>
      </c>
      <c r="P77" s="1">
        <v>42897.489936596299</v>
      </c>
      <c r="Q77" s="1" t="e">
        <v>#N/A</v>
      </c>
      <c r="R77" t="s">
        <v>21</v>
      </c>
      <c r="S77" t="s">
        <v>1484</v>
      </c>
      <c r="T77">
        <v>4</v>
      </c>
    </row>
    <row r="78" spans="1:20">
      <c r="A78">
        <f t="shared" si="3"/>
        <v>77</v>
      </c>
      <c r="B78" s="1">
        <v>42898.249483113817</v>
      </c>
      <c r="C78">
        <v>46</v>
      </c>
      <c r="D78">
        <v>4</v>
      </c>
      <c r="E78" t="s">
        <v>12</v>
      </c>
      <c r="F78" t="s">
        <v>9</v>
      </c>
      <c r="G78">
        <v>4000</v>
      </c>
      <c r="H78">
        <f t="shared" si="2"/>
        <v>154000</v>
      </c>
      <c r="I78">
        <v>5</v>
      </c>
      <c r="J78" t="s">
        <v>1229</v>
      </c>
      <c r="K78">
        <v>2</v>
      </c>
      <c r="L78" t="s">
        <v>1230</v>
      </c>
      <c r="M78">
        <v>2</v>
      </c>
      <c r="N78" t="s">
        <v>21</v>
      </c>
      <c r="O78" t="s">
        <v>1231</v>
      </c>
      <c r="P78" s="1">
        <v>42898.249483113817</v>
      </c>
      <c r="Q78" s="1" t="e">
        <v>#N/A</v>
      </c>
      <c r="R78" t="s">
        <v>21</v>
      </c>
      <c r="S78" t="s">
        <v>1231</v>
      </c>
      <c r="T78">
        <v>2</v>
      </c>
    </row>
    <row r="79" spans="1:20">
      <c r="A79">
        <f t="shared" si="3"/>
        <v>78</v>
      </c>
      <c r="B79" s="1">
        <v>42900.407778654124</v>
      </c>
      <c r="C79">
        <v>5</v>
      </c>
      <c r="D79">
        <v>3</v>
      </c>
      <c r="E79" t="s">
        <v>12</v>
      </c>
      <c r="F79" t="s">
        <v>9</v>
      </c>
      <c r="G79">
        <v>3000</v>
      </c>
      <c r="H79">
        <f t="shared" si="2"/>
        <v>157000</v>
      </c>
      <c r="I79">
        <v>2</v>
      </c>
      <c r="J79" t="s">
        <v>53</v>
      </c>
      <c r="K79">
        <v>1</v>
      </c>
      <c r="L79" t="s">
        <v>54</v>
      </c>
      <c r="M79">
        <v>1</v>
      </c>
      <c r="N79" t="s">
        <v>21</v>
      </c>
      <c r="O79" t="s">
        <v>55</v>
      </c>
      <c r="P79" s="1">
        <v>42900.407778654124</v>
      </c>
      <c r="Q79" s="1" t="e">
        <v>#N/A</v>
      </c>
      <c r="R79" t="s">
        <v>21</v>
      </c>
      <c r="S79" t="s">
        <v>55</v>
      </c>
      <c r="T79">
        <v>1</v>
      </c>
    </row>
    <row r="80" spans="1:20">
      <c r="A80">
        <f t="shared" si="3"/>
        <v>79</v>
      </c>
      <c r="B80" s="1">
        <v>42906.40773850806</v>
      </c>
      <c r="C80">
        <v>71</v>
      </c>
      <c r="D80">
        <v>3</v>
      </c>
      <c r="E80" t="s">
        <v>12</v>
      </c>
      <c r="F80" t="s">
        <v>9</v>
      </c>
      <c r="G80">
        <v>2000</v>
      </c>
      <c r="H80">
        <f t="shared" si="2"/>
        <v>159000</v>
      </c>
      <c r="I80">
        <v>2</v>
      </c>
      <c r="J80" t="s">
        <v>1140</v>
      </c>
      <c r="K80">
        <v>4</v>
      </c>
      <c r="L80" t="s">
        <v>1305</v>
      </c>
      <c r="M80">
        <v>4</v>
      </c>
      <c r="N80" t="s">
        <v>21</v>
      </c>
      <c r="O80" t="s">
        <v>1306</v>
      </c>
      <c r="P80" s="1">
        <v>42906.40773850806</v>
      </c>
      <c r="Q80" s="1">
        <v>43216.714166031539</v>
      </c>
      <c r="R80" t="s">
        <v>21</v>
      </c>
      <c r="S80" t="s">
        <v>1306</v>
      </c>
      <c r="T80">
        <v>4</v>
      </c>
    </row>
    <row r="81" spans="1:20">
      <c r="A81">
        <f t="shared" si="3"/>
        <v>80</v>
      </c>
      <c r="B81" s="1">
        <v>42911.152307641161</v>
      </c>
      <c r="C81">
        <v>62</v>
      </c>
      <c r="D81">
        <v>4</v>
      </c>
      <c r="E81" t="s">
        <v>12</v>
      </c>
      <c r="F81" t="s">
        <v>9</v>
      </c>
      <c r="G81">
        <v>5000</v>
      </c>
      <c r="H81">
        <f t="shared" si="2"/>
        <v>164000</v>
      </c>
      <c r="I81">
        <v>3</v>
      </c>
      <c r="J81" t="s">
        <v>820</v>
      </c>
      <c r="K81">
        <v>3</v>
      </c>
      <c r="L81" t="s">
        <v>821</v>
      </c>
      <c r="M81">
        <v>3</v>
      </c>
      <c r="N81" t="s">
        <v>21</v>
      </c>
      <c r="O81" t="s">
        <v>822</v>
      </c>
      <c r="P81" s="1">
        <v>42911.152307641161</v>
      </c>
      <c r="Q81" s="1" t="e">
        <v>#N/A</v>
      </c>
      <c r="R81" t="s">
        <v>21</v>
      </c>
      <c r="S81" t="s">
        <v>822</v>
      </c>
      <c r="T81">
        <v>3</v>
      </c>
    </row>
    <row r="82" spans="1:20">
      <c r="A82">
        <f t="shared" si="3"/>
        <v>81</v>
      </c>
      <c r="B82" s="1">
        <v>42911.427151816664</v>
      </c>
      <c r="C82">
        <v>92</v>
      </c>
      <c r="D82">
        <v>3</v>
      </c>
      <c r="E82" t="s">
        <v>12</v>
      </c>
      <c r="F82" t="s">
        <v>9</v>
      </c>
      <c r="G82">
        <v>2000</v>
      </c>
      <c r="H82">
        <f t="shared" si="2"/>
        <v>166000</v>
      </c>
      <c r="I82">
        <v>1</v>
      </c>
      <c r="J82" t="s">
        <v>1081</v>
      </c>
      <c r="K82">
        <v>3</v>
      </c>
      <c r="L82" t="s">
        <v>1295</v>
      </c>
      <c r="M82">
        <v>3</v>
      </c>
      <c r="N82" t="s">
        <v>21</v>
      </c>
      <c r="O82" t="s">
        <v>1296</v>
      </c>
      <c r="P82" s="1">
        <v>42911.427151816664</v>
      </c>
      <c r="Q82" s="1" t="e">
        <v>#N/A</v>
      </c>
      <c r="R82" t="s">
        <v>21</v>
      </c>
      <c r="S82" t="s">
        <v>1296</v>
      </c>
      <c r="T82">
        <v>3</v>
      </c>
    </row>
    <row r="83" spans="1:20">
      <c r="A83">
        <f t="shared" si="3"/>
        <v>82</v>
      </c>
      <c r="B83" s="1">
        <v>42914.35067564444</v>
      </c>
      <c r="C83">
        <v>42</v>
      </c>
      <c r="D83">
        <v>4</v>
      </c>
      <c r="E83" t="s">
        <v>12</v>
      </c>
      <c r="F83" t="s">
        <v>9</v>
      </c>
      <c r="G83">
        <v>3000</v>
      </c>
      <c r="H83">
        <f t="shared" si="2"/>
        <v>169000</v>
      </c>
      <c r="I83">
        <v>4</v>
      </c>
      <c r="J83" t="s">
        <v>383</v>
      </c>
      <c r="K83">
        <v>2</v>
      </c>
      <c r="L83" t="s">
        <v>412</v>
      </c>
      <c r="M83">
        <v>2</v>
      </c>
      <c r="N83" t="s">
        <v>21</v>
      </c>
      <c r="O83" t="s">
        <v>413</v>
      </c>
      <c r="P83" s="1">
        <v>42914.35067564444</v>
      </c>
      <c r="Q83" s="1" t="e">
        <v>#N/A</v>
      </c>
      <c r="R83" t="s">
        <v>21</v>
      </c>
      <c r="S83" t="s">
        <v>413</v>
      </c>
      <c r="T83">
        <v>2</v>
      </c>
    </row>
    <row r="84" spans="1:20">
      <c r="A84">
        <f t="shared" si="3"/>
        <v>83</v>
      </c>
      <c r="B84" s="1">
        <v>42918.583911099049</v>
      </c>
      <c r="C84">
        <v>98</v>
      </c>
      <c r="D84">
        <v>4</v>
      </c>
      <c r="E84" t="s">
        <v>12</v>
      </c>
      <c r="F84" t="s">
        <v>9</v>
      </c>
      <c r="G84">
        <v>5000</v>
      </c>
      <c r="H84">
        <f t="shared" si="2"/>
        <v>174000</v>
      </c>
      <c r="I84">
        <v>2</v>
      </c>
      <c r="J84" t="s">
        <v>734</v>
      </c>
      <c r="K84">
        <v>1</v>
      </c>
      <c r="L84" t="s">
        <v>794</v>
      </c>
      <c r="M84">
        <v>1</v>
      </c>
      <c r="N84" t="s">
        <v>21</v>
      </c>
      <c r="O84" t="s">
        <v>795</v>
      </c>
      <c r="P84" s="1">
        <v>42918.583911099049</v>
      </c>
      <c r="Q84" s="1" t="e">
        <v>#N/A</v>
      </c>
      <c r="R84" t="s">
        <v>21</v>
      </c>
      <c r="S84" t="s">
        <v>795</v>
      </c>
      <c r="T84">
        <v>1</v>
      </c>
    </row>
    <row r="85" spans="1:20">
      <c r="A85">
        <f t="shared" si="3"/>
        <v>84</v>
      </c>
      <c r="B85" s="1">
        <v>42919.943539254084</v>
      </c>
      <c r="C85">
        <v>74</v>
      </c>
      <c r="D85">
        <v>4</v>
      </c>
      <c r="E85" t="s">
        <v>12</v>
      </c>
      <c r="F85" t="s">
        <v>9</v>
      </c>
      <c r="G85">
        <v>4000</v>
      </c>
      <c r="H85">
        <f t="shared" si="2"/>
        <v>178000</v>
      </c>
      <c r="I85">
        <v>4</v>
      </c>
      <c r="J85" t="s">
        <v>675</v>
      </c>
      <c r="K85">
        <v>3</v>
      </c>
      <c r="L85" t="s">
        <v>676</v>
      </c>
      <c r="M85">
        <v>3</v>
      </c>
      <c r="N85" t="s">
        <v>21</v>
      </c>
      <c r="O85" t="s">
        <v>677</v>
      </c>
      <c r="P85" s="1">
        <v>42919.943539254084</v>
      </c>
      <c r="Q85" s="1" t="e">
        <v>#N/A</v>
      </c>
      <c r="R85" t="s">
        <v>21</v>
      </c>
      <c r="S85" t="s">
        <v>677</v>
      </c>
      <c r="T85">
        <v>3</v>
      </c>
    </row>
    <row r="86" spans="1:20">
      <c r="A86">
        <f t="shared" si="3"/>
        <v>85</v>
      </c>
      <c r="B86" s="1">
        <v>42925.39757367735</v>
      </c>
      <c r="C86">
        <v>110</v>
      </c>
      <c r="D86">
        <v>3</v>
      </c>
      <c r="E86" t="s">
        <v>12</v>
      </c>
      <c r="F86" t="s">
        <v>9</v>
      </c>
      <c r="G86">
        <v>5000</v>
      </c>
      <c r="H86">
        <f t="shared" si="2"/>
        <v>183000</v>
      </c>
      <c r="I86">
        <v>2</v>
      </c>
      <c r="J86" t="s">
        <v>998</v>
      </c>
      <c r="K86">
        <v>2</v>
      </c>
      <c r="L86" t="s">
        <v>999</v>
      </c>
      <c r="M86">
        <v>2</v>
      </c>
      <c r="N86" t="s">
        <v>21</v>
      </c>
      <c r="O86" t="s">
        <v>1000</v>
      </c>
      <c r="P86" s="1">
        <v>42925.39757367735</v>
      </c>
      <c r="Q86" s="1" t="e">
        <v>#N/A</v>
      </c>
      <c r="R86" t="s">
        <v>21</v>
      </c>
      <c r="S86" t="s">
        <v>1000</v>
      </c>
      <c r="T86">
        <v>2</v>
      </c>
    </row>
    <row r="87" spans="1:20">
      <c r="A87">
        <f t="shared" si="3"/>
        <v>86</v>
      </c>
      <c r="B87" s="1">
        <v>42930.157587449678</v>
      </c>
      <c r="C87">
        <v>137</v>
      </c>
      <c r="D87">
        <v>3</v>
      </c>
      <c r="E87" t="s">
        <v>12</v>
      </c>
      <c r="F87" t="s">
        <v>9</v>
      </c>
      <c r="G87">
        <v>2000</v>
      </c>
      <c r="H87">
        <f t="shared" si="2"/>
        <v>185000</v>
      </c>
      <c r="I87">
        <v>6</v>
      </c>
      <c r="J87" t="s">
        <v>1584</v>
      </c>
      <c r="K87">
        <v>1</v>
      </c>
      <c r="L87" t="s">
        <v>1652</v>
      </c>
      <c r="M87">
        <v>1</v>
      </c>
      <c r="N87" t="s">
        <v>21</v>
      </c>
      <c r="O87" t="s">
        <v>1653</v>
      </c>
      <c r="P87" s="1">
        <v>42930.157587449678</v>
      </c>
      <c r="Q87" s="1" t="e">
        <v>#N/A</v>
      </c>
      <c r="R87" t="s">
        <v>21</v>
      </c>
      <c r="S87" t="s">
        <v>1653</v>
      </c>
      <c r="T87">
        <v>1</v>
      </c>
    </row>
    <row r="88" spans="1:20">
      <c r="A88">
        <f t="shared" si="3"/>
        <v>87</v>
      </c>
      <c r="B88" s="1">
        <v>42934.252894203091</v>
      </c>
      <c r="C88">
        <v>130</v>
      </c>
      <c r="D88">
        <v>4</v>
      </c>
      <c r="E88" t="s">
        <v>12</v>
      </c>
      <c r="F88" t="s">
        <v>9</v>
      </c>
      <c r="G88">
        <v>1000</v>
      </c>
      <c r="H88">
        <f t="shared" si="2"/>
        <v>186000</v>
      </c>
      <c r="I88">
        <v>1</v>
      </c>
      <c r="J88" t="s">
        <v>986</v>
      </c>
      <c r="K88">
        <v>1</v>
      </c>
      <c r="L88" t="s">
        <v>987</v>
      </c>
      <c r="M88">
        <v>1</v>
      </c>
      <c r="N88" t="s">
        <v>21</v>
      </c>
      <c r="O88" t="s">
        <v>988</v>
      </c>
      <c r="P88" s="1">
        <v>42934.252894203091</v>
      </c>
      <c r="Q88" s="1">
        <v>43155.452374198649</v>
      </c>
      <c r="R88" t="s">
        <v>21</v>
      </c>
      <c r="S88" t="s">
        <v>988</v>
      </c>
      <c r="T88">
        <v>1</v>
      </c>
    </row>
    <row r="89" spans="1:20">
      <c r="A89">
        <f t="shared" si="3"/>
        <v>88</v>
      </c>
      <c r="B89" s="1">
        <v>42937.083300070983</v>
      </c>
      <c r="C89">
        <v>74</v>
      </c>
      <c r="D89">
        <v>4</v>
      </c>
      <c r="E89" t="s">
        <v>12</v>
      </c>
      <c r="F89" t="s">
        <v>9</v>
      </c>
      <c r="G89">
        <v>4000</v>
      </c>
      <c r="H89">
        <f t="shared" si="2"/>
        <v>190000</v>
      </c>
      <c r="I89">
        <v>3</v>
      </c>
      <c r="J89" t="s">
        <v>675</v>
      </c>
      <c r="K89">
        <v>4</v>
      </c>
      <c r="L89" t="s">
        <v>676</v>
      </c>
      <c r="M89">
        <v>4</v>
      </c>
      <c r="N89" t="s">
        <v>21</v>
      </c>
      <c r="O89" t="s">
        <v>677</v>
      </c>
      <c r="P89" s="1">
        <v>42937.083300070983</v>
      </c>
      <c r="Q89" s="1" t="e">
        <v>#N/A</v>
      </c>
      <c r="R89" t="s">
        <v>21</v>
      </c>
      <c r="S89" t="s">
        <v>677</v>
      </c>
      <c r="T89">
        <v>4</v>
      </c>
    </row>
    <row r="90" spans="1:20">
      <c r="A90">
        <f t="shared" si="3"/>
        <v>89</v>
      </c>
      <c r="B90" s="1">
        <v>42938.953224273646</v>
      </c>
      <c r="C90">
        <v>126</v>
      </c>
      <c r="D90">
        <v>4</v>
      </c>
      <c r="E90" t="s">
        <v>12</v>
      </c>
      <c r="F90" t="s">
        <v>9</v>
      </c>
      <c r="G90">
        <v>2000</v>
      </c>
      <c r="H90">
        <f t="shared" si="2"/>
        <v>192000</v>
      </c>
      <c r="I90">
        <v>2</v>
      </c>
      <c r="J90" t="s">
        <v>1026</v>
      </c>
      <c r="K90">
        <v>3</v>
      </c>
      <c r="L90" t="s">
        <v>1027</v>
      </c>
      <c r="M90">
        <v>3</v>
      </c>
      <c r="N90" t="s">
        <v>21</v>
      </c>
      <c r="O90" t="s">
        <v>1028</v>
      </c>
      <c r="P90" s="1">
        <v>42938.953224273646</v>
      </c>
      <c r="Q90" s="1" t="e">
        <v>#N/A</v>
      </c>
      <c r="R90" t="s">
        <v>21</v>
      </c>
      <c r="S90" t="s">
        <v>1028</v>
      </c>
      <c r="T90">
        <v>3</v>
      </c>
    </row>
    <row r="91" spans="1:20">
      <c r="A91">
        <f t="shared" si="3"/>
        <v>90</v>
      </c>
      <c r="B91" s="1">
        <v>42940.203452095266</v>
      </c>
      <c r="C91">
        <v>53</v>
      </c>
      <c r="D91">
        <v>3</v>
      </c>
      <c r="E91" t="s">
        <v>13</v>
      </c>
      <c r="F91" t="s">
        <v>9</v>
      </c>
      <c r="G91">
        <v>20000</v>
      </c>
      <c r="H91">
        <f t="shared" si="2"/>
        <v>172000</v>
      </c>
      <c r="I91">
        <v>6</v>
      </c>
      <c r="J91" t="s">
        <v>1157</v>
      </c>
      <c r="K91">
        <v>2</v>
      </c>
      <c r="L91" t="s">
        <v>1713</v>
      </c>
      <c r="M91">
        <v>1</v>
      </c>
      <c r="N91" t="s">
        <v>24</v>
      </c>
      <c r="O91" t="s">
        <v>1714</v>
      </c>
      <c r="P91" s="1">
        <v>42940.203452095266</v>
      </c>
      <c r="Q91" s="1">
        <v>42940.203452095266</v>
      </c>
      <c r="R91" t="s">
        <v>24</v>
      </c>
      <c r="S91" t="s">
        <v>1714</v>
      </c>
      <c r="T91">
        <v>1</v>
      </c>
    </row>
    <row r="92" spans="1:20">
      <c r="A92">
        <f t="shared" si="3"/>
        <v>91</v>
      </c>
      <c r="B92" s="1">
        <v>42944.42896219495</v>
      </c>
      <c r="C92">
        <v>82</v>
      </c>
      <c r="D92">
        <v>4</v>
      </c>
      <c r="E92" t="s">
        <v>12</v>
      </c>
      <c r="F92" t="s">
        <v>9</v>
      </c>
      <c r="G92">
        <v>3000</v>
      </c>
      <c r="H92">
        <f t="shared" si="2"/>
        <v>175000</v>
      </c>
      <c r="I92">
        <v>1</v>
      </c>
      <c r="J92" t="s">
        <v>651</v>
      </c>
      <c r="K92">
        <v>2</v>
      </c>
      <c r="L92" t="s">
        <v>652</v>
      </c>
      <c r="M92">
        <v>2</v>
      </c>
      <c r="N92" t="s">
        <v>21</v>
      </c>
      <c r="O92" t="s">
        <v>653</v>
      </c>
      <c r="P92" s="1">
        <v>42944.42896219495</v>
      </c>
      <c r="Q92" s="1">
        <v>42955.114756433592</v>
      </c>
      <c r="R92" t="s">
        <v>21</v>
      </c>
      <c r="S92" t="s">
        <v>653</v>
      </c>
      <c r="T92">
        <v>2</v>
      </c>
    </row>
    <row r="93" spans="1:20">
      <c r="A93">
        <f t="shared" si="3"/>
        <v>92</v>
      </c>
      <c r="B93" s="1">
        <v>42951.875970597408</v>
      </c>
      <c r="C93">
        <v>62</v>
      </c>
      <c r="D93">
        <v>4</v>
      </c>
      <c r="E93" t="s">
        <v>12</v>
      </c>
      <c r="F93" t="s">
        <v>9</v>
      </c>
      <c r="G93">
        <v>5000</v>
      </c>
      <c r="H93">
        <f t="shared" si="2"/>
        <v>180000</v>
      </c>
      <c r="I93">
        <v>4</v>
      </c>
      <c r="J93" t="s">
        <v>820</v>
      </c>
      <c r="K93">
        <v>4</v>
      </c>
      <c r="L93" t="s">
        <v>821</v>
      </c>
      <c r="M93">
        <v>4</v>
      </c>
      <c r="N93" t="s">
        <v>21</v>
      </c>
      <c r="O93" t="s">
        <v>822</v>
      </c>
      <c r="P93" s="1">
        <v>42951.875970597408</v>
      </c>
      <c r="Q93" s="1" t="e">
        <v>#N/A</v>
      </c>
      <c r="R93" t="s">
        <v>21</v>
      </c>
      <c r="S93" t="s">
        <v>822</v>
      </c>
      <c r="T93">
        <v>4</v>
      </c>
    </row>
    <row r="94" spans="1:20">
      <c r="A94">
        <f t="shared" si="3"/>
        <v>93</v>
      </c>
      <c r="B94" s="1">
        <v>42954.82612837432</v>
      </c>
      <c r="C94">
        <v>137</v>
      </c>
      <c r="D94">
        <v>3</v>
      </c>
      <c r="E94" t="s">
        <v>12</v>
      </c>
      <c r="F94" t="s">
        <v>9</v>
      </c>
      <c r="G94">
        <v>2000</v>
      </c>
      <c r="H94">
        <f t="shared" si="2"/>
        <v>182000</v>
      </c>
      <c r="I94">
        <v>2</v>
      </c>
      <c r="J94" t="s">
        <v>1584</v>
      </c>
      <c r="K94">
        <v>2</v>
      </c>
      <c r="L94" t="s">
        <v>1652</v>
      </c>
      <c r="M94">
        <v>2</v>
      </c>
      <c r="N94" t="s">
        <v>21</v>
      </c>
      <c r="O94" t="s">
        <v>1653</v>
      </c>
      <c r="P94" s="1">
        <v>42954.82612837432</v>
      </c>
      <c r="Q94" s="1" t="e">
        <v>#N/A</v>
      </c>
      <c r="R94" t="s">
        <v>21</v>
      </c>
      <c r="S94" t="s">
        <v>1653</v>
      </c>
      <c r="T94">
        <v>2</v>
      </c>
    </row>
    <row r="95" spans="1:20">
      <c r="A95">
        <f t="shared" si="3"/>
        <v>94</v>
      </c>
      <c r="B95" s="1">
        <v>42955.114756433592</v>
      </c>
      <c r="C95">
        <v>82</v>
      </c>
      <c r="D95">
        <v>4</v>
      </c>
      <c r="E95" t="s">
        <v>13</v>
      </c>
      <c r="F95" t="s">
        <v>9</v>
      </c>
      <c r="G95">
        <v>12000</v>
      </c>
      <c r="H95">
        <f t="shared" si="2"/>
        <v>170000</v>
      </c>
      <c r="I95">
        <v>6</v>
      </c>
      <c r="J95" t="s">
        <v>651</v>
      </c>
      <c r="K95">
        <v>3</v>
      </c>
      <c r="L95" t="s">
        <v>1689</v>
      </c>
      <c r="M95">
        <v>1</v>
      </c>
      <c r="N95" t="s">
        <v>24</v>
      </c>
      <c r="O95" t="s">
        <v>1690</v>
      </c>
      <c r="P95" s="1">
        <v>42955.114756433592</v>
      </c>
      <c r="Q95" s="1">
        <v>42955.114756433592</v>
      </c>
      <c r="R95" t="s">
        <v>24</v>
      </c>
      <c r="S95" t="s">
        <v>1690</v>
      </c>
      <c r="T95">
        <v>1</v>
      </c>
    </row>
    <row r="96" spans="1:20">
      <c r="A96">
        <f t="shared" si="3"/>
        <v>95</v>
      </c>
      <c r="B96" s="1">
        <v>42969.606240360445</v>
      </c>
      <c r="C96">
        <v>2</v>
      </c>
      <c r="D96">
        <v>4</v>
      </c>
      <c r="E96" t="s">
        <v>12</v>
      </c>
      <c r="F96" t="s">
        <v>9</v>
      </c>
      <c r="G96">
        <v>3000</v>
      </c>
      <c r="H96">
        <f t="shared" si="2"/>
        <v>173000</v>
      </c>
      <c r="I96">
        <v>6</v>
      </c>
      <c r="J96" t="s">
        <v>76</v>
      </c>
      <c r="K96">
        <v>1</v>
      </c>
      <c r="L96" t="s">
        <v>77</v>
      </c>
      <c r="M96">
        <v>1</v>
      </c>
      <c r="N96" t="s">
        <v>21</v>
      </c>
      <c r="O96" t="s">
        <v>78</v>
      </c>
      <c r="P96" s="1">
        <v>42969.606240360445</v>
      </c>
      <c r="Q96" s="1">
        <v>43247.99467174177</v>
      </c>
      <c r="R96" t="s">
        <v>21</v>
      </c>
      <c r="S96" t="s">
        <v>78</v>
      </c>
      <c r="T96">
        <v>1</v>
      </c>
    </row>
    <row r="97" spans="1:20">
      <c r="A97">
        <f t="shared" si="3"/>
        <v>96</v>
      </c>
      <c r="B97" s="1">
        <v>42969.897834081356</v>
      </c>
      <c r="C97">
        <v>83</v>
      </c>
      <c r="D97">
        <v>3</v>
      </c>
      <c r="E97" t="s">
        <v>12</v>
      </c>
      <c r="F97" t="s">
        <v>9</v>
      </c>
      <c r="G97">
        <v>5000</v>
      </c>
      <c r="H97">
        <f t="shared" si="2"/>
        <v>178000</v>
      </c>
      <c r="I97">
        <v>5</v>
      </c>
      <c r="J97" t="s">
        <v>560</v>
      </c>
      <c r="K97">
        <v>2</v>
      </c>
      <c r="L97" t="s">
        <v>561</v>
      </c>
      <c r="M97">
        <v>2</v>
      </c>
      <c r="N97" t="s">
        <v>21</v>
      </c>
      <c r="O97" t="s">
        <v>562</v>
      </c>
      <c r="P97" s="1">
        <v>42969.897834081356</v>
      </c>
      <c r="Q97" s="1" t="e">
        <v>#N/A</v>
      </c>
      <c r="R97" t="s">
        <v>21</v>
      </c>
      <c r="S97" t="s">
        <v>562</v>
      </c>
      <c r="T97">
        <v>2</v>
      </c>
    </row>
    <row r="98" spans="1:20">
      <c r="A98">
        <f t="shared" si="3"/>
        <v>97</v>
      </c>
      <c r="B98" s="1">
        <v>42974.985500688803</v>
      </c>
      <c r="C98">
        <v>56</v>
      </c>
      <c r="D98">
        <v>3</v>
      </c>
      <c r="E98" t="s">
        <v>12</v>
      </c>
      <c r="F98" t="s">
        <v>9</v>
      </c>
      <c r="G98">
        <v>4000</v>
      </c>
      <c r="H98">
        <f t="shared" si="2"/>
        <v>182000</v>
      </c>
      <c r="I98">
        <v>5</v>
      </c>
      <c r="J98" t="s">
        <v>598</v>
      </c>
      <c r="K98">
        <v>1</v>
      </c>
      <c r="L98" t="s">
        <v>599</v>
      </c>
      <c r="M98">
        <v>1</v>
      </c>
      <c r="N98" t="s">
        <v>21</v>
      </c>
      <c r="O98" t="s">
        <v>600</v>
      </c>
      <c r="P98" s="1">
        <v>42974.985500688803</v>
      </c>
      <c r="Q98" s="1" t="e">
        <v>#N/A</v>
      </c>
      <c r="R98" t="s">
        <v>21</v>
      </c>
      <c r="S98" t="s">
        <v>600</v>
      </c>
      <c r="T98">
        <v>1</v>
      </c>
    </row>
    <row r="99" spans="1:20">
      <c r="A99">
        <f t="shared" si="3"/>
        <v>98</v>
      </c>
      <c r="B99" s="1">
        <v>42978.739692876472</v>
      </c>
      <c r="C99">
        <v>14</v>
      </c>
      <c r="D99">
        <v>3</v>
      </c>
      <c r="E99" t="s">
        <v>12</v>
      </c>
      <c r="F99" t="s">
        <v>9</v>
      </c>
      <c r="G99">
        <v>1000</v>
      </c>
      <c r="H99">
        <f t="shared" si="2"/>
        <v>183000</v>
      </c>
      <c r="I99">
        <v>2</v>
      </c>
      <c r="J99" t="s">
        <v>154</v>
      </c>
      <c r="K99">
        <v>3</v>
      </c>
      <c r="L99" t="s">
        <v>155</v>
      </c>
      <c r="M99">
        <v>3</v>
      </c>
      <c r="N99" t="s">
        <v>21</v>
      </c>
      <c r="O99" t="s">
        <v>156</v>
      </c>
      <c r="P99" s="1">
        <v>42978.739692876472</v>
      </c>
      <c r="Q99" s="1" t="e">
        <v>#N/A</v>
      </c>
      <c r="R99" t="s">
        <v>21</v>
      </c>
      <c r="S99" t="s">
        <v>156</v>
      </c>
      <c r="T99">
        <v>3</v>
      </c>
    </row>
    <row r="100" spans="1:20">
      <c r="A100">
        <f t="shared" si="3"/>
        <v>99</v>
      </c>
      <c r="B100" s="1">
        <v>42982.311853952902</v>
      </c>
      <c r="C100">
        <v>42</v>
      </c>
      <c r="D100">
        <v>4</v>
      </c>
      <c r="E100" t="s">
        <v>12</v>
      </c>
      <c r="F100" t="s">
        <v>9</v>
      </c>
      <c r="G100">
        <v>3000</v>
      </c>
      <c r="H100">
        <f t="shared" si="2"/>
        <v>186000</v>
      </c>
      <c r="I100">
        <v>5</v>
      </c>
      <c r="J100" t="s">
        <v>383</v>
      </c>
      <c r="K100">
        <v>3</v>
      </c>
      <c r="L100" t="s">
        <v>412</v>
      </c>
      <c r="M100">
        <v>3</v>
      </c>
      <c r="N100" t="s">
        <v>21</v>
      </c>
      <c r="O100" t="s">
        <v>413</v>
      </c>
      <c r="P100" s="1">
        <v>42982.311853952902</v>
      </c>
      <c r="Q100" s="1" t="e">
        <v>#N/A</v>
      </c>
      <c r="R100" t="s">
        <v>21</v>
      </c>
      <c r="S100" t="s">
        <v>413</v>
      </c>
      <c r="T100">
        <v>3</v>
      </c>
    </row>
    <row r="101" spans="1:20">
      <c r="A101">
        <f t="shared" si="3"/>
        <v>100</v>
      </c>
      <c r="B101" s="1">
        <v>42987.248145263846</v>
      </c>
      <c r="C101">
        <v>58</v>
      </c>
      <c r="D101">
        <v>4</v>
      </c>
      <c r="E101" t="s">
        <v>12</v>
      </c>
      <c r="F101" t="s">
        <v>9</v>
      </c>
      <c r="G101">
        <v>4000</v>
      </c>
      <c r="H101">
        <f t="shared" si="2"/>
        <v>190000</v>
      </c>
      <c r="I101">
        <v>4</v>
      </c>
      <c r="J101" t="s">
        <v>1467</v>
      </c>
      <c r="K101">
        <v>2</v>
      </c>
      <c r="L101" t="s">
        <v>1468</v>
      </c>
      <c r="M101">
        <v>2</v>
      </c>
      <c r="N101" t="s">
        <v>21</v>
      </c>
      <c r="O101" t="s">
        <v>1469</v>
      </c>
      <c r="P101" s="1">
        <v>42987.248145263846</v>
      </c>
      <c r="Q101" s="1">
        <v>43102.777667108778</v>
      </c>
      <c r="R101" t="s">
        <v>21</v>
      </c>
      <c r="S101" t="s">
        <v>1469</v>
      </c>
      <c r="T101">
        <v>2</v>
      </c>
    </row>
    <row r="102" spans="1:20">
      <c r="A102">
        <f t="shared" si="3"/>
        <v>101</v>
      </c>
      <c r="B102" s="1">
        <v>42990.575631862448</v>
      </c>
      <c r="C102">
        <v>8</v>
      </c>
      <c r="D102">
        <v>3</v>
      </c>
      <c r="E102" t="s">
        <v>12</v>
      </c>
      <c r="F102" t="s">
        <v>9</v>
      </c>
      <c r="G102">
        <v>3000</v>
      </c>
      <c r="H102">
        <f t="shared" si="2"/>
        <v>193000</v>
      </c>
      <c r="I102">
        <v>3</v>
      </c>
      <c r="J102" t="s">
        <v>116</v>
      </c>
      <c r="K102">
        <v>3</v>
      </c>
      <c r="L102" t="s">
        <v>117</v>
      </c>
      <c r="M102">
        <v>3</v>
      </c>
      <c r="N102" t="s">
        <v>21</v>
      </c>
      <c r="O102" t="s">
        <v>118</v>
      </c>
      <c r="P102" s="1">
        <v>42990.575631862448</v>
      </c>
      <c r="Q102" s="1" t="e">
        <v>#N/A</v>
      </c>
      <c r="R102" t="s">
        <v>21</v>
      </c>
      <c r="S102" t="s">
        <v>118</v>
      </c>
      <c r="T102">
        <v>3</v>
      </c>
    </row>
    <row r="103" spans="1:20">
      <c r="A103">
        <f t="shared" si="3"/>
        <v>102</v>
      </c>
      <c r="B103" s="1">
        <v>42990.678585945585</v>
      </c>
      <c r="C103">
        <v>65</v>
      </c>
      <c r="D103">
        <v>3</v>
      </c>
      <c r="E103" t="s">
        <v>12</v>
      </c>
      <c r="F103" t="s">
        <v>9</v>
      </c>
      <c r="G103">
        <v>3000</v>
      </c>
      <c r="H103">
        <f t="shared" si="2"/>
        <v>196000</v>
      </c>
      <c r="I103">
        <v>6</v>
      </c>
      <c r="J103" t="s">
        <v>657</v>
      </c>
      <c r="K103">
        <v>1</v>
      </c>
      <c r="L103" t="s">
        <v>658</v>
      </c>
      <c r="M103">
        <v>1</v>
      </c>
      <c r="N103" t="s">
        <v>21</v>
      </c>
      <c r="O103" t="s">
        <v>659</v>
      </c>
      <c r="P103" s="1">
        <v>42990.678585945585</v>
      </c>
      <c r="Q103" s="1" t="e">
        <v>#N/A</v>
      </c>
      <c r="R103" t="s">
        <v>21</v>
      </c>
      <c r="S103" t="s">
        <v>659</v>
      </c>
      <c r="T103">
        <v>1</v>
      </c>
    </row>
    <row r="104" spans="1:20">
      <c r="A104">
        <f t="shared" si="3"/>
        <v>103</v>
      </c>
      <c r="B104" s="1">
        <v>42991.553858209714</v>
      </c>
      <c r="C104">
        <v>130</v>
      </c>
      <c r="D104">
        <v>4</v>
      </c>
      <c r="E104" t="s">
        <v>12</v>
      </c>
      <c r="F104" t="s">
        <v>9</v>
      </c>
      <c r="G104">
        <v>1000</v>
      </c>
      <c r="H104">
        <f t="shared" si="2"/>
        <v>197000</v>
      </c>
      <c r="I104">
        <v>4</v>
      </c>
      <c r="J104" t="s">
        <v>986</v>
      </c>
      <c r="K104">
        <v>2</v>
      </c>
      <c r="L104" t="s">
        <v>987</v>
      </c>
      <c r="M104">
        <v>2</v>
      </c>
      <c r="N104" t="s">
        <v>21</v>
      </c>
      <c r="O104" t="s">
        <v>988</v>
      </c>
      <c r="P104" s="1">
        <v>42991.553858209714</v>
      </c>
      <c r="Q104" s="1">
        <v>43155.452374198649</v>
      </c>
      <c r="R104" t="s">
        <v>21</v>
      </c>
      <c r="S104" t="s">
        <v>988</v>
      </c>
      <c r="T104">
        <v>2</v>
      </c>
    </row>
    <row r="105" spans="1:20">
      <c r="A105">
        <f t="shared" si="3"/>
        <v>104</v>
      </c>
      <c r="B105" s="1">
        <v>42994.835215095969</v>
      </c>
      <c r="C105">
        <v>102</v>
      </c>
      <c r="D105">
        <v>4</v>
      </c>
      <c r="E105" t="s">
        <v>12</v>
      </c>
      <c r="F105" t="s">
        <v>9</v>
      </c>
      <c r="G105">
        <v>2000</v>
      </c>
      <c r="H105">
        <f t="shared" si="2"/>
        <v>199000</v>
      </c>
      <c r="I105">
        <v>4</v>
      </c>
      <c r="J105" t="s">
        <v>1286</v>
      </c>
      <c r="K105">
        <v>2</v>
      </c>
      <c r="L105" t="s">
        <v>1287</v>
      </c>
      <c r="M105">
        <v>2</v>
      </c>
      <c r="N105" t="s">
        <v>21</v>
      </c>
      <c r="O105" t="s">
        <v>1288</v>
      </c>
      <c r="P105" s="1">
        <v>42994.835215095969</v>
      </c>
      <c r="Q105" s="1" t="e">
        <v>#N/A</v>
      </c>
      <c r="R105" t="s">
        <v>21</v>
      </c>
      <c r="S105" t="s">
        <v>1288</v>
      </c>
      <c r="T105">
        <v>2</v>
      </c>
    </row>
    <row r="106" spans="1:20">
      <c r="A106">
        <f t="shared" si="3"/>
        <v>105</v>
      </c>
      <c r="B106" s="1">
        <v>42999.229158850416</v>
      </c>
      <c r="C106">
        <v>126</v>
      </c>
      <c r="D106">
        <v>4</v>
      </c>
      <c r="E106" t="s">
        <v>12</v>
      </c>
      <c r="F106" t="s">
        <v>9</v>
      </c>
      <c r="G106">
        <v>2000</v>
      </c>
      <c r="H106">
        <f t="shared" si="2"/>
        <v>201000</v>
      </c>
      <c r="I106">
        <v>4</v>
      </c>
      <c r="J106" t="s">
        <v>1026</v>
      </c>
      <c r="K106">
        <v>4</v>
      </c>
      <c r="L106" t="s">
        <v>1027</v>
      </c>
      <c r="M106">
        <v>4</v>
      </c>
      <c r="N106" t="s">
        <v>21</v>
      </c>
      <c r="O106" t="s">
        <v>1028</v>
      </c>
      <c r="P106" s="1">
        <v>42999.229158850416</v>
      </c>
      <c r="Q106" s="1" t="e">
        <v>#N/A</v>
      </c>
      <c r="R106" t="s">
        <v>21</v>
      </c>
      <c r="S106" t="s">
        <v>1028</v>
      </c>
      <c r="T106">
        <v>4</v>
      </c>
    </row>
    <row r="107" spans="1:20">
      <c r="A107">
        <f t="shared" si="3"/>
        <v>106</v>
      </c>
      <c r="B107" s="1">
        <v>43000.261669340471</v>
      </c>
      <c r="C107">
        <v>26</v>
      </c>
      <c r="D107">
        <v>3</v>
      </c>
      <c r="E107" t="s">
        <v>12</v>
      </c>
      <c r="F107" t="s">
        <v>9</v>
      </c>
      <c r="G107">
        <v>4000</v>
      </c>
      <c r="H107">
        <f t="shared" si="2"/>
        <v>205000</v>
      </c>
      <c r="I107">
        <v>2</v>
      </c>
      <c r="J107" t="s">
        <v>420</v>
      </c>
      <c r="K107">
        <v>1</v>
      </c>
      <c r="L107" t="s">
        <v>421</v>
      </c>
      <c r="M107">
        <v>1</v>
      </c>
      <c r="N107" t="s">
        <v>21</v>
      </c>
      <c r="O107" t="s">
        <v>422</v>
      </c>
      <c r="P107" s="1">
        <v>43000.261669340471</v>
      </c>
      <c r="Q107" s="1" t="e">
        <v>#N/A</v>
      </c>
      <c r="R107" t="s">
        <v>21</v>
      </c>
      <c r="S107" t="s">
        <v>422</v>
      </c>
      <c r="T107">
        <v>1</v>
      </c>
    </row>
    <row r="108" spans="1:20">
      <c r="A108">
        <f t="shared" si="3"/>
        <v>107</v>
      </c>
      <c r="B108" s="1">
        <v>43005.565360279994</v>
      </c>
      <c r="C108">
        <v>14</v>
      </c>
      <c r="D108">
        <v>4</v>
      </c>
      <c r="E108" t="s">
        <v>12</v>
      </c>
      <c r="F108" t="s">
        <v>9</v>
      </c>
      <c r="G108">
        <v>1000</v>
      </c>
      <c r="H108">
        <f t="shared" si="2"/>
        <v>206000</v>
      </c>
      <c r="I108">
        <v>1</v>
      </c>
      <c r="J108" t="s">
        <v>109</v>
      </c>
      <c r="K108">
        <v>1</v>
      </c>
      <c r="L108" t="s">
        <v>110</v>
      </c>
      <c r="M108">
        <v>1</v>
      </c>
      <c r="N108" t="s">
        <v>21</v>
      </c>
      <c r="O108" t="s">
        <v>111</v>
      </c>
      <c r="P108" s="1">
        <v>43005.565360279994</v>
      </c>
      <c r="Q108" s="1" t="e">
        <v>#N/A</v>
      </c>
      <c r="R108" t="s">
        <v>21</v>
      </c>
      <c r="S108" t="s">
        <v>111</v>
      </c>
      <c r="T108">
        <v>1</v>
      </c>
    </row>
    <row r="109" spans="1:20">
      <c r="A109">
        <f t="shared" si="3"/>
        <v>108</v>
      </c>
      <c r="B109" s="1">
        <v>43008.728671950499</v>
      </c>
      <c r="C109">
        <v>94</v>
      </c>
      <c r="D109">
        <v>4</v>
      </c>
      <c r="E109" t="s">
        <v>12</v>
      </c>
      <c r="F109" t="s">
        <v>9</v>
      </c>
      <c r="G109">
        <v>2000</v>
      </c>
      <c r="H109">
        <f t="shared" si="2"/>
        <v>208000</v>
      </c>
      <c r="I109">
        <v>2</v>
      </c>
      <c r="J109" t="s">
        <v>1007</v>
      </c>
      <c r="K109">
        <v>3</v>
      </c>
      <c r="L109" t="s">
        <v>1008</v>
      </c>
      <c r="M109">
        <v>3</v>
      </c>
      <c r="N109" t="s">
        <v>21</v>
      </c>
      <c r="O109" t="s">
        <v>1009</v>
      </c>
      <c r="P109" s="1">
        <v>43008.728671950499</v>
      </c>
      <c r="Q109" s="1" t="e">
        <v>#N/A</v>
      </c>
      <c r="R109" t="s">
        <v>21</v>
      </c>
      <c r="S109" t="s">
        <v>1009</v>
      </c>
      <c r="T109">
        <v>3</v>
      </c>
    </row>
    <row r="110" spans="1:20">
      <c r="A110">
        <f t="shared" si="3"/>
        <v>109</v>
      </c>
      <c r="B110" s="1">
        <v>43009.147176873317</v>
      </c>
      <c r="C110">
        <v>42</v>
      </c>
      <c r="D110">
        <v>4</v>
      </c>
      <c r="E110" t="s">
        <v>12</v>
      </c>
      <c r="F110" t="s">
        <v>9</v>
      </c>
      <c r="G110">
        <v>3000</v>
      </c>
      <c r="H110">
        <f t="shared" si="2"/>
        <v>211000</v>
      </c>
      <c r="I110">
        <v>5</v>
      </c>
      <c r="J110" t="s">
        <v>383</v>
      </c>
      <c r="K110">
        <v>4</v>
      </c>
      <c r="L110" t="s">
        <v>412</v>
      </c>
      <c r="M110">
        <v>4</v>
      </c>
      <c r="N110" t="s">
        <v>21</v>
      </c>
      <c r="O110" t="s">
        <v>413</v>
      </c>
      <c r="P110" s="1">
        <v>43009.147176873317</v>
      </c>
      <c r="Q110" s="1" t="e">
        <v>#N/A</v>
      </c>
      <c r="R110" t="s">
        <v>21</v>
      </c>
      <c r="S110" t="s">
        <v>413</v>
      </c>
      <c r="T110">
        <v>4</v>
      </c>
    </row>
    <row r="111" spans="1:20">
      <c r="A111">
        <f t="shared" si="3"/>
        <v>110</v>
      </c>
      <c r="B111" s="1">
        <v>43010.321917053989</v>
      </c>
      <c r="C111">
        <v>2</v>
      </c>
      <c r="D111">
        <v>3</v>
      </c>
      <c r="E111" t="s">
        <v>12</v>
      </c>
      <c r="F111" t="s">
        <v>9</v>
      </c>
      <c r="G111">
        <v>3000</v>
      </c>
      <c r="H111">
        <f t="shared" si="2"/>
        <v>214000</v>
      </c>
      <c r="I111">
        <v>3</v>
      </c>
      <c r="J111" t="s">
        <v>41</v>
      </c>
      <c r="K111">
        <v>1</v>
      </c>
      <c r="L111" t="s">
        <v>42</v>
      </c>
      <c r="M111">
        <v>1</v>
      </c>
      <c r="N111" t="s">
        <v>21</v>
      </c>
      <c r="O111" t="s">
        <v>43</v>
      </c>
      <c r="P111" s="1">
        <v>43010.321917053989</v>
      </c>
      <c r="Q111" s="1" t="e">
        <v>#N/A</v>
      </c>
      <c r="R111" t="s">
        <v>21</v>
      </c>
      <c r="S111" t="s">
        <v>43</v>
      </c>
      <c r="T111">
        <v>1</v>
      </c>
    </row>
    <row r="112" spans="1:20">
      <c r="A112">
        <f t="shared" si="3"/>
        <v>111</v>
      </c>
      <c r="B112" s="1">
        <v>43010.345691587252</v>
      </c>
      <c r="C112">
        <v>54</v>
      </c>
      <c r="D112">
        <v>4</v>
      </c>
      <c r="E112" t="s">
        <v>12</v>
      </c>
      <c r="F112" t="s">
        <v>9</v>
      </c>
      <c r="G112">
        <v>5000</v>
      </c>
      <c r="H112">
        <f t="shared" si="2"/>
        <v>219000</v>
      </c>
      <c r="I112">
        <v>2</v>
      </c>
      <c r="J112" t="s">
        <v>542</v>
      </c>
      <c r="K112">
        <v>3</v>
      </c>
      <c r="L112" t="s">
        <v>543</v>
      </c>
      <c r="M112">
        <v>3</v>
      </c>
      <c r="N112" t="s">
        <v>21</v>
      </c>
      <c r="O112" t="s">
        <v>544</v>
      </c>
      <c r="P112" s="1">
        <v>43010.345691587252</v>
      </c>
      <c r="Q112" s="1" t="e">
        <v>#N/A</v>
      </c>
      <c r="R112" t="s">
        <v>21</v>
      </c>
      <c r="S112" t="s">
        <v>544</v>
      </c>
      <c r="T112">
        <v>3</v>
      </c>
    </row>
    <row r="113" spans="1:20">
      <c r="A113">
        <f t="shared" si="3"/>
        <v>112</v>
      </c>
      <c r="B113" s="1">
        <v>43011.247221739919</v>
      </c>
      <c r="C113">
        <v>74</v>
      </c>
      <c r="D113">
        <v>4</v>
      </c>
      <c r="E113" t="s">
        <v>12</v>
      </c>
      <c r="F113" t="s">
        <v>9</v>
      </c>
      <c r="G113">
        <v>4000</v>
      </c>
      <c r="H113">
        <f t="shared" si="2"/>
        <v>223000</v>
      </c>
      <c r="I113">
        <v>1</v>
      </c>
      <c r="J113" t="s">
        <v>675</v>
      </c>
      <c r="K113">
        <v>5</v>
      </c>
      <c r="L113" t="s">
        <v>676</v>
      </c>
      <c r="M113">
        <v>5</v>
      </c>
      <c r="N113" t="s">
        <v>21</v>
      </c>
      <c r="O113" t="s">
        <v>677</v>
      </c>
      <c r="P113" s="1">
        <v>43011.247221739919</v>
      </c>
      <c r="Q113" s="1" t="e">
        <v>#N/A</v>
      </c>
      <c r="R113" t="s">
        <v>21</v>
      </c>
      <c r="S113" t="s">
        <v>677</v>
      </c>
      <c r="T113">
        <v>5</v>
      </c>
    </row>
    <row r="114" spans="1:20">
      <c r="A114">
        <f t="shared" si="3"/>
        <v>113</v>
      </c>
      <c r="B114" s="1">
        <v>43016.044101496977</v>
      </c>
      <c r="C114">
        <v>119</v>
      </c>
      <c r="D114">
        <v>3</v>
      </c>
      <c r="E114" t="s">
        <v>12</v>
      </c>
      <c r="F114" t="s">
        <v>9</v>
      </c>
      <c r="G114">
        <v>1000</v>
      </c>
      <c r="H114">
        <f t="shared" si="2"/>
        <v>224000</v>
      </c>
      <c r="I114">
        <v>5</v>
      </c>
      <c r="J114" t="s">
        <v>1611</v>
      </c>
      <c r="K114">
        <v>1</v>
      </c>
      <c r="L114" t="s">
        <v>1691</v>
      </c>
      <c r="M114">
        <v>1</v>
      </c>
      <c r="N114" t="s">
        <v>21</v>
      </c>
      <c r="O114" t="s">
        <v>1692</v>
      </c>
      <c r="P114" s="1">
        <v>43016.044101496977</v>
      </c>
      <c r="Q114" s="1" t="e">
        <v>#N/A</v>
      </c>
      <c r="R114" t="s">
        <v>21</v>
      </c>
      <c r="S114" t="s">
        <v>1692</v>
      </c>
      <c r="T114">
        <v>1</v>
      </c>
    </row>
    <row r="115" spans="1:20">
      <c r="A115">
        <f t="shared" si="3"/>
        <v>114</v>
      </c>
      <c r="B115" s="1">
        <v>43019.123837012892</v>
      </c>
      <c r="C115">
        <v>41</v>
      </c>
      <c r="D115">
        <v>3</v>
      </c>
      <c r="E115" t="s">
        <v>12</v>
      </c>
      <c r="F115" t="s">
        <v>9</v>
      </c>
      <c r="G115">
        <v>1000</v>
      </c>
      <c r="H115">
        <f t="shared" si="2"/>
        <v>225000</v>
      </c>
      <c r="I115">
        <v>3</v>
      </c>
      <c r="J115" t="s">
        <v>374</v>
      </c>
      <c r="K115">
        <v>1</v>
      </c>
      <c r="L115" t="s">
        <v>375</v>
      </c>
      <c r="M115">
        <v>1</v>
      </c>
      <c r="N115" t="s">
        <v>21</v>
      </c>
      <c r="O115" t="s">
        <v>376</v>
      </c>
      <c r="P115" s="1">
        <v>43019.123837012892</v>
      </c>
      <c r="Q115" s="1" t="e">
        <v>#N/A</v>
      </c>
      <c r="R115" t="s">
        <v>21</v>
      </c>
      <c r="S115" t="s">
        <v>376</v>
      </c>
      <c r="T115">
        <v>1</v>
      </c>
    </row>
    <row r="116" spans="1:20">
      <c r="A116">
        <f t="shared" si="3"/>
        <v>115</v>
      </c>
      <c r="B116" s="1">
        <v>43023.807519484042</v>
      </c>
      <c r="C116">
        <v>2</v>
      </c>
      <c r="D116">
        <v>3</v>
      </c>
      <c r="E116" t="s">
        <v>12</v>
      </c>
      <c r="F116" t="s">
        <v>9</v>
      </c>
      <c r="G116">
        <v>3000</v>
      </c>
      <c r="H116">
        <f t="shared" si="2"/>
        <v>228000</v>
      </c>
      <c r="I116">
        <v>3</v>
      </c>
      <c r="J116" t="s">
        <v>41</v>
      </c>
      <c r="K116">
        <v>2</v>
      </c>
      <c r="L116" t="s">
        <v>42</v>
      </c>
      <c r="M116">
        <v>2</v>
      </c>
      <c r="N116" t="s">
        <v>21</v>
      </c>
      <c r="O116" t="s">
        <v>43</v>
      </c>
      <c r="P116" s="1">
        <v>43023.807519484042</v>
      </c>
      <c r="Q116" s="1" t="e">
        <v>#N/A</v>
      </c>
      <c r="R116" t="s">
        <v>21</v>
      </c>
      <c r="S116" t="s">
        <v>43</v>
      </c>
      <c r="T116">
        <v>2</v>
      </c>
    </row>
    <row r="117" spans="1:20">
      <c r="A117">
        <f t="shared" si="3"/>
        <v>116</v>
      </c>
      <c r="B117" s="1">
        <v>43024.544883061535</v>
      </c>
      <c r="C117">
        <v>128</v>
      </c>
      <c r="D117">
        <v>3</v>
      </c>
      <c r="E117" t="s">
        <v>12</v>
      </c>
      <c r="F117" t="s">
        <v>9</v>
      </c>
      <c r="G117">
        <v>5000</v>
      </c>
      <c r="H117">
        <f t="shared" si="2"/>
        <v>233000</v>
      </c>
      <c r="I117">
        <v>2</v>
      </c>
      <c r="J117" t="s">
        <v>611</v>
      </c>
      <c r="K117">
        <v>1</v>
      </c>
      <c r="L117" t="s">
        <v>612</v>
      </c>
      <c r="M117">
        <v>1</v>
      </c>
      <c r="N117" t="s">
        <v>21</v>
      </c>
      <c r="O117" t="s">
        <v>613</v>
      </c>
      <c r="P117" s="1">
        <v>43024.544883061535</v>
      </c>
      <c r="Q117" s="1" t="e">
        <v>#N/A</v>
      </c>
      <c r="R117" t="s">
        <v>21</v>
      </c>
      <c r="S117" t="s">
        <v>613</v>
      </c>
      <c r="T117">
        <v>1</v>
      </c>
    </row>
    <row r="118" spans="1:20">
      <c r="A118">
        <f t="shared" si="3"/>
        <v>117</v>
      </c>
      <c r="B118" s="1">
        <v>43046.224156303906</v>
      </c>
      <c r="C118">
        <v>90</v>
      </c>
      <c r="D118">
        <v>4</v>
      </c>
      <c r="E118" t="s">
        <v>13</v>
      </c>
      <c r="F118" t="s">
        <v>9</v>
      </c>
      <c r="G118">
        <v>12000</v>
      </c>
      <c r="H118">
        <f t="shared" si="2"/>
        <v>221000</v>
      </c>
      <c r="I118">
        <v>6</v>
      </c>
      <c r="J118" t="s">
        <v>949</v>
      </c>
      <c r="K118">
        <v>2</v>
      </c>
      <c r="L118" t="s">
        <v>1575</v>
      </c>
      <c r="M118">
        <v>1</v>
      </c>
      <c r="N118" t="s">
        <v>24</v>
      </c>
      <c r="O118" t="s">
        <v>1576</v>
      </c>
      <c r="P118" s="1">
        <v>43046.224156303906</v>
      </c>
      <c r="Q118" s="1">
        <v>43046.224156303906</v>
      </c>
      <c r="R118" t="s">
        <v>24</v>
      </c>
      <c r="S118" t="s">
        <v>1576</v>
      </c>
      <c r="T118">
        <v>1</v>
      </c>
    </row>
    <row r="119" spans="1:20">
      <c r="A119">
        <f t="shared" si="3"/>
        <v>118</v>
      </c>
      <c r="B119" s="1">
        <v>43047.553044746906</v>
      </c>
      <c r="C119">
        <v>26</v>
      </c>
      <c r="D119">
        <v>4</v>
      </c>
      <c r="E119" t="s">
        <v>12</v>
      </c>
      <c r="F119" t="s">
        <v>9</v>
      </c>
      <c r="G119">
        <v>3000</v>
      </c>
      <c r="H119">
        <f t="shared" si="2"/>
        <v>224000</v>
      </c>
      <c r="I119">
        <v>1</v>
      </c>
      <c r="J119" t="s">
        <v>447</v>
      </c>
      <c r="K119">
        <v>1</v>
      </c>
      <c r="L119" t="s">
        <v>448</v>
      </c>
      <c r="M119">
        <v>1</v>
      </c>
      <c r="N119" t="s">
        <v>21</v>
      </c>
      <c r="O119" t="s">
        <v>449</v>
      </c>
      <c r="P119" s="1">
        <v>43047.553044746906</v>
      </c>
      <c r="Q119" s="1" t="e">
        <v>#N/A</v>
      </c>
      <c r="R119" t="s">
        <v>21</v>
      </c>
      <c r="S119" t="s">
        <v>449</v>
      </c>
      <c r="T119">
        <v>1</v>
      </c>
    </row>
    <row r="120" spans="1:20">
      <c r="A120">
        <f t="shared" si="3"/>
        <v>119</v>
      </c>
      <c r="B120" s="1">
        <v>43049.500412792513</v>
      </c>
      <c r="C120">
        <v>95</v>
      </c>
      <c r="D120">
        <v>3</v>
      </c>
      <c r="E120" t="s">
        <v>12</v>
      </c>
      <c r="F120" t="s">
        <v>9</v>
      </c>
      <c r="G120">
        <v>5000</v>
      </c>
      <c r="H120">
        <f t="shared" si="2"/>
        <v>229000</v>
      </c>
      <c r="I120">
        <v>2</v>
      </c>
      <c r="J120" t="s">
        <v>1482</v>
      </c>
      <c r="K120">
        <v>5</v>
      </c>
      <c r="L120" t="s">
        <v>1483</v>
      </c>
      <c r="M120">
        <v>5</v>
      </c>
      <c r="N120" t="s">
        <v>21</v>
      </c>
      <c r="O120" t="s">
        <v>1484</v>
      </c>
      <c r="P120" s="1">
        <v>43049.500412792513</v>
      </c>
      <c r="Q120" s="1" t="e">
        <v>#N/A</v>
      </c>
      <c r="R120" t="s">
        <v>21</v>
      </c>
      <c r="S120" t="s">
        <v>1484</v>
      </c>
      <c r="T120">
        <v>5</v>
      </c>
    </row>
    <row r="121" spans="1:20">
      <c r="A121">
        <f t="shared" si="3"/>
        <v>120</v>
      </c>
      <c r="B121" s="1">
        <v>43051.399490016891</v>
      </c>
      <c r="C121">
        <v>125</v>
      </c>
      <c r="D121">
        <v>3</v>
      </c>
      <c r="E121" t="s">
        <v>12</v>
      </c>
      <c r="F121" t="s">
        <v>9</v>
      </c>
      <c r="G121">
        <v>2000</v>
      </c>
      <c r="H121">
        <f t="shared" si="2"/>
        <v>231000</v>
      </c>
      <c r="I121">
        <v>5</v>
      </c>
      <c r="J121" t="s">
        <v>1205</v>
      </c>
      <c r="K121">
        <v>2</v>
      </c>
      <c r="L121" t="s">
        <v>1206</v>
      </c>
      <c r="M121">
        <v>2</v>
      </c>
      <c r="N121" t="s">
        <v>21</v>
      </c>
      <c r="O121" t="s">
        <v>1207</v>
      </c>
      <c r="P121" s="1">
        <v>43051.399490016891</v>
      </c>
      <c r="Q121" s="1" t="e">
        <v>#N/A</v>
      </c>
      <c r="R121" t="s">
        <v>21</v>
      </c>
      <c r="S121" t="s">
        <v>1207</v>
      </c>
      <c r="T121">
        <v>2</v>
      </c>
    </row>
    <row r="122" spans="1:20">
      <c r="A122">
        <f t="shared" si="3"/>
        <v>121</v>
      </c>
      <c r="B122" s="1">
        <v>43056.839253000217</v>
      </c>
      <c r="C122">
        <v>26</v>
      </c>
      <c r="D122">
        <v>3</v>
      </c>
      <c r="E122" t="s">
        <v>12</v>
      </c>
      <c r="F122" t="s">
        <v>9</v>
      </c>
      <c r="G122">
        <v>4000</v>
      </c>
      <c r="H122">
        <f t="shared" si="2"/>
        <v>235000</v>
      </c>
      <c r="I122">
        <v>1</v>
      </c>
      <c r="J122" t="s">
        <v>420</v>
      </c>
      <c r="K122">
        <v>2</v>
      </c>
      <c r="L122" t="s">
        <v>421</v>
      </c>
      <c r="M122">
        <v>2</v>
      </c>
      <c r="N122" t="s">
        <v>21</v>
      </c>
      <c r="O122" t="s">
        <v>422</v>
      </c>
      <c r="P122" s="1">
        <v>43056.839253000217</v>
      </c>
      <c r="Q122" s="1" t="e">
        <v>#N/A</v>
      </c>
      <c r="R122" t="s">
        <v>21</v>
      </c>
      <c r="S122" t="s">
        <v>422</v>
      </c>
      <c r="T122">
        <v>2</v>
      </c>
    </row>
    <row r="123" spans="1:20">
      <c r="A123">
        <f t="shared" si="3"/>
        <v>122</v>
      </c>
      <c r="B123" s="1">
        <v>43059.050916610206</v>
      </c>
      <c r="C123">
        <v>14</v>
      </c>
      <c r="D123">
        <v>3</v>
      </c>
      <c r="E123" t="s">
        <v>12</v>
      </c>
      <c r="F123" t="s">
        <v>9</v>
      </c>
      <c r="G123">
        <v>1000</v>
      </c>
      <c r="H123">
        <f t="shared" si="2"/>
        <v>236000</v>
      </c>
      <c r="I123">
        <v>5</v>
      </c>
      <c r="J123" t="s">
        <v>154</v>
      </c>
      <c r="K123">
        <v>4</v>
      </c>
      <c r="L123" t="s">
        <v>155</v>
      </c>
      <c r="M123">
        <v>4</v>
      </c>
      <c r="N123" t="s">
        <v>21</v>
      </c>
      <c r="O123" t="s">
        <v>156</v>
      </c>
      <c r="P123" s="1">
        <v>43059.050916610206</v>
      </c>
      <c r="Q123" s="1" t="e">
        <v>#N/A</v>
      </c>
      <c r="R123" t="s">
        <v>21</v>
      </c>
      <c r="S123" t="s">
        <v>156</v>
      </c>
      <c r="T123">
        <v>4</v>
      </c>
    </row>
    <row r="124" spans="1:20">
      <c r="A124">
        <f t="shared" si="3"/>
        <v>123</v>
      </c>
      <c r="B124" s="1">
        <v>43060.55846525896</v>
      </c>
      <c r="C124">
        <v>66</v>
      </c>
      <c r="D124">
        <v>4</v>
      </c>
      <c r="E124" t="s">
        <v>12</v>
      </c>
      <c r="F124" t="s">
        <v>9</v>
      </c>
      <c r="G124">
        <v>2000</v>
      </c>
      <c r="H124">
        <f t="shared" si="2"/>
        <v>238000</v>
      </c>
      <c r="I124">
        <v>6</v>
      </c>
      <c r="J124" t="s">
        <v>833</v>
      </c>
      <c r="K124">
        <v>1</v>
      </c>
      <c r="L124" t="s">
        <v>834</v>
      </c>
      <c r="M124">
        <v>1</v>
      </c>
      <c r="N124" t="s">
        <v>21</v>
      </c>
      <c r="O124" t="s">
        <v>835</v>
      </c>
      <c r="P124" s="1">
        <v>43060.55846525896</v>
      </c>
      <c r="Q124" s="1" t="e">
        <v>#N/A</v>
      </c>
      <c r="R124" t="s">
        <v>21</v>
      </c>
      <c r="S124" t="s">
        <v>835</v>
      </c>
      <c r="T124">
        <v>1</v>
      </c>
    </row>
    <row r="125" spans="1:20">
      <c r="A125">
        <f t="shared" si="3"/>
        <v>124</v>
      </c>
      <c r="B125" s="1">
        <v>43064.465968814831</v>
      </c>
      <c r="C125">
        <v>62</v>
      </c>
      <c r="D125">
        <v>3</v>
      </c>
      <c r="E125" t="s">
        <v>12</v>
      </c>
      <c r="F125" t="s">
        <v>9</v>
      </c>
      <c r="G125">
        <v>1000</v>
      </c>
      <c r="H125">
        <f t="shared" si="2"/>
        <v>239000</v>
      </c>
      <c r="I125">
        <v>4</v>
      </c>
      <c r="J125" t="s">
        <v>1546</v>
      </c>
      <c r="K125">
        <v>2</v>
      </c>
      <c r="L125" t="s">
        <v>1547</v>
      </c>
      <c r="M125">
        <v>2</v>
      </c>
      <c r="N125" t="s">
        <v>21</v>
      </c>
      <c r="O125" t="s">
        <v>1548</v>
      </c>
      <c r="P125" s="1">
        <v>43064.465968814831</v>
      </c>
      <c r="Q125" s="1" t="e">
        <v>#N/A</v>
      </c>
      <c r="R125" t="s">
        <v>21</v>
      </c>
      <c r="S125" t="s">
        <v>1548</v>
      </c>
      <c r="T125">
        <v>2</v>
      </c>
    </row>
    <row r="126" spans="1:20">
      <c r="A126">
        <f t="shared" si="3"/>
        <v>125</v>
      </c>
      <c r="B126" s="1">
        <v>43065.074625407724</v>
      </c>
      <c r="C126">
        <v>114</v>
      </c>
      <c r="D126">
        <v>4</v>
      </c>
      <c r="E126" t="s">
        <v>12</v>
      </c>
      <c r="F126" t="s">
        <v>9</v>
      </c>
      <c r="G126">
        <v>3000</v>
      </c>
      <c r="H126">
        <f t="shared" si="2"/>
        <v>242000</v>
      </c>
      <c r="I126">
        <v>3</v>
      </c>
      <c r="J126" t="s">
        <v>1628</v>
      </c>
      <c r="K126">
        <v>2</v>
      </c>
      <c r="L126" t="s">
        <v>1629</v>
      </c>
      <c r="M126">
        <v>2</v>
      </c>
      <c r="N126" t="s">
        <v>21</v>
      </c>
      <c r="O126" t="s">
        <v>1630</v>
      </c>
      <c r="P126" s="1">
        <v>43065.074625407724</v>
      </c>
      <c r="Q126" s="1" t="e">
        <v>#N/A</v>
      </c>
      <c r="R126" t="s">
        <v>21</v>
      </c>
      <c r="S126" t="s">
        <v>1630</v>
      </c>
      <c r="T126">
        <v>2</v>
      </c>
    </row>
    <row r="127" spans="1:20">
      <c r="A127">
        <f t="shared" si="3"/>
        <v>126</v>
      </c>
      <c r="B127" s="1">
        <v>43085.84966530776</v>
      </c>
      <c r="C127">
        <v>5</v>
      </c>
      <c r="D127">
        <v>3</v>
      </c>
      <c r="E127" t="s">
        <v>12</v>
      </c>
      <c r="F127" t="s">
        <v>9</v>
      </c>
      <c r="G127">
        <v>3000</v>
      </c>
      <c r="H127">
        <f t="shared" si="2"/>
        <v>245000</v>
      </c>
      <c r="I127">
        <v>5</v>
      </c>
      <c r="J127" t="s">
        <v>53</v>
      </c>
      <c r="K127">
        <v>2</v>
      </c>
      <c r="L127" t="s">
        <v>54</v>
      </c>
      <c r="M127">
        <v>2</v>
      </c>
      <c r="N127" t="s">
        <v>21</v>
      </c>
      <c r="O127" t="s">
        <v>55</v>
      </c>
      <c r="P127" s="1">
        <v>43085.84966530776</v>
      </c>
      <c r="Q127" s="1" t="e">
        <v>#N/A</v>
      </c>
      <c r="R127" t="s">
        <v>21</v>
      </c>
      <c r="S127" t="s">
        <v>55</v>
      </c>
      <c r="T127">
        <v>2</v>
      </c>
    </row>
    <row r="128" spans="1:20">
      <c r="A128">
        <f t="shared" si="3"/>
        <v>127</v>
      </c>
      <c r="B128" s="1">
        <v>43093.855327624049</v>
      </c>
      <c r="C128">
        <v>66</v>
      </c>
      <c r="D128">
        <v>4</v>
      </c>
      <c r="E128" t="s">
        <v>12</v>
      </c>
      <c r="F128" t="s">
        <v>9</v>
      </c>
      <c r="G128">
        <v>2000</v>
      </c>
      <c r="H128">
        <f t="shared" si="2"/>
        <v>247000</v>
      </c>
      <c r="I128">
        <v>2</v>
      </c>
      <c r="J128" t="s">
        <v>833</v>
      </c>
      <c r="K128">
        <v>2</v>
      </c>
      <c r="L128" t="s">
        <v>834</v>
      </c>
      <c r="M128">
        <v>2</v>
      </c>
      <c r="N128" t="s">
        <v>21</v>
      </c>
      <c r="O128" t="s">
        <v>835</v>
      </c>
      <c r="P128" s="1">
        <v>43093.855327624049</v>
      </c>
      <c r="Q128" s="1" t="e">
        <v>#N/A</v>
      </c>
      <c r="R128" t="s">
        <v>21</v>
      </c>
      <c r="S128" t="s">
        <v>835</v>
      </c>
      <c r="T128">
        <v>2</v>
      </c>
    </row>
    <row r="129" spans="1:20">
      <c r="A129">
        <f t="shared" si="3"/>
        <v>128</v>
      </c>
      <c r="B129" s="1">
        <v>43100.306885486905</v>
      </c>
      <c r="C129">
        <v>95</v>
      </c>
      <c r="D129">
        <v>3</v>
      </c>
      <c r="E129" t="s">
        <v>12</v>
      </c>
      <c r="F129" t="s">
        <v>9</v>
      </c>
      <c r="G129">
        <v>5000</v>
      </c>
      <c r="H129">
        <f t="shared" si="2"/>
        <v>252000</v>
      </c>
      <c r="I129">
        <v>3</v>
      </c>
      <c r="J129" t="s">
        <v>1482</v>
      </c>
      <c r="K129">
        <v>6</v>
      </c>
      <c r="L129" t="s">
        <v>1483</v>
      </c>
      <c r="M129">
        <v>6</v>
      </c>
      <c r="N129" t="s">
        <v>21</v>
      </c>
      <c r="O129" t="s">
        <v>1484</v>
      </c>
      <c r="P129" s="1">
        <v>43100.306885486905</v>
      </c>
      <c r="Q129" s="1" t="e">
        <v>#N/A</v>
      </c>
      <c r="R129" t="s">
        <v>21</v>
      </c>
      <c r="S129" t="s">
        <v>1484</v>
      </c>
      <c r="T129">
        <v>6</v>
      </c>
    </row>
    <row r="130" spans="1:20">
      <c r="A130">
        <f t="shared" si="3"/>
        <v>129</v>
      </c>
      <c r="B130" s="1">
        <v>43101.784046905639</v>
      </c>
      <c r="C130">
        <v>11</v>
      </c>
      <c r="D130">
        <v>3</v>
      </c>
      <c r="E130" t="s">
        <v>12</v>
      </c>
      <c r="F130" t="s">
        <v>9</v>
      </c>
      <c r="G130">
        <v>4000</v>
      </c>
      <c r="H130">
        <f t="shared" si="2"/>
        <v>256000</v>
      </c>
      <c r="I130">
        <v>1</v>
      </c>
      <c r="J130" t="s">
        <v>112</v>
      </c>
      <c r="K130">
        <v>2</v>
      </c>
      <c r="L130" t="s">
        <v>113</v>
      </c>
      <c r="M130">
        <v>2</v>
      </c>
      <c r="N130" t="s">
        <v>21</v>
      </c>
      <c r="O130" t="s">
        <v>114</v>
      </c>
      <c r="P130" s="1">
        <v>43101.784046905639</v>
      </c>
      <c r="Q130" s="1">
        <v>43221.645927557751</v>
      </c>
      <c r="R130" t="s">
        <v>21</v>
      </c>
      <c r="S130" t="s">
        <v>114</v>
      </c>
      <c r="T130">
        <v>2</v>
      </c>
    </row>
    <row r="131" spans="1:20">
      <c r="A131">
        <f t="shared" si="3"/>
        <v>130</v>
      </c>
      <c r="B131" s="1">
        <v>43102.777667108778</v>
      </c>
      <c r="C131">
        <v>58</v>
      </c>
      <c r="D131">
        <v>4</v>
      </c>
      <c r="E131" t="s">
        <v>13</v>
      </c>
      <c r="F131" t="s">
        <v>9</v>
      </c>
      <c r="G131">
        <v>16000</v>
      </c>
      <c r="H131">
        <f t="shared" ref="H131:H176" si="4">IF(E131="Premium",IFERROR(H130+G131,G131),IFERROR(H130-G131,-G131))</f>
        <v>240000</v>
      </c>
      <c r="I131">
        <v>6</v>
      </c>
      <c r="J131" t="s">
        <v>1467</v>
      </c>
      <c r="K131">
        <v>3</v>
      </c>
      <c r="L131" t="s">
        <v>1727</v>
      </c>
      <c r="M131">
        <v>1</v>
      </c>
      <c r="N131" t="s">
        <v>24</v>
      </c>
      <c r="O131" t="s">
        <v>1728</v>
      </c>
      <c r="P131" s="1">
        <v>43102.777667108778</v>
      </c>
      <c r="Q131" s="1">
        <v>43102.777667108778</v>
      </c>
      <c r="R131" t="s">
        <v>24</v>
      </c>
      <c r="S131" t="s">
        <v>1728</v>
      </c>
      <c r="T131">
        <v>1</v>
      </c>
    </row>
    <row r="132" spans="1:20">
      <c r="A132">
        <f t="shared" ref="A132:A176" si="5">A131+1</f>
        <v>131</v>
      </c>
      <c r="B132" s="1">
        <v>43103.346040712298</v>
      </c>
      <c r="C132">
        <v>98</v>
      </c>
      <c r="D132">
        <v>3</v>
      </c>
      <c r="E132" t="s">
        <v>12</v>
      </c>
      <c r="F132" t="s">
        <v>9</v>
      </c>
      <c r="G132">
        <v>3000</v>
      </c>
      <c r="H132">
        <f t="shared" si="4"/>
        <v>243000</v>
      </c>
      <c r="I132">
        <v>1</v>
      </c>
      <c r="J132" t="s">
        <v>1538</v>
      </c>
      <c r="K132">
        <v>1</v>
      </c>
      <c r="L132" t="s">
        <v>1539</v>
      </c>
      <c r="M132">
        <v>1</v>
      </c>
      <c r="N132" t="s">
        <v>21</v>
      </c>
      <c r="O132" t="s">
        <v>1540</v>
      </c>
      <c r="P132" s="1">
        <v>43103.346040712298</v>
      </c>
      <c r="Q132" s="1" t="e">
        <v>#N/A</v>
      </c>
      <c r="R132" t="s">
        <v>21</v>
      </c>
      <c r="S132" t="s">
        <v>1540</v>
      </c>
      <c r="T132">
        <v>1</v>
      </c>
    </row>
    <row r="133" spans="1:20">
      <c r="A133">
        <f t="shared" si="5"/>
        <v>132</v>
      </c>
      <c r="B133" s="1">
        <v>43104.290716859534</v>
      </c>
      <c r="C133">
        <v>89</v>
      </c>
      <c r="D133">
        <v>3</v>
      </c>
      <c r="E133" t="s">
        <v>12</v>
      </c>
      <c r="F133" t="s">
        <v>9</v>
      </c>
      <c r="G133">
        <v>3000</v>
      </c>
      <c r="H133">
        <f t="shared" si="4"/>
        <v>246000</v>
      </c>
      <c r="I133">
        <v>5</v>
      </c>
      <c r="J133" t="s">
        <v>1297</v>
      </c>
      <c r="K133">
        <v>1</v>
      </c>
      <c r="L133" t="s">
        <v>1298</v>
      </c>
      <c r="M133">
        <v>1</v>
      </c>
      <c r="N133" t="s">
        <v>21</v>
      </c>
      <c r="O133" t="s">
        <v>1299</v>
      </c>
      <c r="P133" s="1">
        <v>43104.290716859534</v>
      </c>
      <c r="Q133" s="1" t="e">
        <v>#N/A</v>
      </c>
      <c r="R133" t="s">
        <v>21</v>
      </c>
      <c r="S133" t="s">
        <v>1299</v>
      </c>
      <c r="T133">
        <v>1</v>
      </c>
    </row>
    <row r="134" spans="1:20">
      <c r="A134">
        <f t="shared" si="5"/>
        <v>133</v>
      </c>
      <c r="B134" s="1">
        <v>43109.563322517162</v>
      </c>
      <c r="C134">
        <v>119</v>
      </c>
      <c r="D134">
        <v>3</v>
      </c>
      <c r="E134" t="s">
        <v>12</v>
      </c>
      <c r="F134" t="s">
        <v>9</v>
      </c>
      <c r="G134">
        <v>1000</v>
      </c>
      <c r="H134">
        <f t="shared" si="4"/>
        <v>247000</v>
      </c>
      <c r="I134">
        <v>2</v>
      </c>
      <c r="J134" t="s">
        <v>1611</v>
      </c>
      <c r="K134">
        <v>2</v>
      </c>
      <c r="L134" t="s">
        <v>1691</v>
      </c>
      <c r="M134">
        <v>2</v>
      </c>
      <c r="N134" t="s">
        <v>21</v>
      </c>
      <c r="O134" t="s">
        <v>1692</v>
      </c>
      <c r="P134" s="1">
        <v>43109.563322517162</v>
      </c>
      <c r="Q134" s="1" t="e">
        <v>#N/A</v>
      </c>
      <c r="R134" t="s">
        <v>21</v>
      </c>
      <c r="S134" t="s">
        <v>1692</v>
      </c>
      <c r="T134">
        <v>2</v>
      </c>
    </row>
    <row r="135" spans="1:20">
      <c r="A135">
        <f t="shared" si="5"/>
        <v>134</v>
      </c>
      <c r="B135" s="1">
        <v>43121.136463057097</v>
      </c>
      <c r="C135">
        <v>66</v>
      </c>
      <c r="D135">
        <v>4</v>
      </c>
      <c r="E135" t="s">
        <v>12</v>
      </c>
      <c r="F135" t="s">
        <v>9</v>
      </c>
      <c r="G135">
        <v>2000</v>
      </c>
      <c r="H135">
        <f t="shared" si="4"/>
        <v>249000</v>
      </c>
      <c r="I135">
        <v>5</v>
      </c>
      <c r="J135" t="s">
        <v>833</v>
      </c>
      <c r="K135">
        <v>3</v>
      </c>
      <c r="L135" t="s">
        <v>834</v>
      </c>
      <c r="M135">
        <v>3</v>
      </c>
      <c r="N135" t="s">
        <v>21</v>
      </c>
      <c r="O135" t="s">
        <v>835</v>
      </c>
      <c r="P135" s="1">
        <v>43121.136463057097</v>
      </c>
      <c r="Q135" s="1" t="e">
        <v>#N/A</v>
      </c>
      <c r="R135" t="s">
        <v>21</v>
      </c>
      <c r="S135" t="s">
        <v>835</v>
      </c>
      <c r="T135">
        <v>3</v>
      </c>
    </row>
    <row r="136" spans="1:20">
      <c r="A136">
        <f t="shared" si="5"/>
        <v>135</v>
      </c>
      <c r="B136" s="1">
        <v>43122.637391031487</v>
      </c>
      <c r="C136">
        <v>92</v>
      </c>
      <c r="D136">
        <v>3</v>
      </c>
      <c r="E136" t="s">
        <v>12</v>
      </c>
      <c r="F136" t="s">
        <v>9</v>
      </c>
      <c r="G136">
        <v>2000</v>
      </c>
      <c r="H136">
        <f t="shared" si="4"/>
        <v>251000</v>
      </c>
      <c r="I136">
        <v>5</v>
      </c>
      <c r="J136" t="s">
        <v>1081</v>
      </c>
      <c r="K136">
        <v>4</v>
      </c>
      <c r="L136" t="s">
        <v>1295</v>
      </c>
      <c r="M136">
        <v>4</v>
      </c>
      <c r="N136" t="s">
        <v>21</v>
      </c>
      <c r="O136" t="s">
        <v>1296</v>
      </c>
      <c r="P136" s="1">
        <v>43122.637391031487</v>
      </c>
      <c r="Q136" s="1" t="e">
        <v>#N/A</v>
      </c>
      <c r="R136" t="s">
        <v>21</v>
      </c>
      <c r="S136" t="s">
        <v>1296</v>
      </c>
      <c r="T136">
        <v>4</v>
      </c>
    </row>
    <row r="137" spans="1:20">
      <c r="A137">
        <f t="shared" si="5"/>
        <v>136</v>
      </c>
      <c r="B137" s="1">
        <v>43127.579723632174</v>
      </c>
      <c r="C137">
        <v>14</v>
      </c>
      <c r="D137">
        <v>3</v>
      </c>
      <c r="E137" t="s">
        <v>12</v>
      </c>
      <c r="F137" t="s">
        <v>9</v>
      </c>
      <c r="G137">
        <v>1000</v>
      </c>
      <c r="H137">
        <f t="shared" si="4"/>
        <v>252000</v>
      </c>
      <c r="I137">
        <v>5</v>
      </c>
      <c r="J137" t="s">
        <v>154</v>
      </c>
      <c r="K137">
        <v>5</v>
      </c>
      <c r="L137" t="s">
        <v>155</v>
      </c>
      <c r="M137">
        <v>5</v>
      </c>
      <c r="N137" t="s">
        <v>21</v>
      </c>
      <c r="O137" t="s">
        <v>156</v>
      </c>
      <c r="P137" s="1">
        <v>43127.579723632174</v>
      </c>
      <c r="Q137" s="1" t="e">
        <v>#N/A</v>
      </c>
      <c r="R137" t="s">
        <v>21</v>
      </c>
      <c r="S137" t="s">
        <v>156</v>
      </c>
      <c r="T137">
        <v>5</v>
      </c>
    </row>
    <row r="138" spans="1:20">
      <c r="A138">
        <f t="shared" si="5"/>
        <v>137</v>
      </c>
      <c r="B138" s="1">
        <v>43130.088594009081</v>
      </c>
      <c r="C138">
        <v>137</v>
      </c>
      <c r="D138">
        <v>3</v>
      </c>
      <c r="E138" t="s">
        <v>12</v>
      </c>
      <c r="F138" t="s">
        <v>9</v>
      </c>
      <c r="G138">
        <v>2000</v>
      </c>
      <c r="H138">
        <f t="shared" si="4"/>
        <v>254000</v>
      </c>
      <c r="I138">
        <v>1</v>
      </c>
      <c r="J138" t="s">
        <v>1584</v>
      </c>
      <c r="K138">
        <v>3</v>
      </c>
      <c r="L138" t="s">
        <v>1652</v>
      </c>
      <c r="M138">
        <v>3</v>
      </c>
      <c r="N138" t="s">
        <v>21</v>
      </c>
      <c r="O138" t="s">
        <v>1653</v>
      </c>
      <c r="P138" s="1">
        <v>43130.088594009081</v>
      </c>
      <c r="Q138" s="1" t="e">
        <v>#N/A</v>
      </c>
      <c r="R138" t="s">
        <v>21</v>
      </c>
      <c r="S138" t="s">
        <v>1653</v>
      </c>
      <c r="T138">
        <v>3</v>
      </c>
    </row>
    <row r="139" spans="1:20">
      <c r="A139">
        <f t="shared" si="5"/>
        <v>138</v>
      </c>
      <c r="B139" s="1">
        <v>43130.465112638412</v>
      </c>
      <c r="C139">
        <v>86</v>
      </c>
      <c r="D139">
        <v>3</v>
      </c>
      <c r="E139" t="s">
        <v>12</v>
      </c>
      <c r="F139" t="s">
        <v>9</v>
      </c>
      <c r="G139">
        <v>2000</v>
      </c>
      <c r="H139">
        <f t="shared" si="4"/>
        <v>256000</v>
      </c>
      <c r="I139">
        <v>1</v>
      </c>
      <c r="J139" t="s">
        <v>604</v>
      </c>
      <c r="K139">
        <v>1</v>
      </c>
      <c r="L139" t="s">
        <v>605</v>
      </c>
      <c r="M139">
        <v>1</v>
      </c>
      <c r="N139" t="s">
        <v>21</v>
      </c>
      <c r="O139" t="s">
        <v>606</v>
      </c>
      <c r="P139" s="1">
        <v>43130.465112638412</v>
      </c>
      <c r="Q139" s="1" t="e">
        <v>#N/A</v>
      </c>
      <c r="R139" t="s">
        <v>21</v>
      </c>
      <c r="S139" t="s">
        <v>606</v>
      </c>
      <c r="T139">
        <v>1</v>
      </c>
    </row>
    <row r="140" spans="1:20">
      <c r="A140">
        <f t="shared" si="5"/>
        <v>139</v>
      </c>
      <c r="B140" s="1">
        <v>43137.141242823891</v>
      </c>
      <c r="C140">
        <v>83</v>
      </c>
      <c r="D140">
        <v>3</v>
      </c>
      <c r="E140" t="s">
        <v>12</v>
      </c>
      <c r="F140" t="s">
        <v>9</v>
      </c>
      <c r="G140">
        <v>5000</v>
      </c>
      <c r="H140">
        <f t="shared" si="4"/>
        <v>261000</v>
      </c>
      <c r="I140">
        <v>3</v>
      </c>
      <c r="J140" t="s">
        <v>560</v>
      </c>
      <c r="K140">
        <v>3</v>
      </c>
      <c r="L140" t="s">
        <v>561</v>
      </c>
      <c r="M140">
        <v>3</v>
      </c>
      <c r="N140" t="s">
        <v>21</v>
      </c>
      <c r="O140" t="s">
        <v>562</v>
      </c>
      <c r="P140" s="1">
        <v>43137.141242823891</v>
      </c>
      <c r="Q140" s="1" t="e">
        <v>#N/A</v>
      </c>
      <c r="R140" t="s">
        <v>21</v>
      </c>
      <c r="S140" t="s">
        <v>562</v>
      </c>
      <c r="T140">
        <v>3</v>
      </c>
    </row>
    <row r="141" spans="1:20">
      <c r="A141">
        <f t="shared" si="5"/>
        <v>140</v>
      </c>
      <c r="B141" s="1">
        <v>43137.658432826778</v>
      </c>
      <c r="C141">
        <v>20</v>
      </c>
      <c r="D141">
        <v>3</v>
      </c>
      <c r="E141" t="s">
        <v>12</v>
      </c>
      <c r="F141" t="s">
        <v>9</v>
      </c>
      <c r="G141">
        <v>1000</v>
      </c>
      <c r="H141">
        <f t="shared" si="4"/>
        <v>262000</v>
      </c>
      <c r="I141">
        <v>2</v>
      </c>
      <c r="J141" t="s">
        <v>23</v>
      </c>
      <c r="K141">
        <v>1</v>
      </c>
      <c r="L141" t="s">
        <v>126</v>
      </c>
      <c r="M141">
        <v>1</v>
      </c>
      <c r="N141" t="s">
        <v>21</v>
      </c>
      <c r="O141" t="s">
        <v>127</v>
      </c>
      <c r="P141" s="1">
        <v>43137.658432826778</v>
      </c>
      <c r="Q141" s="1" t="e">
        <v>#N/A</v>
      </c>
      <c r="R141" t="s">
        <v>21</v>
      </c>
      <c r="S141" t="s">
        <v>127</v>
      </c>
      <c r="T141">
        <v>1</v>
      </c>
    </row>
    <row r="142" spans="1:20">
      <c r="A142">
        <f t="shared" si="5"/>
        <v>141</v>
      </c>
      <c r="B142" s="1">
        <v>43138.249923032658</v>
      </c>
      <c r="C142">
        <v>86</v>
      </c>
      <c r="D142">
        <v>4</v>
      </c>
      <c r="E142" t="s">
        <v>12</v>
      </c>
      <c r="F142" t="s">
        <v>9</v>
      </c>
      <c r="G142">
        <v>4000</v>
      </c>
      <c r="H142">
        <f t="shared" si="4"/>
        <v>266000</v>
      </c>
      <c r="I142">
        <v>4</v>
      </c>
      <c r="J142" t="s">
        <v>1082</v>
      </c>
      <c r="K142">
        <v>4</v>
      </c>
      <c r="L142" t="s">
        <v>1083</v>
      </c>
      <c r="M142">
        <v>4</v>
      </c>
      <c r="N142" t="s">
        <v>21</v>
      </c>
      <c r="O142" t="s">
        <v>1084</v>
      </c>
      <c r="P142" s="1">
        <v>43138.249923032658</v>
      </c>
      <c r="Q142" s="1" t="e">
        <v>#N/A</v>
      </c>
      <c r="R142" t="s">
        <v>21</v>
      </c>
      <c r="S142" t="s">
        <v>1084</v>
      </c>
      <c r="T142">
        <v>4</v>
      </c>
    </row>
    <row r="143" spans="1:20">
      <c r="A143">
        <f t="shared" si="5"/>
        <v>142</v>
      </c>
      <c r="B143" s="1">
        <v>43138.993986193396</v>
      </c>
      <c r="C143">
        <v>110</v>
      </c>
      <c r="D143">
        <v>3</v>
      </c>
      <c r="E143" t="s">
        <v>12</v>
      </c>
      <c r="F143" t="s">
        <v>9</v>
      </c>
      <c r="G143">
        <v>5000</v>
      </c>
      <c r="H143">
        <f t="shared" si="4"/>
        <v>271000</v>
      </c>
      <c r="I143">
        <v>1</v>
      </c>
      <c r="J143" t="s">
        <v>998</v>
      </c>
      <c r="K143">
        <v>3</v>
      </c>
      <c r="L143" t="s">
        <v>999</v>
      </c>
      <c r="M143">
        <v>3</v>
      </c>
      <c r="N143" t="s">
        <v>21</v>
      </c>
      <c r="O143" t="s">
        <v>1000</v>
      </c>
      <c r="P143" s="1">
        <v>43138.993986193396</v>
      </c>
      <c r="Q143" s="1" t="e">
        <v>#N/A</v>
      </c>
      <c r="R143" t="s">
        <v>21</v>
      </c>
      <c r="S143" t="s">
        <v>1000</v>
      </c>
      <c r="T143">
        <v>3</v>
      </c>
    </row>
    <row r="144" spans="1:20">
      <c r="A144">
        <f t="shared" si="5"/>
        <v>143</v>
      </c>
      <c r="B144" s="1">
        <v>43140.820840125074</v>
      </c>
      <c r="C144">
        <v>86</v>
      </c>
      <c r="D144">
        <v>4</v>
      </c>
      <c r="E144" t="s">
        <v>12</v>
      </c>
      <c r="F144" t="s">
        <v>9</v>
      </c>
      <c r="G144">
        <v>4000</v>
      </c>
      <c r="H144">
        <f t="shared" si="4"/>
        <v>275000</v>
      </c>
      <c r="I144">
        <v>2</v>
      </c>
      <c r="J144" t="s">
        <v>1082</v>
      </c>
      <c r="K144">
        <v>5</v>
      </c>
      <c r="L144" t="s">
        <v>1083</v>
      </c>
      <c r="M144">
        <v>5</v>
      </c>
      <c r="N144" t="s">
        <v>21</v>
      </c>
      <c r="O144" t="s">
        <v>1084</v>
      </c>
      <c r="P144" s="1">
        <v>43140.820840125074</v>
      </c>
      <c r="Q144" s="1" t="e">
        <v>#N/A</v>
      </c>
      <c r="R144" t="s">
        <v>21</v>
      </c>
      <c r="S144" t="s">
        <v>1084</v>
      </c>
      <c r="T144">
        <v>5</v>
      </c>
    </row>
    <row r="145" spans="1:20">
      <c r="A145">
        <f t="shared" si="5"/>
        <v>144</v>
      </c>
      <c r="B145" s="1">
        <v>43148.373519460591</v>
      </c>
      <c r="C145">
        <v>68</v>
      </c>
      <c r="D145">
        <v>3</v>
      </c>
      <c r="E145" t="s">
        <v>12</v>
      </c>
      <c r="F145" t="s">
        <v>9</v>
      </c>
      <c r="G145">
        <v>5000</v>
      </c>
      <c r="H145">
        <f t="shared" si="4"/>
        <v>280000</v>
      </c>
      <c r="I145">
        <v>4</v>
      </c>
      <c r="J145" t="s">
        <v>957</v>
      </c>
      <c r="K145">
        <v>1</v>
      </c>
      <c r="L145" t="s">
        <v>989</v>
      </c>
      <c r="M145">
        <v>1</v>
      </c>
      <c r="N145" t="s">
        <v>21</v>
      </c>
      <c r="O145" t="s">
        <v>990</v>
      </c>
      <c r="P145" s="1">
        <v>43148.373519460591</v>
      </c>
      <c r="Q145" s="1" t="e">
        <v>#N/A</v>
      </c>
      <c r="R145" t="s">
        <v>21</v>
      </c>
      <c r="S145" t="s">
        <v>990</v>
      </c>
      <c r="T145">
        <v>1</v>
      </c>
    </row>
    <row r="146" spans="1:20">
      <c r="A146">
        <f t="shared" si="5"/>
        <v>145</v>
      </c>
      <c r="B146" s="1">
        <v>43155.452374198649</v>
      </c>
      <c r="C146">
        <v>130</v>
      </c>
      <c r="D146">
        <v>4</v>
      </c>
      <c r="E146" t="s">
        <v>13</v>
      </c>
      <c r="F146" t="s">
        <v>9</v>
      </c>
      <c r="G146">
        <v>4000</v>
      </c>
      <c r="H146">
        <f t="shared" si="4"/>
        <v>276000</v>
      </c>
      <c r="I146">
        <v>6</v>
      </c>
      <c r="J146" t="s">
        <v>986</v>
      </c>
      <c r="K146">
        <v>3</v>
      </c>
      <c r="L146" t="s">
        <v>1685</v>
      </c>
      <c r="M146">
        <v>1</v>
      </c>
      <c r="N146" t="s">
        <v>24</v>
      </c>
      <c r="O146" t="s">
        <v>1686</v>
      </c>
      <c r="P146" s="1">
        <v>43155.452374198649</v>
      </c>
      <c r="Q146" s="1">
        <v>43155.452374198649</v>
      </c>
      <c r="R146" t="s">
        <v>24</v>
      </c>
      <c r="S146" t="s">
        <v>1686</v>
      </c>
      <c r="T146">
        <v>1</v>
      </c>
    </row>
    <row r="147" spans="1:20">
      <c r="A147">
        <f t="shared" si="5"/>
        <v>146</v>
      </c>
      <c r="B147" s="1">
        <v>43155.627555268147</v>
      </c>
      <c r="C147">
        <v>137</v>
      </c>
      <c r="D147">
        <v>3</v>
      </c>
      <c r="E147" t="s">
        <v>12</v>
      </c>
      <c r="F147" t="s">
        <v>9</v>
      </c>
      <c r="G147">
        <v>2000</v>
      </c>
      <c r="H147">
        <f t="shared" si="4"/>
        <v>278000</v>
      </c>
      <c r="I147">
        <v>4</v>
      </c>
      <c r="J147" t="s">
        <v>1584</v>
      </c>
      <c r="K147">
        <v>4</v>
      </c>
      <c r="L147" t="s">
        <v>1652</v>
      </c>
      <c r="M147">
        <v>4</v>
      </c>
      <c r="N147" t="s">
        <v>21</v>
      </c>
      <c r="O147" t="s">
        <v>1653</v>
      </c>
      <c r="P147" s="1">
        <v>43155.627555268147</v>
      </c>
      <c r="Q147" s="1" t="e">
        <v>#N/A</v>
      </c>
      <c r="R147" t="s">
        <v>21</v>
      </c>
      <c r="S147" t="s">
        <v>1653</v>
      </c>
      <c r="T147">
        <v>4</v>
      </c>
    </row>
    <row r="148" spans="1:20">
      <c r="A148">
        <f t="shared" si="5"/>
        <v>147</v>
      </c>
      <c r="B148" s="1">
        <v>43156.305960134741</v>
      </c>
      <c r="C148">
        <v>113</v>
      </c>
      <c r="D148">
        <v>3</v>
      </c>
      <c r="E148" t="s">
        <v>12</v>
      </c>
      <c r="F148" t="s">
        <v>9</v>
      </c>
      <c r="G148">
        <v>5000</v>
      </c>
      <c r="H148">
        <f t="shared" si="4"/>
        <v>283000</v>
      </c>
      <c r="I148">
        <v>1</v>
      </c>
      <c r="J148" t="s">
        <v>1182</v>
      </c>
      <c r="K148">
        <v>1</v>
      </c>
      <c r="L148" t="s">
        <v>1183</v>
      </c>
      <c r="M148">
        <v>1</v>
      </c>
      <c r="N148" t="s">
        <v>21</v>
      </c>
      <c r="O148" t="s">
        <v>1184</v>
      </c>
      <c r="P148" s="1">
        <v>43156.305960134741</v>
      </c>
      <c r="Q148" s="1" t="e">
        <v>#N/A</v>
      </c>
      <c r="R148" t="s">
        <v>21</v>
      </c>
      <c r="S148" t="s">
        <v>1184</v>
      </c>
      <c r="T148">
        <v>1</v>
      </c>
    </row>
    <row r="149" spans="1:20">
      <c r="A149">
        <f t="shared" si="5"/>
        <v>148</v>
      </c>
      <c r="B149" s="1">
        <v>43163.044673531382</v>
      </c>
      <c r="C149">
        <v>32</v>
      </c>
      <c r="D149">
        <v>3</v>
      </c>
      <c r="E149" t="s">
        <v>12</v>
      </c>
      <c r="F149" t="s">
        <v>9</v>
      </c>
      <c r="G149">
        <v>1000</v>
      </c>
      <c r="H149">
        <f t="shared" si="4"/>
        <v>284000</v>
      </c>
      <c r="I149">
        <v>3</v>
      </c>
      <c r="J149" t="s">
        <v>390</v>
      </c>
      <c r="K149">
        <v>2</v>
      </c>
      <c r="L149" t="s">
        <v>391</v>
      </c>
      <c r="M149">
        <v>2</v>
      </c>
      <c r="N149" t="s">
        <v>21</v>
      </c>
      <c r="O149" t="s">
        <v>392</v>
      </c>
      <c r="P149" s="1">
        <v>43163.044673531382</v>
      </c>
      <c r="Q149" s="1" t="e">
        <v>#N/A</v>
      </c>
      <c r="R149" t="s">
        <v>21</v>
      </c>
      <c r="S149" t="s">
        <v>392</v>
      </c>
      <c r="T149">
        <v>2</v>
      </c>
    </row>
    <row r="150" spans="1:20">
      <c r="A150">
        <f t="shared" si="5"/>
        <v>149</v>
      </c>
      <c r="B150" s="1">
        <v>43164.770756890102</v>
      </c>
      <c r="C150">
        <v>118</v>
      </c>
      <c r="D150">
        <v>4</v>
      </c>
      <c r="E150" t="s">
        <v>12</v>
      </c>
      <c r="F150" t="s">
        <v>9</v>
      </c>
      <c r="G150">
        <v>3000</v>
      </c>
      <c r="H150">
        <f t="shared" si="4"/>
        <v>287000</v>
      </c>
      <c r="I150">
        <v>5</v>
      </c>
      <c r="J150" t="s">
        <v>1394</v>
      </c>
      <c r="K150">
        <v>1</v>
      </c>
      <c r="L150" t="s">
        <v>1508</v>
      </c>
      <c r="M150">
        <v>1</v>
      </c>
      <c r="N150" t="s">
        <v>21</v>
      </c>
      <c r="O150" t="s">
        <v>1509</v>
      </c>
      <c r="P150" s="1">
        <v>43164.770756890102</v>
      </c>
      <c r="Q150" s="1" t="e">
        <v>#N/A</v>
      </c>
      <c r="R150" t="s">
        <v>21</v>
      </c>
      <c r="S150" t="s">
        <v>1509</v>
      </c>
      <c r="T150">
        <v>1</v>
      </c>
    </row>
    <row r="151" spans="1:20">
      <c r="A151">
        <f t="shared" si="5"/>
        <v>150</v>
      </c>
      <c r="B151" s="1">
        <v>43167.793171331105</v>
      </c>
      <c r="C151">
        <v>6</v>
      </c>
      <c r="D151">
        <v>4</v>
      </c>
      <c r="E151" t="s">
        <v>12</v>
      </c>
      <c r="F151" t="s">
        <v>9</v>
      </c>
      <c r="G151">
        <v>2000</v>
      </c>
      <c r="H151">
        <f t="shared" si="4"/>
        <v>289000</v>
      </c>
      <c r="I151">
        <v>3</v>
      </c>
      <c r="J151" t="s">
        <v>91</v>
      </c>
      <c r="K151">
        <v>5</v>
      </c>
      <c r="L151" t="s">
        <v>92</v>
      </c>
      <c r="M151">
        <v>5</v>
      </c>
      <c r="N151" t="s">
        <v>21</v>
      </c>
      <c r="O151" t="s">
        <v>93</v>
      </c>
      <c r="P151" s="1">
        <v>43167.793171331105</v>
      </c>
      <c r="Q151" s="1" t="e">
        <v>#N/A</v>
      </c>
      <c r="R151" t="s">
        <v>21</v>
      </c>
      <c r="S151" t="s">
        <v>93</v>
      </c>
      <c r="T151">
        <v>5</v>
      </c>
    </row>
    <row r="152" spans="1:20">
      <c r="A152">
        <f t="shared" si="5"/>
        <v>151</v>
      </c>
      <c r="B152" s="1">
        <v>43170.10361159021</v>
      </c>
      <c r="C152">
        <v>17</v>
      </c>
      <c r="D152">
        <v>3</v>
      </c>
      <c r="E152" t="s">
        <v>12</v>
      </c>
      <c r="F152" t="s">
        <v>9</v>
      </c>
      <c r="G152">
        <v>1000</v>
      </c>
      <c r="H152">
        <f t="shared" si="4"/>
        <v>290000</v>
      </c>
      <c r="I152">
        <v>1</v>
      </c>
      <c r="J152" t="s">
        <v>73</v>
      </c>
      <c r="K152">
        <v>1</v>
      </c>
      <c r="L152" t="s">
        <v>74</v>
      </c>
      <c r="M152">
        <v>1</v>
      </c>
      <c r="N152" t="s">
        <v>21</v>
      </c>
      <c r="O152" t="s">
        <v>75</v>
      </c>
      <c r="P152" s="1">
        <v>43170.10361159021</v>
      </c>
      <c r="Q152" s="1" t="e">
        <v>#N/A</v>
      </c>
      <c r="R152" t="s">
        <v>21</v>
      </c>
      <c r="S152" t="s">
        <v>75</v>
      </c>
      <c r="T152">
        <v>1</v>
      </c>
    </row>
    <row r="153" spans="1:20">
      <c r="A153">
        <f t="shared" si="5"/>
        <v>152</v>
      </c>
      <c r="B153" s="1">
        <v>43172.454433642764</v>
      </c>
      <c r="C153">
        <v>137</v>
      </c>
      <c r="D153">
        <v>3</v>
      </c>
      <c r="E153" t="s">
        <v>12</v>
      </c>
      <c r="F153" t="s">
        <v>9</v>
      </c>
      <c r="G153">
        <v>2000</v>
      </c>
      <c r="H153">
        <f t="shared" si="4"/>
        <v>292000</v>
      </c>
      <c r="I153">
        <v>1</v>
      </c>
      <c r="J153" t="s">
        <v>1584</v>
      </c>
      <c r="K153">
        <v>5</v>
      </c>
      <c r="L153" t="s">
        <v>1652</v>
      </c>
      <c r="M153">
        <v>5</v>
      </c>
      <c r="N153" t="s">
        <v>21</v>
      </c>
      <c r="O153" t="s">
        <v>1653</v>
      </c>
      <c r="P153" s="1">
        <v>43172.454433642764</v>
      </c>
      <c r="Q153" s="1" t="e">
        <v>#N/A</v>
      </c>
      <c r="R153" t="s">
        <v>21</v>
      </c>
      <c r="S153" t="s">
        <v>1653</v>
      </c>
      <c r="T153">
        <v>5</v>
      </c>
    </row>
    <row r="154" spans="1:20">
      <c r="A154">
        <f t="shared" si="5"/>
        <v>153</v>
      </c>
      <c r="B154" s="1">
        <v>43176.127716125251</v>
      </c>
      <c r="C154">
        <v>29</v>
      </c>
      <c r="D154">
        <v>3</v>
      </c>
      <c r="E154" t="s">
        <v>12</v>
      </c>
      <c r="F154" t="s">
        <v>9</v>
      </c>
      <c r="G154">
        <v>4000</v>
      </c>
      <c r="H154">
        <f t="shared" si="4"/>
        <v>296000</v>
      </c>
      <c r="I154">
        <v>4</v>
      </c>
      <c r="J154" t="s">
        <v>459</v>
      </c>
      <c r="K154">
        <v>3</v>
      </c>
      <c r="L154" t="s">
        <v>460</v>
      </c>
      <c r="M154">
        <v>3</v>
      </c>
      <c r="N154" t="s">
        <v>21</v>
      </c>
      <c r="O154" t="s">
        <v>461</v>
      </c>
      <c r="P154" s="1">
        <v>43176.127716125251</v>
      </c>
      <c r="Q154" s="1" t="e">
        <v>#N/A</v>
      </c>
      <c r="R154" t="s">
        <v>21</v>
      </c>
      <c r="S154" t="s">
        <v>461</v>
      </c>
      <c r="T154">
        <v>3</v>
      </c>
    </row>
    <row r="155" spans="1:20">
      <c r="A155">
        <f t="shared" si="5"/>
        <v>154</v>
      </c>
      <c r="B155" s="1">
        <v>43181.674924493229</v>
      </c>
      <c r="C155">
        <v>54</v>
      </c>
      <c r="D155">
        <v>4</v>
      </c>
      <c r="E155" t="s">
        <v>12</v>
      </c>
      <c r="F155" t="s">
        <v>9</v>
      </c>
      <c r="G155">
        <v>5000</v>
      </c>
      <c r="H155">
        <f t="shared" si="4"/>
        <v>301000</v>
      </c>
      <c r="I155">
        <v>2</v>
      </c>
      <c r="J155" t="s">
        <v>542</v>
      </c>
      <c r="K155">
        <v>4</v>
      </c>
      <c r="L155" t="s">
        <v>543</v>
      </c>
      <c r="M155">
        <v>4</v>
      </c>
      <c r="N155" t="s">
        <v>21</v>
      </c>
      <c r="O155" t="s">
        <v>544</v>
      </c>
      <c r="P155" s="1">
        <v>43181.674924493229</v>
      </c>
      <c r="Q155" s="1" t="e">
        <v>#N/A</v>
      </c>
      <c r="R155" t="s">
        <v>21</v>
      </c>
      <c r="S155" t="s">
        <v>544</v>
      </c>
      <c r="T155">
        <v>4</v>
      </c>
    </row>
    <row r="156" spans="1:20">
      <c r="A156">
        <f t="shared" si="5"/>
        <v>155</v>
      </c>
      <c r="B156" s="1">
        <v>43183.177604182252</v>
      </c>
      <c r="C156">
        <v>17</v>
      </c>
      <c r="D156">
        <v>3</v>
      </c>
      <c r="E156" t="s">
        <v>12</v>
      </c>
      <c r="F156" t="s">
        <v>9</v>
      </c>
      <c r="G156">
        <v>1000</v>
      </c>
      <c r="H156">
        <f t="shared" si="4"/>
        <v>302000</v>
      </c>
      <c r="I156">
        <v>2</v>
      </c>
      <c r="J156" t="s">
        <v>73</v>
      </c>
      <c r="K156">
        <v>2</v>
      </c>
      <c r="L156" t="s">
        <v>74</v>
      </c>
      <c r="M156">
        <v>2</v>
      </c>
      <c r="N156" t="s">
        <v>21</v>
      </c>
      <c r="O156" t="s">
        <v>75</v>
      </c>
      <c r="P156" s="1">
        <v>43183.177604182252</v>
      </c>
      <c r="Q156" s="1" t="e">
        <v>#N/A</v>
      </c>
      <c r="R156" t="s">
        <v>21</v>
      </c>
      <c r="S156" t="s">
        <v>75</v>
      </c>
      <c r="T156">
        <v>2</v>
      </c>
    </row>
    <row r="157" spans="1:20">
      <c r="A157">
        <f t="shared" si="5"/>
        <v>156</v>
      </c>
      <c r="B157" s="1">
        <v>43184.701904551068</v>
      </c>
      <c r="C157">
        <v>98</v>
      </c>
      <c r="D157">
        <v>4</v>
      </c>
      <c r="E157" t="s">
        <v>12</v>
      </c>
      <c r="F157" t="s">
        <v>9</v>
      </c>
      <c r="G157">
        <v>5000</v>
      </c>
      <c r="H157">
        <f t="shared" si="4"/>
        <v>307000</v>
      </c>
      <c r="I157">
        <v>2</v>
      </c>
      <c r="J157" t="s">
        <v>734</v>
      </c>
      <c r="K157">
        <v>2</v>
      </c>
      <c r="L157" t="s">
        <v>794</v>
      </c>
      <c r="M157">
        <v>2</v>
      </c>
      <c r="N157" t="s">
        <v>21</v>
      </c>
      <c r="O157" t="s">
        <v>795</v>
      </c>
      <c r="P157" s="1">
        <v>43184.701904551068</v>
      </c>
      <c r="Q157" s="1" t="e">
        <v>#N/A</v>
      </c>
      <c r="R157" t="s">
        <v>21</v>
      </c>
      <c r="S157" t="s">
        <v>795</v>
      </c>
      <c r="T157">
        <v>2</v>
      </c>
    </row>
    <row r="158" spans="1:20">
      <c r="A158">
        <f t="shared" si="5"/>
        <v>157</v>
      </c>
      <c r="B158" s="1">
        <v>43191.31177534692</v>
      </c>
      <c r="C158">
        <v>50</v>
      </c>
      <c r="D158">
        <v>4</v>
      </c>
      <c r="E158" t="s">
        <v>12</v>
      </c>
      <c r="F158" t="s">
        <v>9</v>
      </c>
      <c r="G158">
        <v>4000</v>
      </c>
      <c r="H158">
        <f t="shared" si="4"/>
        <v>311000</v>
      </c>
      <c r="I158">
        <v>4</v>
      </c>
      <c r="J158" t="s">
        <v>1243</v>
      </c>
      <c r="K158">
        <v>1</v>
      </c>
      <c r="L158" t="s">
        <v>1244</v>
      </c>
      <c r="M158">
        <v>1</v>
      </c>
      <c r="N158" t="s">
        <v>21</v>
      </c>
      <c r="O158" t="s">
        <v>1245</v>
      </c>
      <c r="P158" s="1">
        <v>43191.31177534692</v>
      </c>
      <c r="Q158" s="1" t="e">
        <v>#N/A</v>
      </c>
      <c r="R158" t="s">
        <v>21</v>
      </c>
      <c r="S158" t="s">
        <v>1245</v>
      </c>
      <c r="T158">
        <v>1</v>
      </c>
    </row>
    <row r="159" spans="1:20">
      <c r="A159">
        <f t="shared" si="5"/>
        <v>158</v>
      </c>
      <c r="B159" s="1">
        <v>43195.454269278496</v>
      </c>
      <c r="C159">
        <v>2</v>
      </c>
      <c r="D159">
        <v>4</v>
      </c>
      <c r="E159" t="s">
        <v>12</v>
      </c>
      <c r="F159" t="s">
        <v>9</v>
      </c>
      <c r="G159">
        <v>3000</v>
      </c>
      <c r="H159">
        <f t="shared" si="4"/>
        <v>314000</v>
      </c>
      <c r="I159">
        <v>4</v>
      </c>
      <c r="J159" t="s">
        <v>76</v>
      </c>
      <c r="K159">
        <v>2</v>
      </c>
      <c r="L159" t="s">
        <v>77</v>
      </c>
      <c r="M159">
        <v>2</v>
      </c>
      <c r="N159" t="s">
        <v>21</v>
      </c>
      <c r="O159" t="s">
        <v>78</v>
      </c>
      <c r="P159" s="1">
        <v>43195.454269278496</v>
      </c>
      <c r="Q159" s="1">
        <v>43247.99467174177</v>
      </c>
      <c r="R159" t="s">
        <v>21</v>
      </c>
      <c r="S159" t="s">
        <v>78</v>
      </c>
      <c r="T159">
        <v>2</v>
      </c>
    </row>
    <row r="160" spans="1:20">
      <c r="A160">
        <f t="shared" si="5"/>
        <v>159</v>
      </c>
      <c r="B160" s="1">
        <v>43212.359100399124</v>
      </c>
      <c r="C160">
        <v>77</v>
      </c>
      <c r="D160">
        <v>3</v>
      </c>
      <c r="E160" t="s">
        <v>12</v>
      </c>
      <c r="F160" t="s">
        <v>9</v>
      </c>
      <c r="G160">
        <v>5000</v>
      </c>
      <c r="H160">
        <f t="shared" si="4"/>
        <v>319000</v>
      </c>
      <c r="I160">
        <v>3</v>
      </c>
      <c r="J160" t="s">
        <v>1246</v>
      </c>
      <c r="K160">
        <v>1</v>
      </c>
      <c r="L160" t="s">
        <v>1247</v>
      </c>
      <c r="M160">
        <v>1</v>
      </c>
      <c r="N160" t="s">
        <v>21</v>
      </c>
      <c r="O160" t="s">
        <v>1248</v>
      </c>
      <c r="P160" s="1">
        <v>43212.359100399124</v>
      </c>
      <c r="Q160" s="1" t="e">
        <v>#N/A</v>
      </c>
      <c r="R160" t="s">
        <v>21</v>
      </c>
      <c r="S160" t="s">
        <v>1248</v>
      </c>
      <c r="T160">
        <v>1</v>
      </c>
    </row>
    <row r="161" spans="1:20">
      <c r="A161">
        <f t="shared" si="5"/>
        <v>160</v>
      </c>
      <c r="B161" s="1">
        <v>43216.714166031539</v>
      </c>
      <c r="C161">
        <v>71</v>
      </c>
      <c r="D161">
        <v>3</v>
      </c>
      <c r="E161" t="s">
        <v>13</v>
      </c>
      <c r="F161" t="s">
        <v>9</v>
      </c>
      <c r="G161">
        <v>8000</v>
      </c>
      <c r="H161">
        <f t="shared" si="4"/>
        <v>311000</v>
      </c>
      <c r="I161">
        <v>6</v>
      </c>
      <c r="J161" t="s">
        <v>1140</v>
      </c>
      <c r="K161">
        <v>5</v>
      </c>
      <c r="L161" t="s">
        <v>1141</v>
      </c>
      <c r="M161">
        <v>1</v>
      </c>
      <c r="N161" t="s">
        <v>24</v>
      </c>
      <c r="O161" t="s">
        <v>1142</v>
      </c>
      <c r="P161" s="1">
        <v>43216.714166031539</v>
      </c>
      <c r="Q161" s="1">
        <v>43216.714166031539</v>
      </c>
      <c r="R161" t="s">
        <v>24</v>
      </c>
      <c r="S161" t="s">
        <v>1142</v>
      </c>
      <c r="T161">
        <v>1</v>
      </c>
    </row>
    <row r="162" spans="1:20">
      <c r="A162">
        <f t="shared" si="5"/>
        <v>161</v>
      </c>
      <c r="B162" s="1">
        <v>43218.18447571974</v>
      </c>
      <c r="C162">
        <v>18</v>
      </c>
      <c r="D162">
        <v>4</v>
      </c>
      <c r="E162" t="s">
        <v>12</v>
      </c>
      <c r="F162" t="s">
        <v>9</v>
      </c>
      <c r="G162">
        <v>3000</v>
      </c>
      <c r="H162">
        <f t="shared" si="4"/>
        <v>314000</v>
      </c>
      <c r="I162">
        <v>5</v>
      </c>
      <c r="J162" t="s">
        <v>131</v>
      </c>
      <c r="K162">
        <v>2</v>
      </c>
      <c r="L162" t="s">
        <v>132</v>
      </c>
      <c r="M162">
        <v>2</v>
      </c>
      <c r="N162" t="s">
        <v>21</v>
      </c>
      <c r="O162" t="s">
        <v>133</v>
      </c>
      <c r="P162" s="1">
        <v>43218.18447571974</v>
      </c>
      <c r="Q162" s="1" t="e">
        <v>#N/A</v>
      </c>
      <c r="R162" t="s">
        <v>21</v>
      </c>
      <c r="S162" t="s">
        <v>133</v>
      </c>
      <c r="T162">
        <v>2</v>
      </c>
    </row>
    <row r="163" spans="1:20">
      <c r="A163">
        <f t="shared" si="5"/>
        <v>162</v>
      </c>
      <c r="B163" s="1">
        <v>43221.645927557751</v>
      </c>
      <c r="C163">
        <v>11</v>
      </c>
      <c r="D163">
        <v>3</v>
      </c>
      <c r="E163" t="s">
        <v>13</v>
      </c>
      <c r="F163" t="s">
        <v>9</v>
      </c>
      <c r="G163">
        <v>16000</v>
      </c>
      <c r="H163">
        <f t="shared" si="4"/>
        <v>298000</v>
      </c>
      <c r="I163">
        <v>6</v>
      </c>
      <c r="J163" t="s">
        <v>112</v>
      </c>
      <c r="K163">
        <v>3</v>
      </c>
      <c r="L163" t="s">
        <v>223</v>
      </c>
      <c r="M163">
        <v>1</v>
      </c>
      <c r="N163" t="s">
        <v>24</v>
      </c>
      <c r="O163" t="s">
        <v>224</v>
      </c>
      <c r="P163" s="1">
        <v>43221.645927557751</v>
      </c>
      <c r="Q163" s="1">
        <v>43221.645927557751</v>
      </c>
      <c r="R163" t="s">
        <v>24</v>
      </c>
      <c r="S163" t="s">
        <v>224</v>
      </c>
      <c r="T163">
        <v>1</v>
      </c>
    </row>
    <row r="164" spans="1:20">
      <c r="A164">
        <f t="shared" si="5"/>
        <v>163</v>
      </c>
      <c r="B164" s="1">
        <v>43222.478816283561</v>
      </c>
      <c r="C164">
        <v>74</v>
      </c>
      <c r="D164">
        <v>4</v>
      </c>
      <c r="E164" t="s">
        <v>12</v>
      </c>
      <c r="F164" t="s">
        <v>9</v>
      </c>
      <c r="G164">
        <v>4000</v>
      </c>
      <c r="H164">
        <f t="shared" si="4"/>
        <v>302000</v>
      </c>
      <c r="I164">
        <v>1</v>
      </c>
      <c r="J164" t="s">
        <v>675</v>
      </c>
      <c r="K164">
        <v>6</v>
      </c>
      <c r="L164" t="s">
        <v>676</v>
      </c>
      <c r="M164">
        <v>6</v>
      </c>
      <c r="N164" t="s">
        <v>21</v>
      </c>
      <c r="O164" t="s">
        <v>677</v>
      </c>
      <c r="P164" s="1">
        <v>43222.478816283561</v>
      </c>
      <c r="Q164" s="1" t="e">
        <v>#N/A</v>
      </c>
      <c r="R164" t="s">
        <v>21</v>
      </c>
      <c r="S164" t="s">
        <v>677</v>
      </c>
      <c r="T164">
        <v>6</v>
      </c>
    </row>
    <row r="165" spans="1:20">
      <c r="A165">
        <f t="shared" si="5"/>
        <v>164</v>
      </c>
      <c r="B165" s="1">
        <v>43233.320866421884</v>
      </c>
      <c r="C165">
        <v>50</v>
      </c>
      <c r="D165">
        <v>4</v>
      </c>
      <c r="E165" t="s">
        <v>12</v>
      </c>
      <c r="F165" t="s">
        <v>9</v>
      </c>
      <c r="G165">
        <v>4000</v>
      </c>
      <c r="H165">
        <f t="shared" si="4"/>
        <v>306000</v>
      </c>
      <c r="I165">
        <v>5</v>
      </c>
      <c r="J165" t="s">
        <v>1243</v>
      </c>
      <c r="K165">
        <v>2</v>
      </c>
      <c r="L165" t="s">
        <v>1244</v>
      </c>
      <c r="M165">
        <v>2</v>
      </c>
      <c r="N165" t="s">
        <v>21</v>
      </c>
      <c r="O165" t="s">
        <v>1245</v>
      </c>
      <c r="P165" s="1">
        <v>43233.320866421884</v>
      </c>
      <c r="Q165" s="1" t="e">
        <v>#N/A</v>
      </c>
      <c r="R165" t="s">
        <v>21</v>
      </c>
      <c r="S165" t="s">
        <v>1245</v>
      </c>
      <c r="T165">
        <v>2</v>
      </c>
    </row>
    <row r="166" spans="1:20">
      <c r="A166">
        <f t="shared" si="5"/>
        <v>165</v>
      </c>
      <c r="B166" s="1">
        <v>43234.207305403193</v>
      </c>
      <c r="C166">
        <v>138</v>
      </c>
      <c r="D166">
        <v>4</v>
      </c>
      <c r="E166" t="s">
        <v>12</v>
      </c>
      <c r="F166" t="s">
        <v>9</v>
      </c>
      <c r="G166">
        <v>5000</v>
      </c>
      <c r="H166">
        <f t="shared" si="4"/>
        <v>311000</v>
      </c>
      <c r="I166">
        <v>2</v>
      </c>
      <c r="J166" t="s">
        <v>1176</v>
      </c>
      <c r="K166">
        <v>3</v>
      </c>
      <c r="L166" t="s">
        <v>1177</v>
      </c>
      <c r="M166">
        <v>3</v>
      </c>
      <c r="N166" t="s">
        <v>21</v>
      </c>
      <c r="O166" t="s">
        <v>1178</v>
      </c>
      <c r="P166" s="1">
        <v>43234.207305403193</v>
      </c>
      <c r="Q166" s="1" t="e">
        <v>#N/A</v>
      </c>
      <c r="R166" t="s">
        <v>21</v>
      </c>
      <c r="S166" t="s">
        <v>1178</v>
      </c>
      <c r="T166">
        <v>3</v>
      </c>
    </row>
    <row r="167" spans="1:20">
      <c r="A167">
        <f t="shared" si="5"/>
        <v>166</v>
      </c>
      <c r="B167" s="1">
        <v>43235.33007917455</v>
      </c>
      <c r="C167">
        <v>42</v>
      </c>
      <c r="D167">
        <v>4</v>
      </c>
      <c r="E167" t="s">
        <v>12</v>
      </c>
      <c r="F167" t="s">
        <v>9</v>
      </c>
      <c r="G167">
        <v>3000</v>
      </c>
      <c r="H167">
        <f t="shared" si="4"/>
        <v>314000</v>
      </c>
      <c r="I167">
        <v>5</v>
      </c>
      <c r="J167" t="s">
        <v>383</v>
      </c>
      <c r="K167">
        <v>5</v>
      </c>
      <c r="L167" t="s">
        <v>412</v>
      </c>
      <c r="M167">
        <v>5</v>
      </c>
      <c r="N167" t="s">
        <v>21</v>
      </c>
      <c r="O167" t="s">
        <v>413</v>
      </c>
      <c r="P167" s="1">
        <v>43235.33007917455</v>
      </c>
      <c r="Q167" s="1" t="e">
        <v>#N/A</v>
      </c>
      <c r="R167" t="s">
        <v>21</v>
      </c>
      <c r="S167" t="s">
        <v>413</v>
      </c>
      <c r="T167">
        <v>5</v>
      </c>
    </row>
    <row r="168" spans="1:20">
      <c r="A168">
        <f t="shared" si="5"/>
        <v>167</v>
      </c>
      <c r="B168" s="1">
        <v>43247.99467174177</v>
      </c>
      <c r="C168">
        <v>2</v>
      </c>
      <c r="D168">
        <v>4</v>
      </c>
      <c r="E168" t="s">
        <v>13</v>
      </c>
      <c r="F168" t="s">
        <v>9</v>
      </c>
      <c r="G168">
        <v>12000</v>
      </c>
      <c r="H168">
        <f t="shared" si="4"/>
        <v>302000</v>
      </c>
      <c r="I168">
        <v>6</v>
      </c>
      <c r="J168" t="s">
        <v>76</v>
      </c>
      <c r="K168">
        <v>3</v>
      </c>
      <c r="L168" t="s">
        <v>437</v>
      </c>
      <c r="M168">
        <v>1</v>
      </c>
      <c r="N168" t="s">
        <v>24</v>
      </c>
      <c r="O168" t="s">
        <v>438</v>
      </c>
      <c r="P168" s="1">
        <v>43247.99467174177</v>
      </c>
      <c r="Q168" s="1">
        <v>43247.99467174177</v>
      </c>
      <c r="R168" t="s">
        <v>24</v>
      </c>
      <c r="S168" t="s">
        <v>438</v>
      </c>
      <c r="T168">
        <v>1</v>
      </c>
    </row>
    <row r="169" spans="1:20">
      <c r="A169">
        <f t="shared" si="5"/>
        <v>168</v>
      </c>
      <c r="B169" s="1">
        <v>43248.335712454849</v>
      </c>
      <c r="C169">
        <v>20</v>
      </c>
      <c r="D169">
        <v>3</v>
      </c>
      <c r="E169" t="s">
        <v>12</v>
      </c>
      <c r="F169" t="s">
        <v>9</v>
      </c>
      <c r="G169">
        <v>1000</v>
      </c>
      <c r="H169">
        <f t="shared" si="4"/>
        <v>303000</v>
      </c>
      <c r="I169">
        <v>3</v>
      </c>
      <c r="J169" t="s">
        <v>23</v>
      </c>
      <c r="K169">
        <v>2</v>
      </c>
      <c r="L169" t="s">
        <v>126</v>
      </c>
      <c r="M169">
        <v>2</v>
      </c>
      <c r="N169" t="s">
        <v>21</v>
      </c>
      <c r="O169" t="s">
        <v>127</v>
      </c>
      <c r="P169" s="1">
        <v>43248.335712454849</v>
      </c>
      <c r="Q169" s="1" t="e">
        <v>#N/A</v>
      </c>
      <c r="R169" t="s">
        <v>21</v>
      </c>
      <c r="S169" t="s">
        <v>127</v>
      </c>
      <c r="T169">
        <v>2</v>
      </c>
    </row>
    <row r="170" spans="1:20">
      <c r="A170">
        <f t="shared" si="5"/>
        <v>169</v>
      </c>
      <c r="B170" s="1">
        <v>43251.909451011023</v>
      </c>
      <c r="C170">
        <v>20</v>
      </c>
      <c r="D170">
        <v>3</v>
      </c>
      <c r="E170" t="s">
        <v>12</v>
      </c>
      <c r="F170" t="s">
        <v>9</v>
      </c>
      <c r="G170">
        <v>1000</v>
      </c>
      <c r="H170">
        <f t="shared" si="4"/>
        <v>304000</v>
      </c>
      <c r="I170">
        <v>4</v>
      </c>
      <c r="J170" t="s">
        <v>23</v>
      </c>
      <c r="K170">
        <v>3</v>
      </c>
      <c r="L170" t="s">
        <v>126</v>
      </c>
      <c r="M170">
        <v>3</v>
      </c>
      <c r="N170" t="s">
        <v>21</v>
      </c>
      <c r="O170" t="s">
        <v>127</v>
      </c>
      <c r="P170" s="1">
        <v>43251.909451011023</v>
      </c>
      <c r="Q170" s="1" t="e">
        <v>#N/A</v>
      </c>
      <c r="R170" t="s">
        <v>21</v>
      </c>
      <c r="S170" t="s">
        <v>127</v>
      </c>
      <c r="T170">
        <v>3</v>
      </c>
    </row>
    <row r="171" spans="1:20">
      <c r="A171">
        <f t="shared" si="5"/>
        <v>170</v>
      </c>
      <c r="B171" s="1">
        <v>43252.863921925746</v>
      </c>
      <c r="C171">
        <v>32</v>
      </c>
      <c r="D171">
        <v>3</v>
      </c>
      <c r="E171" t="s">
        <v>12</v>
      </c>
      <c r="F171" t="s">
        <v>9</v>
      </c>
      <c r="G171">
        <v>1000</v>
      </c>
      <c r="H171">
        <f t="shared" si="4"/>
        <v>305000</v>
      </c>
      <c r="I171">
        <v>1</v>
      </c>
      <c r="J171" t="s">
        <v>390</v>
      </c>
      <c r="K171">
        <v>3</v>
      </c>
      <c r="L171" t="s">
        <v>391</v>
      </c>
      <c r="M171">
        <v>3</v>
      </c>
      <c r="N171" t="s">
        <v>21</v>
      </c>
      <c r="O171" t="s">
        <v>392</v>
      </c>
      <c r="P171" s="1">
        <v>43252.863921925746</v>
      </c>
      <c r="Q171" s="1" t="e">
        <v>#N/A</v>
      </c>
      <c r="R171" t="s">
        <v>21</v>
      </c>
      <c r="S171" t="s">
        <v>392</v>
      </c>
      <c r="T171">
        <v>3</v>
      </c>
    </row>
    <row r="172" spans="1:20">
      <c r="A172">
        <f t="shared" si="5"/>
        <v>171</v>
      </c>
      <c r="B172" s="1">
        <v>43253.027744101935</v>
      </c>
      <c r="C172">
        <v>94</v>
      </c>
      <c r="D172">
        <v>4</v>
      </c>
      <c r="E172" t="s">
        <v>12</v>
      </c>
      <c r="F172" t="s">
        <v>9</v>
      </c>
      <c r="G172">
        <v>2000</v>
      </c>
      <c r="H172">
        <f t="shared" si="4"/>
        <v>307000</v>
      </c>
      <c r="I172">
        <v>4</v>
      </c>
      <c r="J172" t="s">
        <v>1007</v>
      </c>
      <c r="K172">
        <v>4</v>
      </c>
      <c r="L172" t="s">
        <v>1008</v>
      </c>
      <c r="M172">
        <v>4</v>
      </c>
      <c r="N172" t="s">
        <v>21</v>
      </c>
      <c r="O172" t="s">
        <v>1009</v>
      </c>
      <c r="P172" s="1">
        <v>43253.027744101935</v>
      </c>
      <c r="Q172" s="1" t="e">
        <v>#N/A</v>
      </c>
      <c r="R172" t="s">
        <v>21</v>
      </c>
      <c r="S172" t="s">
        <v>1009</v>
      </c>
      <c r="T172">
        <v>4</v>
      </c>
    </row>
    <row r="173" spans="1:20">
      <c r="A173">
        <f t="shared" si="5"/>
        <v>172</v>
      </c>
      <c r="B173" s="1">
        <v>43258.532990611166</v>
      </c>
      <c r="C173">
        <v>125</v>
      </c>
      <c r="D173">
        <v>3</v>
      </c>
      <c r="E173" t="s">
        <v>12</v>
      </c>
      <c r="F173" t="s">
        <v>9</v>
      </c>
      <c r="G173">
        <v>2000</v>
      </c>
      <c r="H173">
        <f t="shared" si="4"/>
        <v>309000</v>
      </c>
      <c r="I173">
        <v>2</v>
      </c>
      <c r="J173" t="s">
        <v>1205</v>
      </c>
      <c r="K173">
        <v>3</v>
      </c>
      <c r="L173" t="s">
        <v>1206</v>
      </c>
      <c r="M173">
        <v>3</v>
      </c>
      <c r="N173" t="s">
        <v>21</v>
      </c>
      <c r="O173" t="s">
        <v>1207</v>
      </c>
      <c r="P173" s="1">
        <v>43258.532990611166</v>
      </c>
      <c r="Q173" s="1" t="e">
        <v>#N/A</v>
      </c>
      <c r="R173" t="s">
        <v>21</v>
      </c>
      <c r="S173" t="s">
        <v>1207</v>
      </c>
      <c r="T173">
        <v>3</v>
      </c>
    </row>
    <row r="174" spans="1:20">
      <c r="A174">
        <f t="shared" si="5"/>
        <v>173</v>
      </c>
      <c r="B174" s="1">
        <v>43260.176613893404</v>
      </c>
      <c r="C174">
        <v>38</v>
      </c>
      <c r="D174">
        <v>4</v>
      </c>
      <c r="E174" t="s">
        <v>12</v>
      </c>
      <c r="F174" t="s">
        <v>9</v>
      </c>
      <c r="G174">
        <v>2000</v>
      </c>
      <c r="H174">
        <f t="shared" si="4"/>
        <v>311000</v>
      </c>
      <c r="I174">
        <v>1</v>
      </c>
      <c r="J174" t="s">
        <v>363</v>
      </c>
      <c r="K174">
        <v>1</v>
      </c>
      <c r="L174" t="s">
        <v>364</v>
      </c>
      <c r="M174">
        <v>1</v>
      </c>
      <c r="N174" t="s">
        <v>21</v>
      </c>
      <c r="O174" t="s">
        <v>365</v>
      </c>
      <c r="P174" s="1">
        <v>43260.176613893404</v>
      </c>
      <c r="Q174" s="1" t="e">
        <v>#N/A</v>
      </c>
      <c r="R174" t="s">
        <v>21</v>
      </c>
      <c r="S174" t="s">
        <v>365</v>
      </c>
      <c r="T174">
        <v>1</v>
      </c>
    </row>
    <row r="175" spans="1:20">
      <c r="A175">
        <f t="shared" si="5"/>
        <v>174</v>
      </c>
      <c r="B175" s="1">
        <v>43264.678221665468</v>
      </c>
      <c r="C175">
        <v>30</v>
      </c>
      <c r="D175">
        <v>4</v>
      </c>
      <c r="E175" t="s">
        <v>12</v>
      </c>
      <c r="F175" t="s">
        <v>9</v>
      </c>
      <c r="G175">
        <v>4000</v>
      </c>
      <c r="H175">
        <f t="shared" si="4"/>
        <v>315000</v>
      </c>
      <c r="I175">
        <v>3</v>
      </c>
      <c r="J175" t="s">
        <v>465</v>
      </c>
      <c r="K175">
        <v>4</v>
      </c>
      <c r="L175" t="s">
        <v>466</v>
      </c>
      <c r="M175">
        <v>4</v>
      </c>
      <c r="N175" t="s">
        <v>21</v>
      </c>
      <c r="O175" t="s">
        <v>467</v>
      </c>
      <c r="P175" s="1">
        <v>43264.678221665468</v>
      </c>
      <c r="Q175" s="1" t="e">
        <v>#N/A</v>
      </c>
      <c r="R175" t="s">
        <v>21</v>
      </c>
      <c r="S175" t="s">
        <v>467</v>
      </c>
      <c r="T175">
        <v>4</v>
      </c>
    </row>
    <row r="176" spans="1:20">
      <c r="A176">
        <f t="shared" si="5"/>
        <v>175</v>
      </c>
      <c r="B176" s="1">
        <v>43265.785572680514</v>
      </c>
      <c r="C176">
        <v>29</v>
      </c>
      <c r="D176">
        <v>3</v>
      </c>
      <c r="E176" t="s">
        <v>12</v>
      </c>
      <c r="F176" t="s">
        <v>9</v>
      </c>
      <c r="G176">
        <v>4000</v>
      </c>
      <c r="H176">
        <f t="shared" si="4"/>
        <v>319000</v>
      </c>
      <c r="I176">
        <v>1</v>
      </c>
      <c r="J176" t="s">
        <v>459</v>
      </c>
      <c r="K176">
        <v>4</v>
      </c>
      <c r="L176" t="s">
        <v>460</v>
      </c>
      <c r="M176">
        <v>4</v>
      </c>
      <c r="N176" t="s">
        <v>21</v>
      </c>
      <c r="O176" t="s">
        <v>461</v>
      </c>
      <c r="P176" s="1">
        <v>43265.785572680514</v>
      </c>
      <c r="Q176" s="1" t="e">
        <v>#N/A</v>
      </c>
      <c r="R176" t="s">
        <v>21</v>
      </c>
      <c r="S176" t="s">
        <v>461</v>
      </c>
      <c r="T176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305"/>
  <sheetViews>
    <sheetView workbookViewId="0">
      <selection activeCell="A3" sqref="A3:A305"/>
    </sheetView>
  </sheetViews>
  <sheetFormatPr defaultColWidth="11" defaultRowHeight="15.7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15</v>
      </c>
      <c r="K1" t="s">
        <v>16</v>
      </c>
      <c r="L1" t="s">
        <v>15</v>
      </c>
      <c r="M1" t="s">
        <v>16</v>
      </c>
      <c r="N1" t="s">
        <v>15</v>
      </c>
      <c r="O1" t="s">
        <v>15</v>
      </c>
      <c r="P1" t="s">
        <v>1</v>
      </c>
      <c r="Q1" t="s">
        <v>17</v>
      </c>
      <c r="R1" t="s">
        <v>18</v>
      </c>
      <c r="S1" t="s">
        <v>15</v>
      </c>
      <c r="T1" t="s">
        <v>16</v>
      </c>
    </row>
    <row r="2" spans="1:20">
      <c r="A2">
        <v>1</v>
      </c>
      <c r="B2" s="1">
        <v>42631.196649582424</v>
      </c>
      <c r="C2">
        <v>29</v>
      </c>
      <c r="D2">
        <v>4</v>
      </c>
      <c r="E2" t="s">
        <v>12</v>
      </c>
      <c r="F2" t="s">
        <v>8</v>
      </c>
      <c r="G2">
        <v>5000</v>
      </c>
      <c r="H2">
        <f>IF(E2="Premium",IFERROR(H1+G2,G2),IFERROR(H1-G2,-G2))</f>
        <v>5000</v>
      </c>
      <c r="I2">
        <v>1</v>
      </c>
      <c r="J2" t="s">
        <v>358</v>
      </c>
      <c r="K2">
        <v>1</v>
      </c>
      <c r="L2" t="s">
        <v>359</v>
      </c>
      <c r="M2">
        <v>1</v>
      </c>
      <c r="N2" t="s">
        <v>21</v>
      </c>
      <c r="O2" t="s">
        <v>360</v>
      </c>
      <c r="P2" s="1">
        <v>42631.196649582424</v>
      </c>
      <c r="Q2" s="1" t="e">
        <v>#N/A</v>
      </c>
      <c r="R2" t="s">
        <v>21</v>
      </c>
      <c r="S2" t="s">
        <v>360</v>
      </c>
      <c r="T2">
        <v>1</v>
      </c>
    </row>
    <row r="3" spans="1:20">
      <c r="A3">
        <f>A2+1</f>
        <v>2</v>
      </c>
      <c r="B3" s="1">
        <v>42632.216777255686</v>
      </c>
      <c r="C3">
        <v>135</v>
      </c>
      <c r="D3">
        <v>2</v>
      </c>
      <c r="E3" t="s">
        <v>12</v>
      </c>
      <c r="F3" t="s">
        <v>8</v>
      </c>
      <c r="G3">
        <v>2000</v>
      </c>
      <c r="H3">
        <f t="shared" ref="H3:H66" si="0">IF(E3="Premium",IFERROR(H2+G3,G3),IFERROR(H2-G3,-G3))</f>
        <v>7000</v>
      </c>
      <c r="I3">
        <v>6</v>
      </c>
      <c r="J3" t="s">
        <v>721</v>
      </c>
      <c r="K3">
        <v>1</v>
      </c>
      <c r="L3" t="s">
        <v>722</v>
      </c>
      <c r="M3">
        <v>1</v>
      </c>
      <c r="N3" t="s">
        <v>21</v>
      </c>
      <c r="O3" t="s">
        <v>723</v>
      </c>
      <c r="P3" s="1">
        <v>42632.216777255686</v>
      </c>
      <c r="Q3" s="1">
        <v>42640.014064204814</v>
      </c>
      <c r="R3" t="s">
        <v>21</v>
      </c>
      <c r="S3" t="s">
        <v>723</v>
      </c>
      <c r="T3">
        <v>1</v>
      </c>
    </row>
    <row r="4" spans="1:20">
      <c r="A4">
        <f t="shared" ref="A4:A67" si="1">A3+1</f>
        <v>3</v>
      </c>
      <c r="B4" s="1">
        <v>42633.569450592353</v>
      </c>
      <c r="C4">
        <v>17</v>
      </c>
      <c r="D4">
        <v>2</v>
      </c>
      <c r="E4" t="s">
        <v>12</v>
      </c>
      <c r="F4" t="s">
        <v>8</v>
      </c>
      <c r="G4">
        <v>5000</v>
      </c>
      <c r="H4">
        <f t="shared" si="0"/>
        <v>12000</v>
      </c>
      <c r="I4">
        <v>6</v>
      </c>
      <c r="J4" t="s">
        <v>237</v>
      </c>
      <c r="K4">
        <v>1</v>
      </c>
      <c r="L4" t="s">
        <v>238</v>
      </c>
      <c r="M4">
        <v>1</v>
      </c>
      <c r="N4" t="s">
        <v>21</v>
      </c>
      <c r="O4" t="s">
        <v>239</v>
      </c>
      <c r="P4" s="1">
        <v>42633.569450592353</v>
      </c>
      <c r="Q4" s="1">
        <v>42810.354983896388</v>
      </c>
      <c r="R4" t="s">
        <v>21</v>
      </c>
      <c r="S4" t="s">
        <v>239</v>
      </c>
      <c r="T4">
        <v>1</v>
      </c>
    </row>
    <row r="5" spans="1:20">
      <c r="A5">
        <f t="shared" si="1"/>
        <v>4</v>
      </c>
      <c r="B5" s="1">
        <v>42637.161676237592</v>
      </c>
      <c r="C5">
        <v>141</v>
      </c>
      <c r="D5">
        <v>4</v>
      </c>
      <c r="E5" t="s">
        <v>12</v>
      </c>
      <c r="F5" t="s">
        <v>8</v>
      </c>
      <c r="G5">
        <v>2000</v>
      </c>
      <c r="H5">
        <f t="shared" si="0"/>
        <v>14000</v>
      </c>
      <c r="I5">
        <v>2</v>
      </c>
      <c r="J5" t="s">
        <v>1313</v>
      </c>
      <c r="K5">
        <v>1</v>
      </c>
      <c r="L5" t="s">
        <v>1314</v>
      </c>
      <c r="M5">
        <v>1</v>
      </c>
      <c r="N5" t="s">
        <v>21</v>
      </c>
      <c r="O5" t="s">
        <v>1315</v>
      </c>
      <c r="P5" s="1">
        <v>42637.161676237592</v>
      </c>
      <c r="Q5" s="1" t="e">
        <v>#N/A</v>
      </c>
      <c r="R5" t="s">
        <v>21</v>
      </c>
      <c r="S5" t="s">
        <v>1315</v>
      </c>
      <c r="T5">
        <v>1</v>
      </c>
    </row>
    <row r="6" spans="1:20">
      <c r="A6">
        <f t="shared" si="1"/>
        <v>5</v>
      </c>
      <c r="B6" s="1">
        <v>42638.061665524488</v>
      </c>
      <c r="C6">
        <v>21</v>
      </c>
      <c r="D6">
        <v>2</v>
      </c>
      <c r="E6" t="s">
        <v>12</v>
      </c>
      <c r="F6" t="s">
        <v>8</v>
      </c>
      <c r="G6">
        <v>5000</v>
      </c>
      <c r="H6">
        <f t="shared" si="0"/>
        <v>19000</v>
      </c>
      <c r="I6">
        <v>6</v>
      </c>
      <c r="J6" t="s">
        <v>271</v>
      </c>
      <c r="K6">
        <v>1</v>
      </c>
      <c r="L6" t="s">
        <v>272</v>
      </c>
      <c r="M6">
        <v>1</v>
      </c>
      <c r="N6" t="s">
        <v>21</v>
      </c>
      <c r="O6" t="s">
        <v>273</v>
      </c>
      <c r="P6" s="1">
        <v>42638.061665524488</v>
      </c>
      <c r="Q6" s="1">
        <v>42638.547543210763</v>
      </c>
      <c r="R6" t="s">
        <v>21</v>
      </c>
      <c r="S6" t="s">
        <v>273</v>
      </c>
      <c r="T6">
        <v>1</v>
      </c>
    </row>
    <row r="7" spans="1:20">
      <c r="A7">
        <f t="shared" si="1"/>
        <v>6</v>
      </c>
      <c r="B7" s="1">
        <v>42638.495386472605</v>
      </c>
      <c r="C7">
        <v>64</v>
      </c>
      <c r="D7">
        <v>3</v>
      </c>
      <c r="E7" t="s">
        <v>12</v>
      </c>
      <c r="F7" t="s">
        <v>8</v>
      </c>
      <c r="G7">
        <v>5000</v>
      </c>
      <c r="H7">
        <f t="shared" si="0"/>
        <v>24000</v>
      </c>
      <c r="I7">
        <v>1</v>
      </c>
      <c r="J7" t="s">
        <v>839</v>
      </c>
      <c r="K7">
        <v>1</v>
      </c>
      <c r="L7" t="s">
        <v>840</v>
      </c>
      <c r="M7">
        <v>1</v>
      </c>
      <c r="N7" t="s">
        <v>21</v>
      </c>
      <c r="O7" t="s">
        <v>841</v>
      </c>
      <c r="P7" s="1">
        <v>42638.495386472605</v>
      </c>
      <c r="Q7" s="1" t="e">
        <v>#N/A</v>
      </c>
      <c r="R7" t="s">
        <v>21</v>
      </c>
      <c r="S7" t="s">
        <v>841</v>
      </c>
      <c r="T7">
        <v>1</v>
      </c>
    </row>
    <row r="8" spans="1:20">
      <c r="A8">
        <f t="shared" si="1"/>
        <v>7</v>
      </c>
      <c r="B8" s="1">
        <v>42638.547543210763</v>
      </c>
      <c r="C8">
        <v>21</v>
      </c>
      <c r="D8">
        <v>2</v>
      </c>
      <c r="E8" t="s">
        <v>13</v>
      </c>
      <c r="F8" t="s">
        <v>8</v>
      </c>
      <c r="G8">
        <v>20000</v>
      </c>
      <c r="H8">
        <f t="shared" si="0"/>
        <v>4000</v>
      </c>
      <c r="I8">
        <v>6</v>
      </c>
      <c r="J8" t="s">
        <v>271</v>
      </c>
      <c r="K8">
        <v>2</v>
      </c>
      <c r="L8" t="s">
        <v>1579</v>
      </c>
      <c r="M8">
        <v>1</v>
      </c>
      <c r="N8" t="s">
        <v>24</v>
      </c>
      <c r="O8" t="s">
        <v>1580</v>
      </c>
      <c r="P8" s="1">
        <v>42638.547543210763</v>
      </c>
      <c r="Q8" s="1">
        <v>42638.547543210763</v>
      </c>
      <c r="R8" t="s">
        <v>24</v>
      </c>
      <c r="S8" t="s">
        <v>1580</v>
      </c>
      <c r="T8">
        <v>1</v>
      </c>
    </row>
    <row r="9" spans="1:20">
      <c r="A9">
        <f t="shared" si="1"/>
        <v>8</v>
      </c>
      <c r="B9" s="1">
        <v>42640.014064204814</v>
      </c>
      <c r="C9">
        <v>135</v>
      </c>
      <c r="D9">
        <v>2</v>
      </c>
      <c r="E9" t="s">
        <v>13</v>
      </c>
      <c r="F9" t="s">
        <v>8</v>
      </c>
      <c r="G9">
        <v>8000</v>
      </c>
      <c r="H9">
        <f t="shared" si="0"/>
        <v>-4000</v>
      </c>
      <c r="I9">
        <v>6</v>
      </c>
      <c r="J9" t="s">
        <v>721</v>
      </c>
      <c r="K9">
        <v>2</v>
      </c>
      <c r="L9" t="s">
        <v>1626</v>
      </c>
      <c r="M9">
        <v>1</v>
      </c>
      <c r="N9" t="s">
        <v>24</v>
      </c>
      <c r="O9" t="s">
        <v>1627</v>
      </c>
      <c r="P9" s="1">
        <v>42640.014064204814</v>
      </c>
      <c r="Q9" s="1">
        <v>42640.014064204814</v>
      </c>
      <c r="R9" t="s">
        <v>24</v>
      </c>
      <c r="S9" t="s">
        <v>1627</v>
      </c>
      <c r="T9">
        <v>1</v>
      </c>
    </row>
    <row r="10" spans="1:20">
      <c r="A10">
        <f t="shared" si="1"/>
        <v>9</v>
      </c>
      <c r="B10" s="1">
        <v>42642.166944105244</v>
      </c>
      <c r="C10">
        <v>73</v>
      </c>
      <c r="D10">
        <v>4</v>
      </c>
      <c r="E10" t="s">
        <v>12</v>
      </c>
      <c r="F10" t="s">
        <v>8</v>
      </c>
      <c r="G10">
        <v>5000</v>
      </c>
      <c r="H10">
        <f t="shared" si="0"/>
        <v>1000</v>
      </c>
      <c r="I10">
        <v>2</v>
      </c>
      <c r="J10" t="s">
        <v>1061</v>
      </c>
      <c r="K10">
        <v>1</v>
      </c>
      <c r="L10" t="s">
        <v>1062</v>
      </c>
      <c r="M10">
        <v>1</v>
      </c>
      <c r="N10" t="s">
        <v>21</v>
      </c>
      <c r="O10" t="s">
        <v>1063</v>
      </c>
      <c r="P10" s="1">
        <v>42642.166944105244</v>
      </c>
      <c r="Q10" s="1" t="e">
        <v>#N/A</v>
      </c>
      <c r="R10" t="s">
        <v>21</v>
      </c>
      <c r="S10" t="s">
        <v>1063</v>
      </c>
      <c r="T10">
        <v>1</v>
      </c>
    </row>
    <row r="11" spans="1:20">
      <c r="A11">
        <f t="shared" si="1"/>
        <v>10</v>
      </c>
      <c r="B11" s="1">
        <v>42644.354803676018</v>
      </c>
      <c r="C11">
        <v>121</v>
      </c>
      <c r="D11">
        <v>2</v>
      </c>
      <c r="E11" t="s">
        <v>12</v>
      </c>
      <c r="F11" t="s">
        <v>8</v>
      </c>
      <c r="G11">
        <v>1000</v>
      </c>
      <c r="H11">
        <f t="shared" si="0"/>
        <v>2000</v>
      </c>
      <c r="I11">
        <v>2</v>
      </c>
      <c r="J11" t="s">
        <v>728</v>
      </c>
      <c r="K11">
        <v>1</v>
      </c>
      <c r="L11" t="s">
        <v>1607</v>
      </c>
      <c r="M11">
        <v>1</v>
      </c>
      <c r="N11" t="s">
        <v>21</v>
      </c>
      <c r="O11" t="s">
        <v>1608</v>
      </c>
      <c r="P11" s="1">
        <v>42644.354803676018</v>
      </c>
      <c r="Q11" s="1" t="e">
        <v>#N/A</v>
      </c>
      <c r="R11" t="s">
        <v>21</v>
      </c>
      <c r="S11" t="s">
        <v>1608</v>
      </c>
      <c r="T11">
        <v>1</v>
      </c>
    </row>
    <row r="12" spans="1:20">
      <c r="A12">
        <f t="shared" si="1"/>
        <v>11</v>
      </c>
      <c r="B12" s="1">
        <v>42645.226817056187</v>
      </c>
      <c r="C12">
        <v>85</v>
      </c>
      <c r="D12">
        <v>2</v>
      </c>
      <c r="E12" t="s">
        <v>12</v>
      </c>
      <c r="F12" t="s">
        <v>8</v>
      </c>
      <c r="G12">
        <v>4000</v>
      </c>
      <c r="H12">
        <f t="shared" si="0"/>
        <v>6000</v>
      </c>
      <c r="I12">
        <v>2</v>
      </c>
      <c r="J12" t="s">
        <v>937</v>
      </c>
      <c r="K12">
        <v>1</v>
      </c>
      <c r="L12" t="s">
        <v>938</v>
      </c>
      <c r="M12">
        <v>1</v>
      </c>
      <c r="N12" t="s">
        <v>21</v>
      </c>
      <c r="O12" t="s">
        <v>939</v>
      </c>
      <c r="P12" s="1">
        <v>42645.226817056187</v>
      </c>
      <c r="Q12" s="1">
        <v>42767.101780308309</v>
      </c>
      <c r="R12" t="s">
        <v>21</v>
      </c>
      <c r="S12" t="s">
        <v>939</v>
      </c>
      <c r="T12">
        <v>1</v>
      </c>
    </row>
    <row r="13" spans="1:20">
      <c r="A13">
        <f t="shared" si="1"/>
        <v>12</v>
      </c>
      <c r="B13" s="1">
        <v>42646.101816299772</v>
      </c>
      <c r="C13">
        <v>129</v>
      </c>
      <c r="D13">
        <v>4</v>
      </c>
      <c r="E13" t="s">
        <v>12</v>
      </c>
      <c r="F13" t="s">
        <v>8</v>
      </c>
      <c r="G13">
        <v>2000</v>
      </c>
      <c r="H13">
        <f t="shared" si="0"/>
        <v>8000</v>
      </c>
      <c r="I13">
        <v>4</v>
      </c>
      <c r="J13" t="s">
        <v>1148</v>
      </c>
      <c r="K13">
        <v>1</v>
      </c>
      <c r="L13" t="s">
        <v>1149</v>
      </c>
      <c r="M13">
        <v>1</v>
      </c>
      <c r="N13" t="s">
        <v>21</v>
      </c>
      <c r="O13" t="s">
        <v>1150</v>
      </c>
      <c r="P13" s="1">
        <v>42646.101816299772</v>
      </c>
      <c r="Q13" s="1" t="e">
        <v>#N/A</v>
      </c>
      <c r="R13" t="s">
        <v>21</v>
      </c>
      <c r="S13" t="s">
        <v>1150</v>
      </c>
      <c r="T13">
        <v>1</v>
      </c>
    </row>
    <row r="14" spans="1:20">
      <c r="A14">
        <f t="shared" si="1"/>
        <v>13</v>
      </c>
      <c r="B14" s="1">
        <v>42646.309117653458</v>
      </c>
      <c r="C14">
        <v>21</v>
      </c>
      <c r="D14">
        <v>4</v>
      </c>
      <c r="E14" t="s">
        <v>12</v>
      </c>
      <c r="F14" t="s">
        <v>8</v>
      </c>
      <c r="G14">
        <v>3000</v>
      </c>
      <c r="H14">
        <f t="shared" si="0"/>
        <v>11000</v>
      </c>
      <c r="I14">
        <v>2</v>
      </c>
      <c r="J14" t="s">
        <v>310</v>
      </c>
      <c r="K14">
        <v>1</v>
      </c>
      <c r="L14" t="s">
        <v>311</v>
      </c>
      <c r="M14">
        <v>1</v>
      </c>
      <c r="N14" t="s">
        <v>21</v>
      </c>
      <c r="O14" t="s">
        <v>312</v>
      </c>
      <c r="P14" s="1">
        <v>42646.309117653458</v>
      </c>
      <c r="Q14" s="1" t="e">
        <v>#N/A</v>
      </c>
      <c r="R14" t="s">
        <v>21</v>
      </c>
      <c r="S14" t="s">
        <v>312</v>
      </c>
      <c r="T14">
        <v>1</v>
      </c>
    </row>
    <row r="15" spans="1:20">
      <c r="A15">
        <f t="shared" si="1"/>
        <v>14</v>
      </c>
      <c r="B15" s="1">
        <v>42647.268822030121</v>
      </c>
      <c r="C15">
        <v>85</v>
      </c>
      <c r="D15">
        <v>3</v>
      </c>
      <c r="E15" t="s">
        <v>12</v>
      </c>
      <c r="F15" t="s">
        <v>8</v>
      </c>
      <c r="G15">
        <v>4000</v>
      </c>
      <c r="H15">
        <f t="shared" si="0"/>
        <v>15000</v>
      </c>
      <c r="I15">
        <v>4</v>
      </c>
      <c r="J15" t="s">
        <v>1046</v>
      </c>
      <c r="K15">
        <v>1</v>
      </c>
      <c r="L15" t="s">
        <v>1047</v>
      </c>
      <c r="M15">
        <v>1</v>
      </c>
      <c r="N15" t="s">
        <v>21</v>
      </c>
      <c r="O15" t="s">
        <v>1048</v>
      </c>
      <c r="P15" s="1">
        <v>42647.268822030121</v>
      </c>
      <c r="Q15" s="1" t="e">
        <v>#N/A</v>
      </c>
      <c r="R15" t="s">
        <v>21</v>
      </c>
      <c r="S15" t="s">
        <v>1048</v>
      </c>
      <c r="T15">
        <v>1</v>
      </c>
    </row>
    <row r="16" spans="1:20">
      <c r="A16">
        <f t="shared" si="1"/>
        <v>15</v>
      </c>
      <c r="B16" s="1">
        <v>42648.048097107021</v>
      </c>
      <c r="C16">
        <v>89</v>
      </c>
      <c r="D16">
        <v>4</v>
      </c>
      <c r="E16" t="s">
        <v>12</v>
      </c>
      <c r="F16" t="s">
        <v>8</v>
      </c>
      <c r="G16">
        <v>2000</v>
      </c>
      <c r="H16">
        <f t="shared" si="0"/>
        <v>17000</v>
      </c>
      <c r="I16">
        <v>1</v>
      </c>
      <c r="J16" t="s">
        <v>1600</v>
      </c>
      <c r="K16">
        <v>1</v>
      </c>
      <c r="L16" t="s">
        <v>1601</v>
      </c>
      <c r="M16">
        <v>1</v>
      </c>
      <c r="N16" t="s">
        <v>21</v>
      </c>
      <c r="O16" t="s">
        <v>1602</v>
      </c>
      <c r="P16" s="1">
        <v>42648.048097107021</v>
      </c>
      <c r="Q16" s="1" t="e">
        <v>#N/A</v>
      </c>
      <c r="R16" t="s">
        <v>21</v>
      </c>
      <c r="S16" t="s">
        <v>1602</v>
      </c>
      <c r="T16">
        <v>1</v>
      </c>
    </row>
    <row r="17" spans="1:20">
      <c r="A17">
        <f t="shared" si="1"/>
        <v>16</v>
      </c>
      <c r="B17" s="1">
        <v>42653.066289523762</v>
      </c>
      <c r="C17">
        <v>106</v>
      </c>
      <c r="D17">
        <v>3</v>
      </c>
      <c r="E17" t="s">
        <v>12</v>
      </c>
      <c r="F17" t="s">
        <v>8</v>
      </c>
      <c r="G17">
        <v>4000</v>
      </c>
      <c r="H17">
        <f t="shared" si="0"/>
        <v>21000</v>
      </c>
      <c r="I17">
        <v>1</v>
      </c>
      <c r="J17" t="s">
        <v>1453</v>
      </c>
      <c r="K17">
        <v>1</v>
      </c>
      <c r="L17" t="s">
        <v>1512</v>
      </c>
      <c r="M17">
        <v>1</v>
      </c>
      <c r="N17" t="s">
        <v>21</v>
      </c>
      <c r="O17" t="s">
        <v>1513</v>
      </c>
      <c r="P17" s="1">
        <v>42653.066289523762</v>
      </c>
      <c r="Q17" s="1" t="e">
        <v>#N/A</v>
      </c>
      <c r="R17" t="s">
        <v>21</v>
      </c>
      <c r="S17" t="s">
        <v>1513</v>
      </c>
      <c r="T17">
        <v>1</v>
      </c>
    </row>
    <row r="18" spans="1:20">
      <c r="A18">
        <f t="shared" si="1"/>
        <v>17</v>
      </c>
      <c r="B18" s="1">
        <v>42655.246441883188</v>
      </c>
      <c r="C18">
        <v>49</v>
      </c>
      <c r="D18">
        <v>4</v>
      </c>
      <c r="E18" t="s">
        <v>12</v>
      </c>
      <c r="F18" t="s">
        <v>8</v>
      </c>
      <c r="G18">
        <v>5000</v>
      </c>
      <c r="H18">
        <f t="shared" si="0"/>
        <v>26000</v>
      </c>
      <c r="I18">
        <v>4</v>
      </c>
      <c r="J18" t="s">
        <v>688</v>
      </c>
      <c r="K18">
        <v>1</v>
      </c>
      <c r="L18" t="s">
        <v>689</v>
      </c>
      <c r="M18">
        <v>1</v>
      </c>
      <c r="N18" t="s">
        <v>21</v>
      </c>
      <c r="O18" t="s">
        <v>690</v>
      </c>
      <c r="P18" s="1">
        <v>42655.246441883188</v>
      </c>
      <c r="Q18" s="1" t="e">
        <v>#N/A</v>
      </c>
      <c r="R18" t="s">
        <v>21</v>
      </c>
      <c r="S18" t="s">
        <v>690</v>
      </c>
      <c r="T18">
        <v>1</v>
      </c>
    </row>
    <row r="19" spans="1:20">
      <c r="A19">
        <f t="shared" si="1"/>
        <v>18</v>
      </c>
      <c r="B19" s="1">
        <v>42655.482467582049</v>
      </c>
      <c r="C19">
        <v>39</v>
      </c>
      <c r="D19">
        <v>2</v>
      </c>
      <c r="E19" t="s">
        <v>12</v>
      </c>
      <c r="F19" t="s">
        <v>8</v>
      </c>
      <c r="G19">
        <v>2000</v>
      </c>
      <c r="H19">
        <f t="shared" si="0"/>
        <v>28000</v>
      </c>
      <c r="I19">
        <v>1</v>
      </c>
      <c r="J19" t="s">
        <v>284</v>
      </c>
      <c r="K19">
        <v>1</v>
      </c>
      <c r="L19" t="s">
        <v>285</v>
      </c>
      <c r="M19">
        <v>1</v>
      </c>
      <c r="N19" t="s">
        <v>21</v>
      </c>
      <c r="O19" t="s">
        <v>286</v>
      </c>
      <c r="P19" s="1">
        <v>42655.482467582049</v>
      </c>
      <c r="Q19" s="1" t="e">
        <v>#N/A</v>
      </c>
      <c r="R19" t="s">
        <v>21</v>
      </c>
      <c r="S19" t="s">
        <v>286</v>
      </c>
      <c r="T19">
        <v>1</v>
      </c>
    </row>
    <row r="20" spans="1:20">
      <c r="A20">
        <f t="shared" si="1"/>
        <v>19</v>
      </c>
      <c r="B20" s="1">
        <v>42657.9225038406</v>
      </c>
      <c r="C20">
        <v>85</v>
      </c>
      <c r="D20">
        <v>4</v>
      </c>
      <c r="E20" t="s">
        <v>12</v>
      </c>
      <c r="F20" t="s">
        <v>8</v>
      </c>
      <c r="G20">
        <v>1000</v>
      </c>
      <c r="H20">
        <f t="shared" si="0"/>
        <v>29000</v>
      </c>
      <c r="I20">
        <v>3</v>
      </c>
      <c r="J20" t="s">
        <v>1332</v>
      </c>
      <c r="K20">
        <v>1</v>
      </c>
      <c r="L20" t="s">
        <v>1333</v>
      </c>
      <c r="M20">
        <v>1</v>
      </c>
      <c r="N20" t="s">
        <v>21</v>
      </c>
      <c r="O20" t="s">
        <v>1334</v>
      </c>
      <c r="P20" s="1">
        <v>42657.9225038406</v>
      </c>
      <c r="Q20" s="1">
        <v>42705.418749594435</v>
      </c>
      <c r="R20" t="s">
        <v>21</v>
      </c>
      <c r="S20" t="s">
        <v>1334</v>
      </c>
      <c r="T20">
        <v>1</v>
      </c>
    </row>
    <row r="21" spans="1:20">
      <c r="A21">
        <f t="shared" si="1"/>
        <v>20</v>
      </c>
      <c r="B21" s="1">
        <v>42658.014100726963</v>
      </c>
      <c r="C21">
        <v>85</v>
      </c>
      <c r="D21">
        <v>4</v>
      </c>
      <c r="E21" t="s">
        <v>12</v>
      </c>
      <c r="F21" t="s">
        <v>8</v>
      </c>
      <c r="G21">
        <v>1000</v>
      </c>
      <c r="H21">
        <f t="shared" si="0"/>
        <v>30000</v>
      </c>
      <c r="I21">
        <v>4</v>
      </c>
      <c r="J21" t="s">
        <v>1332</v>
      </c>
      <c r="K21">
        <v>2</v>
      </c>
      <c r="L21" t="s">
        <v>1333</v>
      </c>
      <c r="M21">
        <v>2</v>
      </c>
      <c r="N21" t="s">
        <v>21</v>
      </c>
      <c r="O21" t="s">
        <v>1334</v>
      </c>
      <c r="P21" s="1">
        <v>42658.014100726963</v>
      </c>
      <c r="Q21" s="1">
        <v>42705.418749594435</v>
      </c>
      <c r="R21" t="s">
        <v>21</v>
      </c>
      <c r="S21" t="s">
        <v>1334</v>
      </c>
      <c r="T21">
        <v>2</v>
      </c>
    </row>
    <row r="22" spans="1:20">
      <c r="A22">
        <f t="shared" si="1"/>
        <v>21</v>
      </c>
      <c r="B22" s="1">
        <v>42663.318321853345</v>
      </c>
      <c r="C22">
        <v>37</v>
      </c>
      <c r="D22">
        <v>4</v>
      </c>
      <c r="E22" t="s">
        <v>12</v>
      </c>
      <c r="F22" t="s">
        <v>8</v>
      </c>
      <c r="G22">
        <v>3000</v>
      </c>
      <c r="H22">
        <f t="shared" si="0"/>
        <v>33000</v>
      </c>
      <c r="I22">
        <v>5</v>
      </c>
      <c r="J22" t="s">
        <v>526</v>
      </c>
      <c r="K22">
        <v>1</v>
      </c>
      <c r="L22" t="s">
        <v>527</v>
      </c>
      <c r="M22">
        <v>1</v>
      </c>
      <c r="N22" t="s">
        <v>21</v>
      </c>
      <c r="O22" t="s">
        <v>528</v>
      </c>
      <c r="P22" s="1">
        <v>42663.318321853345</v>
      </c>
      <c r="Q22" s="1" t="e">
        <v>#N/A</v>
      </c>
      <c r="R22" t="s">
        <v>21</v>
      </c>
      <c r="S22" t="s">
        <v>528</v>
      </c>
      <c r="T22">
        <v>1</v>
      </c>
    </row>
    <row r="23" spans="1:20">
      <c r="A23">
        <f t="shared" si="1"/>
        <v>22</v>
      </c>
      <c r="B23" s="1">
        <v>42665.107498973979</v>
      </c>
      <c r="C23">
        <v>10</v>
      </c>
      <c r="D23">
        <v>3</v>
      </c>
      <c r="E23" t="s">
        <v>12</v>
      </c>
      <c r="F23" t="s">
        <v>8</v>
      </c>
      <c r="G23">
        <v>1000</v>
      </c>
      <c r="H23">
        <f t="shared" si="0"/>
        <v>34000</v>
      </c>
      <c r="I23">
        <v>4</v>
      </c>
      <c r="J23" t="s">
        <v>134</v>
      </c>
      <c r="K23">
        <v>1</v>
      </c>
      <c r="L23" t="s">
        <v>200</v>
      </c>
      <c r="M23">
        <v>1</v>
      </c>
      <c r="N23" t="s">
        <v>21</v>
      </c>
      <c r="O23" t="s">
        <v>201</v>
      </c>
      <c r="P23" s="1">
        <v>42665.107498973979</v>
      </c>
      <c r="Q23" s="1" t="e">
        <v>#N/A</v>
      </c>
      <c r="R23" t="s">
        <v>21</v>
      </c>
      <c r="S23" t="s">
        <v>201</v>
      </c>
      <c r="T23">
        <v>1</v>
      </c>
    </row>
    <row r="24" spans="1:20">
      <c r="A24">
        <f t="shared" si="1"/>
        <v>23</v>
      </c>
      <c r="B24" s="1">
        <v>42665.267792842475</v>
      </c>
      <c r="C24">
        <v>67</v>
      </c>
      <c r="D24">
        <v>2</v>
      </c>
      <c r="E24" t="s">
        <v>12</v>
      </c>
      <c r="F24" t="s">
        <v>8</v>
      </c>
      <c r="G24">
        <v>3000</v>
      </c>
      <c r="H24">
        <f t="shared" si="0"/>
        <v>37000</v>
      </c>
      <c r="I24">
        <v>6</v>
      </c>
      <c r="J24" t="s">
        <v>572</v>
      </c>
      <c r="K24">
        <v>1</v>
      </c>
      <c r="L24" t="s">
        <v>1551</v>
      </c>
      <c r="M24">
        <v>1</v>
      </c>
      <c r="N24" t="s">
        <v>21</v>
      </c>
      <c r="O24" t="s">
        <v>1552</v>
      </c>
      <c r="P24" s="1">
        <v>42665.267792842475</v>
      </c>
      <c r="Q24" s="1">
        <v>42795.809067685033</v>
      </c>
      <c r="R24" t="s">
        <v>21</v>
      </c>
      <c r="S24" t="s">
        <v>1552</v>
      </c>
      <c r="T24">
        <v>1</v>
      </c>
    </row>
    <row r="25" spans="1:20">
      <c r="A25">
        <f t="shared" si="1"/>
        <v>24</v>
      </c>
      <c r="B25" s="1">
        <v>42670.070730160063</v>
      </c>
      <c r="C25">
        <v>65</v>
      </c>
      <c r="D25">
        <v>4</v>
      </c>
      <c r="E25" t="s">
        <v>12</v>
      </c>
      <c r="F25" t="s">
        <v>8</v>
      </c>
      <c r="G25">
        <v>5000</v>
      </c>
      <c r="H25">
        <f t="shared" si="0"/>
        <v>42000</v>
      </c>
      <c r="I25">
        <v>3</v>
      </c>
      <c r="J25" t="s">
        <v>763</v>
      </c>
      <c r="K25">
        <v>1</v>
      </c>
      <c r="L25" t="s">
        <v>764</v>
      </c>
      <c r="M25">
        <v>1</v>
      </c>
      <c r="N25" t="s">
        <v>21</v>
      </c>
      <c r="O25" t="s">
        <v>765</v>
      </c>
      <c r="P25" s="1">
        <v>42670.070730160063</v>
      </c>
      <c r="Q25" s="1">
        <v>43121.464071545939</v>
      </c>
      <c r="R25" t="s">
        <v>21</v>
      </c>
      <c r="S25" t="s">
        <v>765</v>
      </c>
      <c r="T25">
        <v>1</v>
      </c>
    </row>
    <row r="26" spans="1:20">
      <c r="A26">
        <f t="shared" si="1"/>
        <v>25</v>
      </c>
      <c r="B26" s="1">
        <v>42670.778565506349</v>
      </c>
      <c r="C26">
        <v>121</v>
      </c>
      <c r="D26">
        <v>3</v>
      </c>
      <c r="E26" t="s">
        <v>12</v>
      </c>
      <c r="F26" t="s">
        <v>8</v>
      </c>
      <c r="G26">
        <v>4000</v>
      </c>
      <c r="H26">
        <f t="shared" si="0"/>
        <v>46000</v>
      </c>
      <c r="I26">
        <v>4</v>
      </c>
      <c r="J26" t="s">
        <v>1282</v>
      </c>
      <c r="K26">
        <v>1</v>
      </c>
      <c r="L26" t="s">
        <v>1344</v>
      </c>
      <c r="M26">
        <v>1</v>
      </c>
      <c r="N26" t="s">
        <v>21</v>
      </c>
      <c r="O26" t="s">
        <v>1345</v>
      </c>
      <c r="P26" s="1">
        <v>42670.778565506349</v>
      </c>
      <c r="Q26" s="1" t="e">
        <v>#N/A</v>
      </c>
      <c r="R26" t="s">
        <v>21</v>
      </c>
      <c r="S26" t="s">
        <v>1345</v>
      </c>
      <c r="T26">
        <v>1</v>
      </c>
    </row>
    <row r="27" spans="1:20">
      <c r="A27">
        <f t="shared" si="1"/>
        <v>26</v>
      </c>
      <c r="B27" s="1">
        <v>42672.186882345122</v>
      </c>
      <c r="C27">
        <v>100</v>
      </c>
      <c r="D27">
        <v>3</v>
      </c>
      <c r="E27" t="s">
        <v>12</v>
      </c>
      <c r="F27" t="s">
        <v>8</v>
      </c>
      <c r="G27">
        <v>5000</v>
      </c>
      <c r="H27">
        <f t="shared" si="0"/>
        <v>51000</v>
      </c>
      <c r="I27">
        <v>1</v>
      </c>
      <c r="J27" t="s">
        <v>1491</v>
      </c>
      <c r="K27">
        <v>1</v>
      </c>
      <c r="L27" t="s">
        <v>1492</v>
      </c>
      <c r="M27">
        <v>1</v>
      </c>
      <c r="N27" t="s">
        <v>21</v>
      </c>
      <c r="O27" t="s">
        <v>1493</v>
      </c>
      <c r="P27" s="1">
        <v>42672.186882345122</v>
      </c>
      <c r="Q27" s="1">
        <v>42845.240563513355</v>
      </c>
      <c r="R27" t="s">
        <v>21</v>
      </c>
      <c r="S27" t="s">
        <v>1493</v>
      </c>
      <c r="T27">
        <v>1</v>
      </c>
    </row>
    <row r="28" spans="1:20">
      <c r="A28">
        <f t="shared" si="1"/>
        <v>27</v>
      </c>
      <c r="B28" s="1">
        <v>42674.542848974597</v>
      </c>
      <c r="C28">
        <v>119</v>
      </c>
      <c r="D28">
        <v>2</v>
      </c>
      <c r="E28" t="s">
        <v>12</v>
      </c>
      <c r="F28" t="s">
        <v>8</v>
      </c>
      <c r="G28">
        <v>2000</v>
      </c>
      <c r="H28">
        <f t="shared" si="0"/>
        <v>53000</v>
      </c>
      <c r="I28">
        <v>3</v>
      </c>
      <c r="J28" t="s">
        <v>648</v>
      </c>
      <c r="K28">
        <v>1</v>
      </c>
      <c r="L28" t="s">
        <v>649</v>
      </c>
      <c r="M28">
        <v>1</v>
      </c>
      <c r="N28" t="s">
        <v>21</v>
      </c>
      <c r="O28" t="s">
        <v>650</v>
      </c>
      <c r="P28" s="1">
        <v>42674.542848974597</v>
      </c>
      <c r="Q28" s="1">
        <v>42691.580948532173</v>
      </c>
      <c r="R28" t="s">
        <v>21</v>
      </c>
      <c r="S28" t="s">
        <v>650</v>
      </c>
      <c r="T28">
        <v>1</v>
      </c>
    </row>
    <row r="29" spans="1:20">
      <c r="A29">
        <f t="shared" si="1"/>
        <v>28</v>
      </c>
      <c r="B29" s="1">
        <v>42677.105678274922</v>
      </c>
      <c r="C29">
        <v>73</v>
      </c>
      <c r="D29">
        <v>2</v>
      </c>
      <c r="E29" t="s">
        <v>12</v>
      </c>
      <c r="F29" t="s">
        <v>8</v>
      </c>
      <c r="G29">
        <v>1000</v>
      </c>
      <c r="H29">
        <f t="shared" si="0"/>
        <v>54000</v>
      </c>
      <c r="I29">
        <v>1</v>
      </c>
      <c r="J29" t="s">
        <v>1346</v>
      </c>
      <c r="K29">
        <v>1</v>
      </c>
      <c r="L29" t="s">
        <v>1347</v>
      </c>
      <c r="M29">
        <v>1</v>
      </c>
      <c r="N29" t="s">
        <v>21</v>
      </c>
      <c r="O29" t="s">
        <v>1348</v>
      </c>
      <c r="P29" s="1">
        <v>42677.105678274922</v>
      </c>
      <c r="Q29" s="1">
        <v>43103.563629544122</v>
      </c>
      <c r="R29" t="s">
        <v>21</v>
      </c>
      <c r="S29" t="s">
        <v>1348</v>
      </c>
      <c r="T29">
        <v>1</v>
      </c>
    </row>
    <row r="30" spans="1:20">
      <c r="A30">
        <f t="shared" si="1"/>
        <v>29</v>
      </c>
      <c r="B30" s="1">
        <v>42677.961886064106</v>
      </c>
      <c r="C30">
        <v>46</v>
      </c>
      <c r="D30">
        <v>3</v>
      </c>
      <c r="E30" t="s">
        <v>12</v>
      </c>
      <c r="F30" t="s">
        <v>8</v>
      </c>
      <c r="G30">
        <v>1000</v>
      </c>
      <c r="H30">
        <f t="shared" si="0"/>
        <v>55000</v>
      </c>
      <c r="I30">
        <v>1</v>
      </c>
      <c r="J30" t="s">
        <v>682</v>
      </c>
      <c r="K30">
        <v>1</v>
      </c>
      <c r="L30" t="s">
        <v>683</v>
      </c>
      <c r="M30">
        <v>1</v>
      </c>
      <c r="N30" t="s">
        <v>21</v>
      </c>
      <c r="O30" t="s">
        <v>684</v>
      </c>
      <c r="P30" s="1">
        <v>42677.961886064106</v>
      </c>
      <c r="Q30" s="1" t="e">
        <v>#N/A</v>
      </c>
      <c r="R30" t="s">
        <v>21</v>
      </c>
      <c r="S30" t="s">
        <v>684</v>
      </c>
      <c r="T30">
        <v>1</v>
      </c>
    </row>
    <row r="31" spans="1:20">
      <c r="A31">
        <f t="shared" si="1"/>
        <v>30</v>
      </c>
      <c r="B31" s="1">
        <v>42680.548650331948</v>
      </c>
      <c r="C31">
        <v>13</v>
      </c>
      <c r="D31">
        <v>3</v>
      </c>
      <c r="E31" t="s">
        <v>12</v>
      </c>
      <c r="F31" t="s">
        <v>8</v>
      </c>
      <c r="G31">
        <v>3000</v>
      </c>
      <c r="H31">
        <f t="shared" si="0"/>
        <v>58000</v>
      </c>
      <c r="I31">
        <v>2</v>
      </c>
      <c r="J31" t="s">
        <v>195</v>
      </c>
      <c r="K31">
        <v>1</v>
      </c>
      <c r="L31" t="s">
        <v>196</v>
      </c>
      <c r="M31">
        <v>1</v>
      </c>
      <c r="N31" t="s">
        <v>21</v>
      </c>
      <c r="O31" t="s">
        <v>197</v>
      </c>
      <c r="P31" s="1">
        <v>42680.548650331948</v>
      </c>
      <c r="Q31" s="1">
        <v>43082.359378838672</v>
      </c>
      <c r="R31" t="s">
        <v>21</v>
      </c>
      <c r="S31" t="s">
        <v>197</v>
      </c>
      <c r="T31">
        <v>1</v>
      </c>
    </row>
    <row r="32" spans="1:20">
      <c r="A32">
        <f t="shared" si="1"/>
        <v>31</v>
      </c>
      <c r="B32" s="1">
        <v>42682.349186472828</v>
      </c>
      <c r="C32">
        <v>37</v>
      </c>
      <c r="D32">
        <v>3</v>
      </c>
      <c r="E32" t="s">
        <v>12</v>
      </c>
      <c r="F32" t="s">
        <v>8</v>
      </c>
      <c r="G32">
        <v>5000</v>
      </c>
      <c r="H32">
        <f t="shared" si="0"/>
        <v>63000</v>
      </c>
      <c r="I32">
        <v>2</v>
      </c>
      <c r="J32" t="s">
        <v>380</v>
      </c>
      <c r="K32">
        <v>1</v>
      </c>
      <c r="L32" t="s">
        <v>381</v>
      </c>
      <c r="M32">
        <v>1</v>
      </c>
      <c r="N32" t="s">
        <v>21</v>
      </c>
      <c r="O32" t="s">
        <v>382</v>
      </c>
      <c r="P32" s="1">
        <v>42682.349186472828</v>
      </c>
      <c r="Q32" s="1">
        <v>42741.620615472544</v>
      </c>
      <c r="R32" t="s">
        <v>21</v>
      </c>
      <c r="S32" t="s">
        <v>382</v>
      </c>
      <c r="T32">
        <v>1</v>
      </c>
    </row>
    <row r="33" spans="1:20">
      <c r="A33">
        <f t="shared" si="1"/>
        <v>32</v>
      </c>
      <c r="B33" s="1">
        <v>42683.306343409597</v>
      </c>
      <c r="C33">
        <v>70</v>
      </c>
      <c r="D33">
        <v>3</v>
      </c>
      <c r="E33" t="s">
        <v>12</v>
      </c>
      <c r="F33" t="s">
        <v>8</v>
      </c>
      <c r="G33">
        <v>3000</v>
      </c>
      <c r="H33">
        <f t="shared" si="0"/>
        <v>66000</v>
      </c>
      <c r="I33">
        <v>1</v>
      </c>
      <c r="J33" t="s">
        <v>729</v>
      </c>
      <c r="K33">
        <v>1</v>
      </c>
      <c r="L33" t="s">
        <v>757</v>
      </c>
      <c r="M33">
        <v>1</v>
      </c>
      <c r="N33" t="s">
        <v>21</v>
      </c>
      <c r="O33" t="s">
        <v>758</v>
      </c>
      <c r="P33" s="1">
        <v>42683.306343409597</v>
      </c>
      <c r="Q33" s="1" t="e">
        <v>#N/A</v>
      </c>
      <c r="R33" t="s">
        <v>21</v>
      </c>
      <c r="S33" t="s">
        <v>758</v>
      </c>
      <c r="T33">
        <v>1</v>
      </c>
    </row>
    <row r="34" spans="1:20">
      <c r="A34">
        <f t="shared" si="1"/>
        <v>33</v>
      </c>
      <c r="B34" s="1">
        <v>42691.580948532173</v>
      </c>
      <c r="C34">
        <v>119</v>
      </c>
      <c r="D34">
        <v>2</v>
      </c>
      <c r="E34" t="s">
        <v>13</v>
      </c>
      <c r="F34" t="s">
        <v>8</v>
      </c>
      <c r="G34">
        <v>8000</v>
      </c>
      <c r="H34">
        <f t="shared" si="0"/>
        <v>58000</v>
      </c>
      <c r="I34">
        <v>6</v>
      </c>
      <c r="J34" t="s">
        <v>648</v>
      </c>
      <c r="K34">
        <v>2</v>
      </c>
      <c r="L34" t="s">
        <v>1644</v>
      </c>
      <c r="M34">
        <v>1</v>
      </c>
      <c r="N34" t="s">
        <v>24</v>
      </c>
      <c r="O34" t="s">
        <v>1645</v>
      </c>
      <c r="P34" s="1">
        <v>42691.580948532173</v>
      </c>
      <c r="Q34" s="1">
        <v>42691.580948532173</v>
      </c>
      <c r="R34" t="s">
        <v>24</v>
      </c>
      <c r="S34" t="s">
        <v>1645</v>
      </c>
      <c r="T34">
        <v>1</v>
      </c>
    </row>
    <row r="35" spans="1:20">
      <c r="A35">
        <f t="shared" si="1"/>
        <v>34</v>
      </c>
      <c r="B35" s="1">
        <v>42691.990604643775</v>
      </c>
      <c r="C35">
        <v>69</v>
      </c>
      <c r="D35">
        <v>4</v>
      </c>
      <c r="E35" t="s">
        <v>12</v>
      </c>
      <c r="F35" t="s">
        <v>8</v>
      </c>
      <c r="G35">
        <v>5000</v>
      </c>
      <c r="H35">
        <f t="shared" si="0"/>
        <v>63000</v>
      </c>
      <c r="I35">
        <v>1</v>
      </c>
      <c r="J35" t="s">
        <v>535</v>
      </c>
      <c r="K35">
        <v>1</v>
      </c>
      <c r="L35" t="s">
        <v>812</v>
      </c>
      <c r="M35">
        <v>1</v>
      </c>
      <c r="N35" t="s">
        <v>21</v>
      </c>
      <c r="O35" t="s">
        <v>813</v>
      </c>
      <c r="P35" s="1">
        <v>42691.990604643775</v>
      </c>
      <c r="Q35" s="1" t="e">
        <v>#N/A</v>
      </c>
      <c r="R35" t="s">
        <v>21</v>
      </c>
      <c r="S35" t="s">
        <v>813</v>
      </c>
      <c r="T35">
        <v>1</v>
      </c>
    </row>
    <row r="36" spans="1:20">
      <c r="A36">
        <f t="shared" si="1"/>
        <v>35</v>
      </c>
      <c r="B36" s="1">
        <v>42692.48377916919</v>
      </c>
      <c r="C36">
        <v>29</v>
      </c>
      <c r="D36">
        <v>2</v>
      </c>
      <c r="E36" t="s">
        <v>12</v>
      </c>
      <c r="F36" t="s">
        <v>8</v>
      </c>
      <c r="G36">
        <v>1000</v>
      </c>
      <c r="H36">
        <f t="shared" si="0"/>
        <v>64000</v>
      </c>
      <c r="I36">
        <v>1</v>
      </c>
      <c r="J36" t="s">
        <v>330</v>
      </c>
      <c r="K36">
        <v>1</v>
      </c>
      <c r="L36" t="s">
        <v>331</v>
      </c>
      <c r="M36">
        <v>1</v>
      </c>
      <c r="N36" t="s">
        <v>21</v>
      </c>
      <c r="O36" t="s">
        <v>332</v>
      </c>
      <c r="P36" s="1">
        <v>42692.48377916919</v>
      </c>
      <c r="Q36" s="1" t="e">
        <v>#N/A</v>
      </c>
      <c r="R36" t="s">
        <v>21</v>
      </c>
      <c r="S36" t="s">
        <v>332</v>
      </c>
      <c r="T36">
        <v>1</v>
      </c>
    </row>
    <row r="37" spans="1:20">
      <c r="A37">
        <f t="shared" si="1"/>
        <v>36</v>
      </c>
      <c r="B37" s="1">
        <v>42693.256455588271</v>
      </c>
      <c r="C37">
        <v>130</v>
      </c>
      <c r="D37">
        <v>3</v>
      </c>
      <c r="E37" t="s">
        <v>12</v>
      </c>
      <c r="F37" t="s">
        <v>8</v>
      </c>
      <c r="G37">
        <v>2000</v>
      </c>
      <c r="H37">
        <f t="shared" si="0"/>
        <v>66000</v>
      </c>
      <c r="I37">
        <v>3</v>
      </c>
      <c r="J37" t="s">
        <v>1319</v>
      </c>
      <c r="K37">
        <v>1</v>
      </c>
      <c r="L37" t="s">
        <v>1320</v>
      </c>
      <c r="M37">
        <v>1</v>
      </c>
      <c r="N37" t="s">
        <v>21</v>
      </c>
      <c r="O37" t="s">
        <v>1321</v>
      </c>
      <c r="P37" s="1">
        <v>42693.256455588271</v>
      </c>
      <c r="Q37" s="1" t="e">
        <v>#N/A</v>
      </c>
      <c r="R37" t="s">
        <v>21</v>
      </c>
      <c r="S37" t="s">
        <v>1321</v>
      </c>
      <c r="T37">
        <v>1</v>
      </c>
    </row>
    <row r="38" spans="1:20">
      <c r="A38">
        <f t="shared" si="1"/>
        <v>37</v>
      </c>
      <c r="B38" s="1">
        <v>42693.596735757041</v>
      </c>
      <c r="C38">
        <v>112</v>
      </c>
      <c r="D38">
        <v>3</v>
      </c>
      <c r="E38" t="s">
        <v>12</v>
      </c>
      <c r="F38" t="s">
        <v>8</v>
      </c>
      <c r="G38">
        <v>5000</v>
      </c>
      <c r="H38">
        <f t="shared" si="0"/>
        <v>71000</v>
      </c>
      <c r="I38">
        <v>4</v>
      </c>
      <c r="J38" t="s">
        <v>1561</v>
      </c>
      <c r="K38">
        <v>1</v>
      </c>
      <c r="L38" t="s">
        <v>1562</v>
      </c>
      <c r="M38">
        <v>1</v>
      </c>
      <c r="N38" t="s">
        <v>21</v>
      </c>
      <c r="O38" t="s">
        <v>1563</v>
      </c>
      <c r="P38" s="1">
        <v>42693.596735757041</v>
      </c>
      <c r="Q38" s="1" t="e">
        <v>#N/A</v>
      </c>
      <c r="R38" t="s">
        <v>21</v>
      </c>
      <c r="S38" t="s">
        <v>1563</v>
      </c>
      <c r="T38">
        <v>1</v>
      </c>
    </row>
    <row r="39" spans="1:20">
      <c r="A39">
        <f t="shared" si="1"/>
        <v>38</v>
      </c>
      <c r="B39" s="1">
        <v>42696.030852346812</v>
      </c>
      <c r="C39">
        <v>101</v>
      </c>
      <c r="D39">
        <v>4</v>
      </c>
      <c r="E39" t="s">
        <v>12</v>
      </c>
      <c r="F39" t="s">
        <v>8</v>
      </c>
      <c r="G39">
        <v>3000</v>
      </c>
      <c r="H39">
        <f t="shared" si="0"/>
        <v>74000</v>
      </c>
      <c r="I39">
        <v>5</v>
      </c>
      <c r="J39" t="s">
        <v>850</v>
      </c>
      <c r="K39">
        <v>1</v>
      </c>
      <c r="L39" t="s">
        <v>1049</v>
      </c>
      <c r="M39">
        <v>1</v>
      </c>
      <c r="N39" t="s">
        <v>21</v>
      </c>
      <c r="O39" t="s">
        <v>1050</v>
      </c>
      <c r="P39" s="1">
        <v>42696.030852346812</v>
      </c>
      <c r="Q39" s="1" t="e">
        <v>#N/A</v>
      </c>
      <c r="R39" t="s">
        <v>21</v>
      </c>
      <c r="S39" t="s">
        <v>1050</v>
      </c>
      <c r="T39">
        <v>1</v>
      </c>
    </row>
    <row r="40" spans="1:20">
      <c r="A40">
        <f t="shared" si="1"/>
        <v>39</v>
      </c>
      <c r="B40" s="1">
        <v>42696.425560541829</v>
      </c>
      <c r="C40">
        <v>28</v>
      </c>
      <c r="D40">
        <v>3</v>
      </c>
      <c r="E40" t="s">
        <v>12</v>
      </c>
      <c r="F40" t="s">
        <v>8</v>
      </c>
      <c r="G40">
        <v>1000</v>
      </c>
      <c r="H40">
        <f t="shared" si="0"/>
        <v>75000</v>
      </c>
      <c r="I40">
        <v>4</v>
      </c>
      <c r="J40" t="s">
        <v>368</v>
      </c>
      <c r="K40">
        <v>1</v>
      </c>
      <c r="L40" t="s">
        <v>369</v>
      </c>
      <c r="M40">
        <v>1</v>
      </c>
      <c r="N40" t="s">
        <v>21</v>
      </c>
      <c r="O40" t="s">
        <v>370</v>
      </c>
      <c r="P40" s="1">
        <v>42696.425560541829</v>
      </c>
      <c r="Q40" s="1" t="e">
        <v>#N/A</v>
      </c>
      <c r="R40" t="s">
        <v>21</v>
      </c>
      <c r="S40" t="s">
        <v>370</v>
      </c>
      <c r="T40">
        <v>1</v>
      </c>
    </row>
    <row r="41" spans="1:20">
      <c r="A41">
        <f t="shared" si="1"/>
        <v>40</v>
      </c>
      <c r="B41" s="1">
        <v>42696.85938995934</v>
      </c>
      <c r="C41">
        <v>7</v>
      </c>
      <c r="D41">
        <v>3</v>
      </c>
      <c r="E41" t="s">
        <v>12</v>
      </c>
      <c r="F41" t="s">
        <v>8</v>
      </c>
      <c r="G41">
        <v>3000</v>
      </c>
      <c r="H41">
        <f t="shared" si="0"/>
        <v>78000</v>
      </c>
      <c r="I41">
        <v>4</v>
      </c>
      <c r="J41" t="s">
        <v>19</v>
      </c>
      <c r="K41">
        <v>1</v>
      </c>
      <c r="L41" t="s">
        <v>20</v>
      </c>
      <c r="M41">
        <v>1</v>
      </c>
      <c r="N41" t="s">
        <v>21</v>
      </c>
      <c r="O41" t="s">
        <v>22</v>
      </c>
      <c r="P41" s="1">
        <v>42696.85938995934</v>
      </c>
      <c r="Q41" s="1">
        <v>43253.102139015224</v>
      </c>
      <c r="R41" t="s">
        <v>21</v>
      </c>
      <c r="S41" t="s">
        <v>22</v>
      </c>
      <c r="T41">
        <v>1</v>
      </c>
    </row>
    <row r="42" spans="1:20">
      <c r="A42">
        <f t="shared" si="1"/>
        <v>41</v>
      </c>
      <c r="B42" s="1">
        <v>42699.567266703161</v>
      </c>
      <c r="C42">
        <v>127</v>
      </c>
      <c r="D42">
        <v>2</v>
      </c>
      <c r="E42" t="s">
        <v>12</v>
      </c>
      <c r="F42" t="s">
        <v>8</v>
      </c>
      <c r="G42">
        <v>2000</v>
      </c>
      <c r="H42">
        <f t="shared" si="0"/>
        <v>80000</v>
      </c>
      <c r="I42">
        <v>5</v>
      </c>
      <c r="J42" t="s">
        <v>536</v>
      </c>
      <c r="K42">
        <v>1</v>
      </c>
      <c r="L42" t="s">
        <v>537</v>
      </c>
      <c r="M42">
        <v>1</v>
      </c>
      <c r="N42" t="s">
        <v>21</v>
      </c>
      <c r="O42" t="s">
        <v>538</v>
      </c>
      <c r="P42" s="1">
        <v>42699.567266703161</v>
      </c>
      <c r="Q42" s="1">
        <v>43149.76658914952</v>
      </c>
      <c r="R42" t="s">
        <v>21</v>
      </c>
      <c r="S42" t="s">
        <v>538</v>
      </c>
      <c r="T42">
        <v>1</v>
      </c>
    </row>
    <row r="43" spans="1:20">
      <c r="A43">
        <f t="shared" si="1"/>
        <v>42</v>
      </c>
      <c r="B43" s="1">
        <v>42701.518202346946</v>
      </c>
      <c r="C43">
        <v>103</v>
      </c>
      <c r="D43">
        <v>3</v>
      </c>
      <c r="E43" t="s">
        <v>12</v>
      </c>
      <c r="F43" t="s">
        <v>8</v>
      </c>
      <c r="G43">
        <v>4000</v>
      </c>
      <c r="H43">
        <f t="shared" si="0"/>
        <v>84000</v>
      </c>
      <c r="I43">
        <v>3</v>
      </c>
      <c r="J43" t="s">
        <v>991</v>
      </c>
      <c r="K43">
        <v>1</v>
      </c>
      <c r="L43" t="s">
        <v>992</v>
      </c>
      <c r="M43">
        <v>1</v>
      </c>
      <c r="N43" t="s">
        <v>21</v>
      </c>
      <c r="O43" t="s">
        <v>993</v>
      </c>
      <c r="P43" s="1">
        <v>42701.518202346946</v>
      </c>
      <c r="Q43" s="1">
        <v>42879.636507398827</v>
      </c>
      <c r="R43" t="s">
        <v>21</v>
      </c>
      <c r="S43" t="s">
        <v>993</v>
      </c>
      <c r="T43">
        <v>1</v>
      </c>
    </row>
    <row r="44" spans="1:20">
      <c r="A44">
        <f t="shared" si="1"/>
        <v>43</v>
      </c>
      <c r="B44" s="1">
        <v>42702.220773974768</v>
      </c>
      <c r="C44">
        <v>124</v>
      </c>
      <c r="D44">
        <v>3</v>
      </c>
      <c r="E44" t="s">
        <v>12</v>
      </c>
      <c r="F44" t="s">
        <v>8</v>
      </c>
      <c r="G44">
        <v>1000</v>
      </c>
      <c r="H44">
        <f t="shared" si="0"/>
        <v>85000</v>
      </c>
      <c r="I44">
        <v>6</v>
      </c>
      <c r="J44" t="s">
        <v>1503</v>
      </c>
      <c r="K44">
        <v>1</v>
      </c>
      <c r="L44" t="s">
        <v>1504</v>
      </c>
      <c r="M44">
        <v>1</v>
      </c>
      <c r="N44" t="s">
        <v>21</v>
      </c>
      <c r="O44" t="s">
        <v>1505</v>
      </c>
      <c r="P44" s="1">
        <v>42702.220773974768</v>
      </c>
      <c r="Q44" s="1" t="e">
        <v>#N/A</v>
      </c>
      <c r="R44" t="s">
        <v>21</v>
      </c>
      <c r="S44" t="s">
        <v>1505</v>
      </c>
      <c r="T44">
        <v>1</v>
      </c>
    </row>
    <row r="45" spans="1:20">
      <c r="A45">
        <f t="shared" si="1"/>
        <v>44</v>
      </c>
      <c r="B45" s="1">
        <v>42703.769244994379</v>
      </c>
      <c r="C45">
        <v>23</v>
      </c>
      <c r="D45">
        <v>2</v>
      </c>
      <c r="E45" t="s">
        <v>12</v>
      </c>
      <c r="F45" t="s">
        <v>8</v>
      </c>
      <c r="G45">
        <v>3000</v>
      </c>
      <c r="H45">
        <f t="shared" si="0"/>
        <v>88000</v>
      </c>
      <c r="I45">
        <v>6</v>
      </c>
      <c r="J45" t="s">
        <v>335</v>
      </c>
      <c r="K45">
        <v>1</v>
      </c>
      <c r="L45" t="s">
        <v>336</v>
      </c>
      <c r="M45">
        <v>1</v>
      </c>
      <c r="N45" t="s">
        <v>21</v>
      </c>
      <c r="O45" t="s">
        <v>337</v>
      </c>
      <c r="P45" s="1">
        <v>42703.769244994379</v>
      </c>
      <c r="Q45" s="1" t="e">
        <v>#N/A</v>
      </c>
      <c r="R45" t="s">
        <v>21</v>
      </c>
      <c r="S45" t="s">
        <v>337</v>
      </c>
      <c r="T45">
        <v>1</v>
      </c>
    </row>
    <row r="46" spans="1:20">
      <c r="A46">
        <f t="shared" si="1"/>
        <v>45</v>
      </c>
      <c r="B46" s="1">
        <v>42705.418749594435</v>
      </c>
      <c r="C46">
        <v>85</v>
      </c>
      <c r="D46">
        <v>4</v>
      </c>
      <c r="E46" t="s">
        <v>13</v>
      </c>
      <c r="F46" t="s">
        <v>8</v>
      </c>
      <c r="G46">
        <v>4000</v>
      </c>
      <c r="H46">
        <f t="shared" si="0"/>
        <v>84000</v>
      </c>
      <c r="I46">
        <v>6</v>
      </c>
      <c r="J46" t="s">
        <v>1332</v>
      </c>
      <c r="K46">
        <v>3</v>
      </c>
      <c r="L46" t="s">
        <v>1549</v>
      </c>
      <c r="M46">
        <v>1</v>
      </c>
      <c r="N46" t="s">
        <v>24</v>
      </c>
      <c r="O46" t="s">
        <v>1550</v>
      </c>
      <c r="P46" s="1">
        <v>42705.418749594435</v>
      </c>
      <c r="Q46" s="1">
        <v>42705.418749594435</v>
      </c>
      <c r="R46" t="s">
        <v>24</v>
      </c>
      <c r="S46" t="s">
        <v>1550</v>
      </c>
      <c r="T46">
        <v>1</v>
      </c>
    </row>
    <row r="47" spans="1:20">
      <c r="A47">
        <f t="shared" si="1"/>
        <v>46</v>
      </c>
      <c r="B47" s="1">
        <v>42705.969497243568</v>
      </c>
      <c r="C47">
        <v>137</v>
      </c>
      <c r="D47">
        <v>4</v>
      </c>
      <c r="E47" t="s">
        <v>12</v>
      </c>
      <c r="F47" t="s">
        <v>8</v>
      </c>
      <c r="G47">
        <v>5000</v>
      </c>
      <c r="H47">
        <f t="shared" si="0"/>
        <v>89000</v>
      </c>
      <c r="I47">
        <v>4</v>
      </c>
      <c r="J47" t="s">
        <v>847</v>
      </c>
      <c r="K47">
        <v>1</v>
      </c>
      <c r="L47" t="s">
        <v>848</v>
      </c>
      <c r="M47">
        <v>1</v>
      </c>
      <c r="N47" t="s">
        <v>21</v>
      </c>
      <c r="O47" t="s">
        <v>849</v>
      </c>
      <c r="P47" s="1">
        <v>42705.969497243568</v>
      </c>
      <c r="Q47" s="1">
        <v>42844.681306772982</v>
      </c>
      <c r="R47" t="s">
        <v>21</v>
      </c>
      <c r="S47" t="s">
        <v>849</v>
      </c>
      <c r="T47">
        <v>1</v>
      </c>
    </row>
    <row r="48" spans="1:20">
      <c r="A48">
        <f t="shared" si="1"/>
        <v>47</v>
      </c>
      <c r="B48" s="1">
        <v>42708.094818505859</v>
      </c>
      <c r="C48">
        <v>76</v>
      </c>
      <c r="D48">
        <v>3</v>
      </c>
      <c r="E48" t="s">
        <v>12</v>
      </c>
      <c r="F48" t="s">
        <v>8</v>
      </c>
      <c r="G48">
        <v>5000</v>
      </c>
      <c r="H48">
        <f t="shared" si="0"/>
        <v>94000</v>
      </c>
      <c r="I48">
        <v>6</v>
      </c>
      <c r="J48" t="s">
        <v>1439</v>
      </c>
      <c r="K48">
        <v>1</v>
      </c>
      <c r="L48" t="s">
        <v>1440</v>
      </c>
      <c r="M48">
        <v>1</v>
      </c>
      <c r="N48" t="s">
        <v>21</v>
      </c>
      <c r="O48" t="s">
        <v>1441</v>
      </c>
      <c r="P48" s="1">
        <v>42708.094818505859</v>
      </c>
      <c r="Q48" s="1">
        <v>43106.523826495497</v>
      </c>
      <c r="R48" t="s">
        <v>21</v>
      </c>
      <c r="S48" t="s">
        <v>1441</v>
      </c>
      <c r="T48">
        <v>1</v>
      </c>
    </row>
    <row r="49" spans="1:20">
      <c r="A49">
        <f t="shared" si="1"/>
        <v>48</v>
      </c>
      <c r="B49" s="1">
        <v>42710.140154150344</v>
      </c>
      <c r="C49">
        <v>43</v>
      </c>
      <c r="D49">
        <v>3</v>
      </c>
      <c r="E49" t="s">
        <v>12</v>
      </c>
      <c r="F49" t="s">
        <v>8</v>
      </c>
      <c r="G49">
        <v>3000</v>
      </c>
      <c r="H49">
        <f t="shared" si="0"/>
        <v>97000</v>
      </c>
      <c r="I49">
        <v>2</v>
      </c>
      <c r="J49" t="s">
        <v>393</v>
      </c>
      <c r="K49">
        <v>1</v>
      </c>
      <c r="L49" t="s">
        <v>394</v>
      </c>
      <c r="M49">
        <v>1</v>
      </c>
      <c r="N49" t="s">
        <v>21</v>
      </c>
      <c r="O49" t="s">
        <v>395</v>
      </c>
      <c r="P49" s="1">
        <v>42710.140154150344</v>
      </c>
      <c r="Q49" s="1" t="e">
        <v>#N/A</v>
      </c>
      <c r="R49" t="s">
        <v>21</v>
      </c>
      <c r="S49" t="s">
        <v>395</v>
      </c>
      <c r="T49">
        <v>1</v>
      </c>
    </row>
    <row r="50" spans="1:20">
      <c r="A50">
        <f t="shared" si="1"/>
        <v>49</v>
      </c>
      <c r="B50" s="1">
        <v>42712.340006670682</v>
      </c>
      <c r="C50">
        <v>31</v>
      </c>
      <c r="D50">
        <v>3</v>
      </c>
      <c r="E50" t="s">
        <v>12</v>
      </c>
      <c r="F50" t="s">
        <v>8</v>
      </c>
      <c r="G50">
        <v>4000</v>
      </c>
      <c r="H50">
        <f t="shared" si="0"/>
        <v>101000</v>
      </c>
      <c r="I50">
        <v>2</v>
      </c>
      <c r="J50" t="s">
        <v>338</v>
      </c>
      <c r="K50">
        <v>1</v>
      </c>
      <c r="L50" t="s">
        <v>485</v>
      </c>
      <c r="M50">
        <v>1</v>
      </c>
      <c r="N50" t="s">
        <v>21</v>
      </c>
      <c r="O50" t="s">
        <v>486</v>
      </c>
      <c r="P50" s="1">
        <v>42712.340006670682</v>
      </c>
      <c r="Q50" s="1" t="e">
        <v>#N/A</v>
      </c>
      <c r="R50" t="s">
        <v>21</v>
      </c>
      <c r="S50" t="s">
        <v>486</v>
      </c>
      <c r="T50">
        <v>1</v>
      </c>
    </row>
    <row r="51" spans="1:20">
      <c r="A51">
        <f t="shared" si="1"/>
        <v>50</v>
      </c>
      <c r="B51" s="1">
        <v>42712.721899672739</v>
      </c>
      <c r="C51">
        <v>28</v>
      </c>
      <c r="D51">
        <v>3</v>
      </c>
      <c r="E51" t="s">
        <v>12</v>
      </c>
      <c r="F51" t="s">
        <v>8</v>
      </c>
      <c r="G51">
        <v>1000</v>
      </c>
      <c r="H51">
        <f t="shared" si="0"/>
        <v>102000</v>
      </c>
      <c r="I51">
        <v>5</v>
      </c>
      <c r="J51" t="s">
        <v>368</v>
      </c>
      <c r="K51">
        <v>2</v>
      </c>
      <c r="L51" t="s">
        <v>369</v>
      </c>
      <c r="M51">
        <v>2</v>
      </c>
      <c r="N51" t="s">
        <v>21</v>
      </c>
      <c r="O51" t="s">
        <v>370</v>
      </c>
      <c r="P51" s="1">
        <v>42712.721899672739</v>
      </c>
      <c r="Q51" s="1" t="e">
        <v>#N/A</v>
      </c>
      <c r="R51" t="s">
        <v>21</v>
      </c>
      <c r="S51" t="s">
        <v>370</v>
      </c>
      <c r="T51">
        <v>2</v>
      </c>
    </row>
    <row r="52" spans="1:20">
      <c r="A52">
        <f t="shared" si="1"/>
        <v>51</v>
      </c>
      <c r="B52" s="1">
        <v>42713.354824402923</v>
      </c>
      <c r="C52">
        <v>23</v>
      </c>
      <c r="D52">
        <v>2</v>
      </c>
      <c r="E52" t="s">
        <v>12</v>
      </c>
      <c r="F52" t="s">
        <v>8</v>
      </c>
      <c r="G52">
        <v>3000</v>
      </c>
      <c r="H52">
        <f t="shared" si="0"/>
        <v>105000</v>
      </c>
      <c r="I52">
        <v>3</v>
      </c>
      <c r="J52" t="s">
        <v>335</v>
      </c>
      <c r="K52">
        <v>2</v>
      </c>
      <c r="L52" t="s">
        <v>336</v>
      </c>
      <c r="M52">
        <v>2</v>
      </c>
      <c r="N52" t="s">
        <v>21</v>
      </c>
      <c r="O52" t="s">
        <v>337</v>
      </c>
      <c r="P52" s="1">
        <v>42713.354824402923</v>
      </c>
      <c r="Q52" s="1" t="e">
        <v>#N/A</v>
      </c>
      <c r="R52" t="s">
        <v>21</v>
      </c>
      <c r="S52" t="s">
        <v>337</v>
      </c>
      <c r="T52">
        <v>2</v>
      </c>
    </row>
    <row r="53" spans="1:20">
      <c r="A53">
        <f t="shared" si="1"/>
        <v>52</v>
      </c>
      <c r="B53" s="1">
        <v>42714.240911448185</v>
      </c>
      <c r="C53">
        <v>82</v>
      </c>
      <c r="D53">
        <v>3</v>
      </c>
      <c r="E53" t="s">
        <v>12</v>
      </c>
      <c r="F53" t="s">
        <v>8</v>
      </c>
      <c r="G53">
        <v>5000</v>
      </c>
      <c r="H53">
        <f t="shared" si="0"/>
        <v>110000</v>
      </c>
      <c r="I53">
        <v>1</v>
      </c>
      <c r="J53" t="s">
        <v>1424</v>
      </c>
      <c r="K53">
        <v>1</v>
      </c>
      <c r="L53" t="s">
        <v>1425</v>
      </c>
      <c r="M53">
        <v>1</v>
      </c>
      <c r="N53" t="s">
        <v>21</v>
      </c>
      <c r="O53" t="s">
        <v>1426</v>
      </c>
      <c r="P53" s="1">
        <v>42714.240911448185</v>
      </c>
      <c r="Q53" s="1" t="e">
        <v>#N/A</v>
      </c>
      <c r="R53" t="s">
        <v>21</v>
      </c>
      <c r="S53" t="s">
        <v>1426</v>
      </c>
      <c r="T53">
        <v>1</v>
      </c>
    </row>
    <row r="54" spans="1:20">
      <c r="A54">
        <f t="shared" si="1"/>
        <v>53</v>
      </c>
      <c r="B54" s="1">
        <v>42717.494844386572</v>
      </c>
      <c r="C54">
        <v>89</v>
      </c>
      <c r="D54">
        <v>4</v>
      </c>
      <c r="E54" t="s">
        <v>12</v>
      </c>
      <c r="F54" t="s">
        <v>8</v>
      </c>
      <c r="G54">
        <v>2000</v>
      </c>
      <c r="H54">
        <f t="shared" si="0"/>
        <v>112000</v>
      </c>
      <c r="I54">
        <v>3</v>
      </c>
      <c r="J54" t="s">
        <v>1600</v>
      </c>
      <c r="K54">
        <v>2</v>
      </c>
      <c r="L54" t="s">
        <v>1601</v>
      </c>
      <c r="M54">
        <v>2</v>
      </c>
      <c r="N54" t="s">
        <v>21</v>
      </c>
      <c r="O54" t="s">
        <v>1602</v>
      </c>
      <c r="P54" s="1">
        <v>42717.494844386572</v>
      </c>
      <c r="Q54" s="1" t="e">
        <v>#N/A</v>
      </c>
      <c r="R54" t="s">
        <v>21</v>
      </c>
      <c r="S54" t="s">
        <v>1602</v>
      </c>
      <c r="T54">
        <v>2</v>
      </c>
    </row>
    <row r="55" spans="1:20">
      <c r="A55">
        <f t="shared" si="1"/>
        <v>54</v>
      </c>
      <c r="B55" s="1">
        <v>42721.341566460309</v>
      </c>
      <c r="C55">
        <v>53</v>
      </c>
      <c r="D55">
        <v>2</v>
      </c>
      <c r="E55" t="s">
        <v>12</v>
      </c>
      <c r="F55" t="s">
        <v>8</v>
      </c>
      <c r="G55">
        <v>4000</v>
      </c>
      <c r="H55">
        <f t="shared" si="0"/>
        <v>116000</v>
      </c>
      <c r="I55">
        <v>3</v>
      </c>
      <c r="J55" t="s">
        <v>1588</v>
      </c>
      <c r="K55">
        <v>1</v>
      </c>
      <c r="L55" t="s">
        <v>1589</v>
      </c>
      <c r="M55">
        <v>1</v>
      </c>
      <c r="N55" t="s">
        <v>21</v>
      </c>
      <c r="O55" t="s">
        <v>1590</v>
      </c>
      <c r="P55" s="1">
        <v>42721.341566460309</v>
      </c>
      <c r="Q55" s="1">
        <v>42895.29753752501</v>
      </c>
      <c r="R55" t="s">
        <v>21</v>
      </c>
      <c r="S55" t="s">
        <v>1590</v>
      </c>
      <c r="T55">
        <v>1</v>
      </c>
    </row>
    <row r="56" spans="1:20">
      <c r="A56">
        <f t="shared" si="1"/>
        <v>55</v>
      </c>
      <c r="B56" s="1">
        <v>42722.083359046032</v>
      </c>
      <c r="C56">
        <v>16</v>
      </c>
      <c r="D56">
        <v>3</v>
      </c>
      <c r="E56" t="s">
        <v>12</v>
      </c>
      <c r="F56" t="s">
        <v>8</v>
      </c>
      <c r="G56">
        <v>2000</v>
      </c>
      <c r="H56">
        <f t="shared" si="0"/>
        <v>118000</v>
      </c>
      <c r="I56">
        <v>2</v>
      </c>
      <c r="J56" t="s">
        <v>85</v>
      </c>
      <c r="K56">
        <v>1</v>
      </c>
      <c r="L56" t="s">
        <v>86</v>
      </c>
      <c r="M56">
        <v>1</v>
      </c>
      <c r="N56" t="s">
        <v>21</v>
      </c>
      <c r="O56" t="s">
        <v>87</v>
      </c>
      <c r="P56" s="1">
        <v>42722.083359046032</v>
      </c>
      <c r="Q56" s="1" t="e">
        <v>#N/A</v>
      </c>
      <c r="R56" t="s">
        <v>21</v>
      </c>
      <c r="S56" t="s">
        <v>87</v>
      </c>
      <c r="T56">
        <v>1</v>
      </c>
    </row>
    <row r="57" spans="1:20">
      <c r="A57">
        <f t="shared" si="1"/>
        <v>56</v>
      </c>
      <c r="B57" s="1">
        <v>42722.134796791011</v>
      </c>
      <c r="C57">
        <v>109</v>
      </c>
      <c r="D57">
        <v>2</v>
      </c>
      <c r="E57" t="s">
        <v>12</v>
      </c>
      <c r="F57" t="s">
        <v>8</v>
      </c>
      <c r="G57">
        <v>3000</v>
      </c>
      <c r="H57">
        <f t="shared" si="0"/>
        <v>121000</v>
      </c>
      <c r="I57">
        <v>4</v>
      </c>
      <c r="J57" t="s">
        <v>1173</v>
      </c>
      <c r="K57">
        <v>1</v>
      </c>
      <c r="L57" t="s">
        <v>1174</v>
      </c>
      <c r="M57">
        <v>1</v>
      </c>
      <c r="N57" t="s">
        <v>21</v>
      </c>
      <c r="O57" t="s">
        <v>1175</v>
      </c>
      <c r="P57" s="1">
        <v>42722.134796791011</v>
      </c>
      <c r="Q57" s="1">
        <v>42859.761541927153</v>
      </c>
      <c r="R57" t="s">
        <v>21</v>
      </c>
      <c r="S57" t="s">
        <v>1175</v>
      </c>
      <c r="T57">
        <v>1</v>
      </c>
    </row>
    <row r="58" spans="1:20">
      <c r="A58">
        <f t="shared" si="1"/>
        <v>57</v>
      </c>
      <c r="B58" s="1">
        <v>42726.258034801474</v>
      </c>
      <c r="C58">
        <v>3</v>
      </c>
      <c r="D58">
        <v>2</v>
      </c>
      <c r="E58" t="s">
        <v>12</v>
      </c>
      <c r="F58" t="s">
        <v>8</v>
      </c>
      <c r="G58">
        <v>5000</v>
      </c>
      <c r="H58">
        <f t="shared" si="0"/>
        <v>126000</v>
      </c>
      <c r="I58">
        <v>4</v>
      </c>
      <c r="J58" t="s">
        <v>123</v>
      </c>
      <c r="K58">
        <v>1</v>
      </c>
      <c r="L58" t="s">
        <v>124</v>
      </c>
      <c r="M58">
        <v>1</v>
      </c>
      <c r="N58" t="s">
        <v>21</v>
      </c>
      <c r="O58" t="s">
        <v>125</v>
      </c>
      <c r="P58" s="1">
        <v>42726.258034801474</v>
      </c>
      <c r="Q58" s="1">
        <v>43152.518662235299</v>
      </c>
      <c r="R58" t="s">
        <v>21</v>
      </c>
      <c r="S58" t="s">
        <v>125</v>
      </c>
      <c r="T58">
        <v>1</v>
      </c>
    </row>
    <row r="59" spans="1:20">
      <c r="A59">
        <f t="shared" si="1"/>
        <v>58</v>
      </c>
      <c r="B59" s="1">
        <v>42726.992848699389</v>
      </c>
      <c r="C59">
        <v>23</v>
      </c>
      <c r="D59">
        <v>2</v>
      </c>
      <c r="E59" t="s">
        <v>12</v>
      </c>
      <c r="F59" t="s">
        <v>8</v>
      </c>
      <c r="G59">
        <v>3000</v>
      </c>
      <c r="H59">
        <f t="shared" si="0"/>
        <v>129000</v>
      </c>
      <c r="I59">
        <v>4</v>
      </c>
      <c r="J59" t="s">
        <v>335</v>
      </c>
      <c r="K59">
        <v>3</v>
      </c>
      <c r="L59" t="s">
        <v>336</v>
      </c>
      <c r="M59">
        <v>3</v>
      </c>
      <c r="N59" t="s">
        <v>21</v>
      </c>
      <c r="O59" t="s">
        <v>337</v>
      </c>
      <c r="P59" s="1">
        <v>42726.992848699389</v>
      </c>
      <c r="Q59" s="1" t="e">
        <v>#N/A</v>
      </c>
      <c r="R59" t="s">
        <v>21</v>
      </c>
      <c r="S59" t="s">
        <v>337</v>
      </c>
      <c r="T59">
        <v>3</v>
      </c>
    </row>
    <row r="60" spans="1:20">
      <c r="A60">
        <f t="shared" si="1"/>
        <v>59</v>
      </c>
      <c r="B60" s="1">
        <v>42727.169333165984</v>
      </c>
      <c r="C60">
        <v>63</v>
      </c>
      <c r="D60">
        <v>2</v>
      </c>
      <c r="E60" t="s">
        <v>12</v>
      </c>
      <c r="F60" t="s">
        <v>8</v>
      </c>
      <c r="G60">
        <v>2000</v>
      </c>
      <c r="H60">
        <f t="shared" si="0"/>
        <v>131000</v>
      </c>
      <c r="I60">
        <v>2</v>
      </c>
      <c r="J60" t="s">
        <v>712</v>
      </c>
      <c r="K60">
        <v>1</v>
      </c>
      <c r="L60" t="s">
        <v>713</v>
      </c>
      <c r="M60">
        <v>1</v>
      </c>
      <c r="N60" t="s">
        <v>21</v>
      </c>
      <c r="O60" t="s">
        <v>714</v>
      </c>
      <c r="P60" s="1">
        <v>42727.169333165984</v>
      </c>
      <c r="Q60" s="1" t="e">
        <v>#N/A</v>
      </c>
      <c r="R60" t="s">
        <v>21</v>
      </c>
      <c r="S60" t="s">
        <v>714</v>
      </c>
      <c r="T60">
        <v>1</v>
      </c>
    </row>
    <row r="61" spans="1:20">
      <c r="A61">
        <f t="shared" si="1"/>
        <v>60</v>
      </c>
      <c r="B61" s="1">
        <v>42728.473812309378</v>
      </c>
      <c r="C61">
        <v>4</v>
      </c>
      <c r="D61">
        <v>3</v>
      </c>
      <c r="E61" t="s">
        <v>12</v>
      </c>
      <c r="F61" t="s">
        <v>8</v>
      </c>
      <c r="G61">
        <v>5000</v>
      </c>
      <c r="H61">
        <f t="shared" si="0"/>
        <v>136000</v>
      </c>
      <c r="I61">
        <v>3</v>
      </c>
      <c r="J61" t="s">
        <v>209</v>
      </c>
      <c r="K61">
        <v>1</v>
      </c>
      <c r="L61" t="s">
        <v>210</v>
      </c>
      <c r="M61">
        <v>1</v>
      </c>
      <c r="N61" t="s">
        <v>21</v>
      </c>
      <c r="O61" t="s">
        <v>211</v>
      </c>
      <c r="P61" s="1">
        <v>42728.473812309378</v>
      </c>
      <c r="Q61" s="1" t="e">
        <v>#N/A</v>
      </c>
      <c r="R61" t="s">
        <v>21</v>
      </c>
      <c r="S61" t="s">
        <v>211</v>
      </c>
      <c r="T61">
        <v>1</v>
      </c>
    </row>
    <row r="62" spans="1:20">
      <c r="A62">
        <f t="shared" si="1"/>
        <v>61</v>
      </c>
      <c r="B62" s="1">
        <v>42731.588846486702</v>
      </c>
      <c r="C62">
        <v>131</v>
      </c>
      <c r="D62">
        <v>2</v>
      </c>
      <c r="E62" t="s">
        <v>12</v>
      </c>
      <c r="F62" t="s">
        <v>8</v>
      </c>
      <c r="G62">
        <v>3000</v>
      </c>
      <c r="H62">
        <f t="shared" si="0"/>
        <v>139000</v>
      </c>
      <c r="I62">
        <v>2</v>
      </c>
      <c r="J62" t="s">
        <v>855</v>
      </c>
      <c r="K62">
        <v>1</v>
      </c>
      <c r="L62" t="s">
        <v>856</v>
      </c>
      <c r="M62">
        <v>1</v>
      </c>
      <c r="N62" t="s">
        <v>21</v>
      </c>
      <c r="O62" t="s">
        <v>857</v>
      </c>
      <c r="P62" s="1">
        <v>42731.588846486702</v>
      </c>
      <c r="Q62" s="1">
        <v>42840.679278627089</v>
      </c>
      <c r="R62" t="s">
        <v>21</v>
      </c>
      <c r="S62" t="s">
        <v>857</v>
      </c>
      <c r="T62">
        <v>1</v>
      </c>
    </row>
    <row r="63" spans="1:20">
      <c r="A63">
        <f t="shared" si="1"/>
        <v>62</v>
      </c>
      <c r="B63" s="1">
        <v>42733.159747136844</v>
      </c>
      <c r="C63">
        <v>71</v>
      </c>
      <c r="D63">
        <v>2</v>
      </c>
      <c r="E63" t="s">
        <v>12</v>
      </c>
      <c r="F63" t="s">
        <v>8</v>
      </c>
      <c r="G63">
        <v>4000</v>
      </c>
      <c r="H63">
        <f t="shared" si="0"/>
        <v>143000</v>
      </c>
      <c r="I63">
        <v>2</v>
      </c>
      <c r="J63" t="s">
        <v>1307</v>
      </c>
      <c r="K63">
        <v>1</v>
      </c>
      <c r="L63" t="s">
        <v>1308</v>
      </c>
      <c r="M63">
        <v>1</v>
      </c>
      <c r="N63" t="s">
        <v>21</v>
      </c>
      <c r="O63" t="s">
        <v>1309</v>
      </c>
      <c r="P63" s="1">
        <v>42733.159747136844</v>
      </c>
      <c r="Q63" s="1" t="e">
        <v>#N/A</v>
      </c>
      <c r="R63" t="s">
        <v>21</v>
      </c>
      <c r="S63" t="s">
        <v>1309</v>
      </c>
      <c r="T63">
        <v>1</v>
      </c>
    </row>
    <row r="64" spans="1:20">
      <c r="A64">
        <f t="shared" si="1"/>
        <v>63</v>
      </c>
      <c r="B64" s="1">
        <v>42741.620615472544</v>
      </c>
      <c r="C64">
        <v>37</v>
      </c>
      <c r="D64">
        <v>3</v>
      </c>
      <c r="E64" t="s">
        <v>13</v>
      </c>
      <c r="F64" t="s">
        <v>8</v>
      </c>
      <c r="G64">
        <v>20000</v>
      </c>
      <c r="H64">
        <f t="shared" si="0"/>
        <v>123000</v>
      </c>
      <c r="I64">
        <v>6</v>
      </c>
      <c r="J64" t="s">
        <v>380</v>
      </c>
      <c r="K64">
        <v>2</v>
      </c>
      <c r="L64" t="s">
        <v>529</v>
      </c>
      <c r="M64">
        <v>1</v>
      </c>
      <c r="N64" t="s">
        <v>24</v>
      </c>
      <c r="O64" t="s">
        <v>530</v>
      </c>
      <c r="P64" s="1">
        <v>42741.620615472544</v>
      </c>
      <c r="Q64" s="1">
        <v>42741.620615472544</v>
      </c>
      <c r="R64" t="s">
        <v>24</v>
      </c>
      <c r="S64" t="s">
        <v>530</v>
      </c>
      <c r="T64">
        <v>1</v>
      </c>
    </row>
    <row r="65" spans="1:20">
      <c r="A65">
        <f t="shared" si="1"/>
        <v>64</v>
      </c>
      <c r="B65" s="1">
        <v>42742.5956597111</v>
      </c>
      <c r="C65">
        <v>71</v>
      </c>
      <c r="D65">
        <v>2</v>
      </c>
      <c r="E65" t="s">
        <v>12</v>
      </c>
      <c r="F65" t="s">
        <v>8</v>
      </c>
      <c r="G65">
        <v>4000</v>
      </c>
      <c r="H65">
        <f t="shared" si="0"/>
        <v>127000</v>
      </c>
      <c r="I65">
        <v>1</v>
      </c>
      <c r="J65" t="s">
        <v>1307</v>
      </c>
      <c r="K65">
        <v>2</v>
      </c>
      <c r="L65" t="s">
        <v>1308</v>
      </c>
      <c r="M65">
        <v>2</v>
      </c>
      <c r="N65" t="s">
        <v>21</v>
      </c>
      <c r="O65" t="s">
        <v>1309</v>
      </c>
      <c r="P65" s="1">
        <v>42742.5956597111</v>
      </c>
      <c r="Q65" s="1" t="e">
        <v>#N/A</v>
      </c>
      <c r="R65" t="s">
        <v>21</v>
      </c>
      <c r="S65" t="s">
        <v>1309</v>
      </c>
      <c r="T65">
        <v>2</v>
      </c>
    </row>
    <row r="66" spans="1:20">
      <c r="A66">
        <f t="shared" si="1"/>
        <v>65</v>
      </c>
      <c r="B66" s="1">
        <v>42743.653470155303</v>
      </c>
      <c r="C66">
        <v>57</v>
      </c>
      <c r="D66">
        <v>2</v>
      </c>
      <c r="E66" t="s">
        <v>12</v>
      </c>
      <c r="F66" t="s">
        <v>8</v>
      </c>
      <c r="G66">
        <v>2000</v>
      </c>
      <c r="H66">
        <f t="shared" si="0"/>
        <v>129000</v>
      </c>
      <c r="I66">
        <v>5</v>
      </c>
      <c r="J66" t="s">
        <v>1214</v>
      </c>
      <c r="K66">
        <v>1</v>
      </c>
      <c r="L66" t="s">
        <v>1215</v>
      </c>
      <c r="M66">
        <v>1</v>
      </c>
      <c r="N66" t="s">
        <v>21</v>
      </c>
      <c r="O66" t="s">
        <v>1216</v>
      </c>
      <c r="P66" s="1">
        <v>42743.653470155303</v>
      </c>
      <c r="Q66" s="1" t="e">
        <v>#N/A</v>
      </c>
      <c r="R66" t="s">
        <v>21</v>
      </c>
      <c r="S66" t="s">
        <v>1216</v>
      </c>
      <c r="T66">
        <v>1</v>
      </c>
    </row>
    <row r="67" spans="1:20">
      <c r="A67">
        <f t="shared" si="1"/>
        <v>66</v>
      </c>
      <c r="B67" s="1">
        <v>42750.611288772059</v>
      </c>
      <c r="C67">
        <v>79</v>
      </c>
      <c r="D67">
        <v>2</v>
      </c>
      <c r="E67" t="s">
        <v>12</v>
      </c>
      <c r="F67" t="s">
        <v>8</v>
      </c>
      <c r="G67">
        <v>4000</v>
      </c>
      <c r="H67">
        <f t="shared" ref="H67:H130" si="2">IF(E67="Premium",IFERROR(H66+G67,G67),IFERROR(H66-G67,-G67))</f>
        <v>133000</v>
      </c>
      <c r="I67">
        <v>5</v>
      </c>
      <c r="J67" t="s">
        <v>1322</v>
      </c>
      <c r="K67">
        <v>1</v>
      </c>
      <c r="L67" t="s">
        <v>1323</v>
      </c>
      <c r="M67">
        <v>1</v>
      </c>
      <c r="N67" t="s">
        <v>21</v>
      </c>
      <c r="O67" t="s">
        <v>1324</v>
      </c>
      <c r="P67" s="1">
        <v>42750.611288772059</v>
      </c>
      <c r="Q67" s="1" t="e">
        <v>#N/A</v>
      </c>
      <c r="R67" t="s">
        <v>21</v>
      </c>
      <c r="S67" t="s">
        <v>1324</v>
      </c>
      <c r="T67">
        <v>1</v>
      </c>
    </row>
    <row r="68" spans="1:20">
      <c r="A68">
        <f t="shared" ref="A68:A131" si="3">A67+1</f>
        <v>67</v>
      </c>
      <c r="B68" s="1">
        <v>42753.468897414466</v>
      </c>
      <c r="C68">
        <v>7</v>
      </c>
      <c r="D68">
        <v>3</v>
      </c>
      <c r="E68" t="s">
        <v>12</v>
      </c>
      <c r="F68" t="s">
        <v>8</v>
      </c>
      <c r="G68">
        <v>3000</v>
      </c>
      <c r="H68">
        <f t="shared" si="2"/>
        <v>136000</v>
      </c>
      <c r="I68">
        <v>5</v>
      </c>
      <c r="J68" t="s">
        <v>19</v>
      </c>
      <c r="K68">
        <v>2</v>
      </c>
      <c r="L68" t="s">
        <v>20</v>
      </c>
      <c r="M68">
        <v>2</v>
      </c>
      <c r="N68" t="s">
        <v>21</v>
      </c>
      <c r="O68" t="s">
        <v>22</v>
      </c>
      <c r="P68" s="1">
        <v>42753.468897414466</v>
      </c>
      <c r="Q68" s="1">
        <v>43253.102139015224</v>
      </c>
      <c r="R68" t="s">
        <v>21</v>
      </c>
      <c r="S68" t="s">
        <v>22</v>
      </c>
      <c r="T68">
        <v>2</v>
      </c>
    </row>
    <row r="69" spans="1:20">
      <c r="A69">
        <f t="shared" si="3"/>
        <v>68</v>
      </c>
      <c r="B69" s="1">
        <v>42754.345146186242</v>
      </c>
      <c r="C69">
        <v>109</v>
      </c>
      <c r="D69">
        <v>4</v>
      </c>
      <c r="E69" t="s">
        <v>12</v>
      </c>
      <c r="F69" t="s">
        <v>8</v>
      </c>
      <c r="G69">
        <v>2000</v>
      </c>
      <c r="H69">
        <f t="shared" si="2"/>
        <v>138000</v>
      </c>
      <c r="I69">
        <v>5</v>
      </c>
      <c r="J69" t="s">
        <v>844</v>
      </c>
      <c r="K69">
        <v>1</v>
      </c>
      <c r="L69" t="s">
        <v>845</v>
      </c>
      <c r="M69">
        <v>1</v>
      </c>
      <c r="N69" t="s">
        <v>21</v>
      </c>
      <c r="O69" t="s">
        <v>846</v>
      </c>
      <c r="P69" s="1">
        <v>42754.345146186242</v>
      </c>
      <c r="Q69" s="1" t="e">
        <v>#N/A</v>
      </c>
      <c r="R69" t="s">
        <v>21</v>
      </c>
      <c r="S69" t="s">
        <v>846</v>
      </c>
      <c r="T69">
        <v>1</v>
      </c>
    </row>
    <row r="70" spans="1:20">
      <c r="A70">
        <f t="shared" si="3"/>
        <v>69</v>
      </c>
      <c r="B70" s="1">
        <v>42757.248887994152</v>
      </c>
      <c r="C70">
        <v>63</v>
      </c>
      <c r="D70">
        <v>2</v>
      </c>
      <c r="E70" t="s">
        <v>12</v>
      </c>
      <c r="F70" t="s">
        <v>8</v>
      </c>
      <c r="G70">
        <v>2000</v>
      </c>
      <c r="H70">
        <f t="shared" si="2"/>
        <v>140000</v>
      </c>
      <c r="I70">
        <v>1</v>
      </c>
      <c r="J70" t="s">
        <v>712</v>
      </c>
      <c r="K70">
        <v>2</v>
      </c>
      <c r="L70" t="s">
        <v>713</v>
      </c>
      <c r="M70">
        <v>2</v>
      </c>
      <c r="N70" t="s">
        <v>21</v>
      </c>
      <c r="O70" t="s">
        <v>714</v>
      </c>
      <c r="P70" s="1">
        <v>42757.248887994152</v>
      </c>
      <c r="Q70" s="1" t="e">
        <v>#N/A</v>
      </c>
      <c r="R70" t="s">
        <v>21</v>
      </c>
      <c r="S70" t="s">
        <v>714</v>
      </c>
      <c r="T70">
        <v>2</v>
      </c>
    </row>
    <row r="71" spans="1:20">
      <c r="A71">
        <f t="shared" si="3"/>
        <v>70</v>
      </c>
      <c r="B71" s="1">
        <v>42758.882189003198</v>
      </c>
      <c r="C71">
        <v>17</v>
      </c>
      <c r="D71">
        <v>4</v>
      </c>
      <c r="E71" t="s">
        <v>12</v>
      </c>
      <c r="F71" t="s">
        <v>8</v>
      </c>
      <c r="G71">
        <v>1000</v>
      </c>
      <c r="H71">
        <f t="shared" si="2"/>
        <v>141000</v>
      </c>
      <c r="I71">
        <v>3</v>
      </c>
      <c r="J71" t="s">
        <v>206</v>
      </c>
      <c r="K71">
        <v>1</v>
      </c>
      <c r="L71" t="s">
        <v>207</v>
      </c>
      <c r="M71">
        <v>1</v>
      </c>
      <c r="N71" t="s">
        <v>21</v>
      </c>
      <c r="O71" t="s">
        <v>208</v>
      </c>
      <c r="P71" s="1">
        <v>42758.882189003198</v>
      </c>
      <c r="Q71" s="1" t="e">
        <v>#N/A</v>
      </c>
      <c r="R71" t="s">
        <v>21</v>
      </c>
      <c r="S71" t="s">
        <v>208</v>
      </c>
      <c r="T71">
        <v>1</v>
      </c>
    </row>
    <row r="72" spans="1:20">
      <c r="A72">
        <f t="shared" si="3"/>
        <v>71</v>
      </c>
      <c r="B72" s="1">
        <v>42759.429966519689</v>
      </c>
      <c r="C72">
        <v>61</v>
      </c>
      <c r="D72">
        <v>3</v>
      </c>
      <c r="E72" t="s">
        <v>12</v>
      </c>
      <c r="F72" t="s">
        <v>8</v>
      </c>
      <c r="G72">
        <v>1000</v>
      </c>
      <c r="H72">
        <f t="shared" si="2"/>
        <v>142000</v>
      </c>
      <c r="I72">
        <v>2</v>
      </c>
      <c r="J72" t="s">
        <v>1004</v>
      </c>
      <c r="K72">
        <v>1</v>
      </c>
      <c r="L72" t="s">
        <v>1005</v>
      </c>
      <c r="M72">
        <v>1</v>
      </c>
      <c r="N72" t="s">
        <v>21</v>
      </c>
      <c r="O72" t="s">
        <v>1006</v>
      </c>
      <c r="P72" s="1">
        <v>42759.429966519689</v>
      </c>
      <c r="Q72" s="1">
        <v>42905.841508587517</v>
      </c>
      <c r="R72" t="s">
        <v>21</v>
      </c>
      <c r="S72" t="s">
        <v>1006</v>
      </c>
      <c r="T72">
        <v>1</v>
      </c>
    </row>
    <row r="73" spans="1:20">
      <c r="A73">
        <f t="shared" si="3"/>
        <v>72</v>
      </c>
      <c r="B73" s="1">
        <v>42760.312972015403</v>
      </c>
      <c r="C73">
        <v>101</v>
      </c>
      <c r="D73">
        <v>2</v>
      </c>
      <c r="E73" t="s">
        <v>12</v>
      </c>
      <c r="F73" t="s">
        <v>8</v>
      </c>
      <c r="G73">
        <v>5000</v>
      </c>
      <c r="H73">
        <f t="shared" si="2"/>
        <v>147000</v>
      </c>
      <c r="I73">
        <v>4</v>
      </c>
      <c r="J73" t="s">
        <v>1167</v>
      </c>
      <c r="K73">
        <v>1</v>
      </c>
      <c r="L73" t="s">
        <v>1168</v>
      </c>
      <c r="M73">
        <v>1</v>
      </c>
      <c r="N73" t="s">
        <v>21</v>
      </c>
      <c r="O73" t="s">
        <v>1169</v>
      </c>
      <c r="P73" s="1">
        <v>42760.312972015403</v>
      </c>
      <c r="Q73" s="1" t="e">
        <v>#N/A</v>
      </c>
      <c r="R73" t="s">
        <v>21</v>
      </c>
      <c r="S73" t="s">
        <v>1169</v>
      </c>
      <c r="T73">
        <v>1</v>
      </c>
    </row>
    <row r="74" spans="1:20">
      <c r="A74">
        <f t="shared" si="3"/>
        <v>73</v>
      </c>
      <c r="B74" s="1">
        <v>42761.880566333566</v>
      </c>
      <c r="C74">
        <v>1</v>
      </c>
      <c r="D74">
        <v>2</v>
      </c>
      <c r="E74" t="s">
        <v>12</v>
      </c>
      <c r="F74" t="s">
        <v>8</v>
      </c>
      <c r="G74">
        <v>2000</v>
      </c>
      <c r="H74">
        <f t="shared" si="2"/>
        <v>149000</v>
      </c>
      <c r="I74">
        <v>5</v>
      </c>
      <c r="J74" t="s">
        <v>203</v>
      </c>
      <c r="K74">
        <v>1</v>
      </c>
      <c r="L74" t="s">
        <v>204</v>
      </c>
      <c r="M74">
        <v>1</v>
      </c>
      <c r="N74" t="s">
        <v>21</v>
      </c>
      <c r="O74" t="s">
        <v>205</v>
      </c>
      <c r="P74" s="1">
        <v>42761.880566333566</v>
      </c>
      <c r="Q74" s="1" t="e">
        <v>#N/A</v>
      </c>
      <c r="R74" t="s">
        <v>21</v>
      </c>
      <c r="S74" t="s">
        <v>205</v>
      </c>
      <c r="T74">
        <v>1</v>
      </c>
    </row>
    <row r="75" spans="1:20">
      <c r="A75">
        <f t="shared" si="3"/>
        <v>74</v>
      </c>
      <c r="B75" s="1">
        <v>42762.67684744898</v>
      </c>
      <c r="C75">
        <v>35</v>
      </c>
      <c r="D75">
        <v>2</v>
      </c>
      <c r="E75" t="s">
        <v>12</v>
      </c>
      <c r="F75" t="s">
        <v>8</v>
      </c>
      <c r="G75">
        <v>3000</v>
      </c>
      <c r="H75">
        <f t="shared" si="2"/>
        <v>152000</v>
      </c>
      <c r="I75">
        <v>1</v>
      </c>
      <c r="J75" t="s">
        <v>434</v>
      </c>
      <c r="K75">
        <v>1</v>
      </c>
      <c r="L75" t="s">
        <v>435</v>
      </c>
      <c r="M75">
        <v>1</v>
      </c>
      <c r="N75" t="s">
        <v>21</v>
      </c>
      <c r="O75" t="s">
        <v>436</v>
      </c>
      <c r="P75" s="1">
        <v>42762.67684744898</v>
      </c>
      <c r="Q75" s="1" t="e">
        <v>#N/A</v>
      </c>
      <c r="R75" t="s">
        <v>21</v>
      </c>
      <c r="S75" t="s">
        <v>436</v>
      </c>
      <c r="T75">
        <v>1</v>
      </c>
    </row>
    <row r="76" spans="1:20">
      <c r="A76">
        <f t="shared" si="3"/>
        <v>75</v>
      </c>
      <c r="B76" s="1">
        <v>42763.300034252665</v>
      </c>
      <c r="C76">
        <v>1</v>
      </c>
      <c r="D76">
        <v>4</v>
      </c>
      <c r="E76" t="s">
        <v>12</v>
      </c>
      <c r="F76" t="s">
        <v>8</v>
      </c>
      <c r="G76">
        <v>2000</v>
      </c>
      <c r="H76">
        <f t="shared" si="2"/>
        <v>154000</v>
      </c>
      <c r="I76">
        <v>5</v>
      </c>
      <c r="J76" t="s">
        <v>147</v>
      </c>
      <c r="K76">
        <v>1</v>
      </c>
      <c r="L76" t="s">
        <v>160</v>
      </c>
      <c r="M76">
        <v>1</v>
      </c>
      <c r="N76" t="s">
        <v>21</v>
      </c>
      <c r="O76" t="s">
        <v>161</v>
      </c>
      <c r="P76" s="1">
        <v>42763.300034252665</v>
      </c>
      <c r="Q76" s="1" t="e">
        <v>#N/A</v>
      </c>
      <c r="R76" t="s">
        <v>21</v>
      </c>
      <c r="S76" t="s">
        <v>161</v>
      </c>
      <c r="T76">
        <v>1</v>
      </c>
    </row>
    <row r="77" spans="1:20">
      <c r="A77">
        <f t="shared" si="3"/>
        <v>76</v>
      </c>
      <c r="B77" s="1">
        <v>42766.227247629737</v>
      </c>
      <c r="C77">
        <v>113</v>
      </c>
      <c r="D77">
        <v>4</v>
      </c>
      <c r="E77" t="s">
        <v>12</v>
      </c>
      <c r="F77" t="s">
        <v>8</v>
      </c>
      <c r="G77">
        <v>5000</v>
      </c>
      <c r="H77">
        <f t="shared" si="2"/>
        <v>159000</v>
      </c>
      <c r="I77">
        <v>4</v>
      </c>
      <c r="J77" t="s">
        <v>1249</v>
      </c>
      <c r="K77">
        <v>1</v>
      </c>
      <c r="L77" t="s">
        <v>1250</v>
      </c>
      <c r="M77">
        <v>1</v>
      </c>
      <c r="N77" t="s">
        <v>21</v>
      </c>
      <c r="O77" t="s">
        <v>1251</v>
      </c>
      <c r="P77" s="1">
        <v>42766.227247629737</v>
      </c>
      <c r="Q77" s="1">
        <v>43149.919282374089</v>
      </c>
      <c r="R77" t="s">
        <v>21</v>
      </c>
      <c r="S77" t="s">
        <v>1251</v>
      </c>
      <c r="T77">
        <v>1</v>
      </c>
    </row>
    <row r="78" spans="1:20">
      <c r="A78">
        <f t="shared" si="3"/>
        <v>77</v>
      </c>
      <c r="B78" s="1">
        <v>42767.101780308309</v>
      </c>
      <c r="C78">
        <v>85</v>
      </c>
      <c r="D78">
        <v>2</v>
      </c>
      <c r="E78" t="s">
        <v>13</v>
      </c>
      <c r="F78" t="s">
        <v>8</v>
      </c>
      <c r="G78">
        <v>16000</v>
      </c>
      <c r="H78">
        <f t="shared" si="2"/>
        <v>143000</v>
      </c>
      <c r="I78">
        <v>6</v>
      </c>
      <c r="J78" t="s">
        <v>937</v>
      </c>
      <c r="K78">
        <v>2</v>
      </c>
      <c r="L78" t="s">
        <v>1637</v>
      </c>
      <c r="M78">
        <v>1</v>
      </c>
      <c r="N78" t="s">
        <v>24</v>
      </c>
      <c r="O78" t="s">
        <v>1638</v>
      </c>
      <c r="P78" s="1">
        <v>42767.101780308309</v>
      </c>
      <c r="Q78" s="1">
        <v>42767.101780308309</v>
      </c>
      <c r="R78" t="s">
        <v>24</v>
      </c>
      <c r="S78" t="s">
        <v>1638</v>
      </c>
      <c r="T78">
        <v>1</v>
      </c>
    </row>
    <row r="79" spans="1:20">
      <c r="A79">
        <f t="shared" si="3"/>
        <v>78</v>
      </c>
      <c r="B79" s="1">
        <v>42774.284794306346</v>
      </c>
      <c r="C79">
        <v>79</v>
      </c>
      <c r="D79">
        <v>2</v>
      </c>
      <c r="E79" t="s">
        <v>12</v>
      </c>
      <c r="F79" t="s">
        <v>8</v>
      </c>
      <c r="G79">
        <v>4000</v>
      </c>
      <c r="H79">
        <f t="shared" si="2"/>
        <v>147000</v>
      </c>
      <c r="I79">
        <v>4</v>
      </c>
      <c r="J79" t="s">
        <v>1322</v>
      </c>
      <c r="K79">
        <v>2</v>
      </c>
      <c r="L79" t="s">
        <v>1323</v>
      </c>
      <c r="M79">
        <v>2</v>
      </c>
      <c r="N79" t="s">
        <v>21</v>
      </c>
      <c r="O79" t="s">
        <v>1324</v>
      </c>
      <c r="P79" s="1">
        <v>42774.284794306346</v>
      </c>
      <c r="Q79" s="1" t="e">
        <v>#N/A</v>
      </c>
      <c r="R79" t="s">
        <v>21</v>
      </c>
      <c r="S79" t="s">
        <v>1324</v>
      </c>
      <c r="T79">
        <v>2</v>
      </c>
    </row>
    <row r="80" spans="1:20">
      <c r="A80">
        <f t="shared" si="3"/>
        <v>79</v>
      </c>
      <c r="B80" s="1">
        <v>42775.387399075233</v>
      </c>
      <c r="C80">
        <v>5</v>
      </c>
      <c r="D80">
        <v>4</v>
      </c>
      <c r="E80" t="s">
        <v>12</v>
      </c>
      <c r="F80" t="s">
        <v>8</v>
      </c>
      <c r="G80">
        <v>3000</v>
      </c>
      <c r="H80">
        <f t="shared" si="2"/>
        <v>150000</v>
      </c>
      <c r="I80">
        <v>2</v>
      </c>
      <c r="J80" t="s">
        <v>88</v>
      </c>
      <c r="K80">
        <v>1</v>
      </c>
      <c r="L80" t="s">
        <v>89</v>
      </c>
      <c r="M80">
        <v>1</v>
      </c>
      <c r="N80" t="s">
        <v>21</v>
      </c>
      <c r="O80" t="s">
        <v>90</v>
      </c>
      <c r="P80" s="1">
        <v>42775.387399075233</v>
      </c>
      <c r="Q80" s="1">
        <v>42813.689822670669</v>
      </c>
      <c r="R80" t="s">
        <v>21</v>
      </c>
      <c r="S80" t="s">
        <v>90</v>
      </c>
      <c r="T80">
        <v>1</v>
      </c>
    </row>
    <row r="81" spans="1:20">
      <c r="A81">
        <f t="shared" si="3"/>
        <v>80</v>
      </c>
      <c r="B81" s="1">
        <v>42776.275008945566</v>
      </c>
      <c r="C81">
        <v>121</v>
      </c>
      <c r="D81">
        <v>2</v>
      </c>
      <c r="E81" t="s">
        <v>12</v>
      </c>
      <c r="F81" t="s">
        <v>8</v>
      </c>
      <c r="G81">
        <v>1000</v>
      </c>
      <c r="H81">
        <f t="shared" si="2"/>
        <v>151000</v>
      </c>
      <c r="I81">
        <v>3</v>
      </c>
      <c r="J81" t="s">
        <v>728</v>
      </c>
      <c r="K81">
        <v>2</v>
      </c>
      <c r="L81" t="s">
        <v>1607</v>
      </c>
      <c r="M81">
        <v>2</v>
      </c>
      <c r="N81" t="s">
        <v>21</v>
      </c>
      <c r="O81" t="s">
        <v>1608</v>
      </c>
      <c r="P81" s="1">
        <v>42776.275008945566</v>
      </c>
      <c r="Q81" s="1" t="e">
        <v>#N/A</v>
      </c>
      <c r="R81" t="s">
        <v>21</v>
      </c>
      <c r="S81" t="s">
        <v>1608</v>
      </c>
      <c r="T81">
        <v>2</v>
      </c>
    </row>
    <row r="82" spans="1:20">
      <c r="A82">
        <f t="shared" si="3"/>
        <v>81</v>
      </c>
      <c r="B82" s="1">
        <v>42777.588193446798</v>
      </c>
      <c r="C82">
        <v>79</v>
      </c>
      <c r="D82">
        <v>3</v>
      </c>
      <c r="E82" t="s">
        <v>12</v>
      </c>
      <c r="F82" t="s">
        <v>8</v>
      </c>
      <c r="G82">
        <v>1000</v>
      </c>
      <c r="H82">
        <f t="shared" si="2"/>
        <v>152000</v>
      </c>
      <c r="I82">
        <v>1</v>
      </c>
      <c r="J82" t="s">
        <v>1151</v>
      </c>
      <c r="K82">
        <v>1</v>
      </c>
      <c r="L82" t="s">
        <v>1152</v>
      </c>
      <c r="M82">
        <v>1</v>
      </c>
      <c r="N82" t="s">
        <v>21</v>
      </c>
      <c r="O82" t="s">
        <v>1153</v>
      </c>
      <c r="P82" s="1">
        <v>42777.588193446798</v>
      </c>
      <c r="Q82" s="1" t="e">
        <v>#N/A</v>
      </c>
      <c r="R82" t="s">
        <v>21</v>
      </c>
      <c r="S82" t="s">
        <v>1153</v>
      </c>
      <c r="T82">
        <v>1</v>
      </c>
    </row>
    <row r="83" spans="1:20">
      <c r="A83">
        <f t="shared" si="3"/>
        <v>82</v>
      </c>
      <c r="B83" s="1">
        <v>42779.209235700364</v>
      </c>
      <c r="C83">
        <v>41</v>
      </c>
      <c r="D83">
        <v>2</v>
      </c>
      <c r="E83" t="s">
        <v>12</v>
      </c>
      <c r="F83" t="s">
        <v>8</v>
      </c>
      <c r="G83">
        <v>4000</v>
      </c>
      <c r="H83">
        <f t="shared" si="2"/>
        <v>156000</v>
      </c>
      <c r="I83">
        <v>5</v>
      </c>
      <c r="J83" t="s">
        <v>468</v>
      </c>
      <c r="K83">
        <v>1</v>
      </c>
      <c r="L83" t="s">
        <v>469</v>
      </c>
      <c r="M83">
        <v>1</v>
      </c>
      <c r="N83" t="s">
        <v>21</v>
      </c>
      <c r="O83" t="s">
        <v>470</v>
      </c>
      <c r="P83" s="1">
        <v>42779.209235700364</v>
      </c>
      <c r="Q83" s="1" t="e">
        <v>#N/A</v>
      </c>
      <c r="R83" t="s">
        <v>21</v>
      </c>
      <c r="S83" t="s">
        <v>470</v>
      </c>
      <c r="T83">
        <v>1</v>
      </c>
    </row>
    <row r="84" spans="1:20">
      <c r="A84">
        <f t="shared" si="3"/>
        <v>83</v>
      </c>
      <c r="B84" s="1">
        <v>42780.248377049538</v>
      </c>
      <c r="C84">
        <v>89</v>
      </c>
      <c r="D84">
        <v>4</v>
      </c>
      <c r="E84" t="s">
        <v>12</v>
      </c>
      <c r="F84" t="s">
        <v>8</v>
      </c>
      <c r="G84">
        <v>2000</v>
      </c>
      <c r="H84">
        <f t="shared" si="2"/>
        <v>158000</v>
      </c>
      <c r="I84">
        <v>1</v>
      </c>
      <c r="J84" t="s">
        <v>1600</v>
      </c>
      <c r="K84">
        <v>3</v>
      </c>
      <c r="L84" t="s">
        <v>1601</v>
      </c>
      <c r="M84">
        <v>3</v>
      </c>
      <c r="N84" t="s">
        <v>21</v>
      </c>
      <c r="O84" t="s">
        <v>1602</v>
      </c>
      <c r="P84" s="1">
        <v>42780.248377049538</v>
      </c>
      <c r="Q84" s="1" t="e">
        <v>#N/A</v>
      </c>
      <c r="R84" t="s">
        <v>21</v>
      </c>
      <c r="S84" t="s">
        <v>1602</v>
      </c>
      <c r="T84">
        <v>3</v>
      </c>
    </row>
    <row r="85" spans="1:20">
      <c r="A85">
        <f t="shared" si="3"/>
        <v>84</v>
      </c>
      <c r="B85" s="1">
        <v>42780.77159819167</v>
      </c>
      <c r="C85">
        <v>121</v>
      </c>
      <c r="D85">
        <v>3</v>
      </c>
      <c r="E85" t="s">
        <v>12</v>
      </c>
      <c r="F85" t="s">
        <v>8</v>
      </c>
      <c r="G85">
        <v>4000</v>
      </c>
      <c r="H85">
        <f t="shared" si="2"/>
        <v>162000</v>
      </c>
      <c r="I85">
        <v>3</v>
      </c>
      <c r="J85" t="s">
        <v>1282</v>
      </c>
      <c r="K85">
        <v>2</v>
      </c>
      <c r="L85" t="s">
        <v>1344</v>
      </c>
      <c r="M85">
        <v>2</v>
      </c>
      <c r="N85" t="s">
        <v>21</v>
      </c>
      <c r="O85" t="s">
        <v>1345</v>
      </c>
      <c r="P85" s="1">
        <v>42780.77159819167</v>
      </c>
      <c r="Q85" s="1" t="e">
        <v>#N/A</v>
      </c>
      <c r="R85" t="s">
        <v>21</v>
      </c>
      <c r="S85" t="s">
        <v>1345</v>
      </c>
      <c r="T85">
        <v>2</v>
      </c>
    </row>
    <row r="86" spans="1:20">
      <c r="A86">
        <f t="shared" si="3"/>
        <v>85</v>
      </c>
      <c r="B86" s="1">
        <v>42786.74755780588</v>
      </c>
      <c r="C86">
        <v>55</v>
      </c>
      <c r="D86">
        <v>2</v>
      </c>
      <c r="E86" t="s">
        <v>12</v>
      </c>
      <c r="F86" t="s">
        <v>8</v>
      </c>
      <c r="G86">
        <v>4000</v>
      </c>
      <c r="H86">
        <f t="shared" si="2"/>
        <v>166000</v>
      </c>
      <c r="I86">
        <v>6</v>
      </c>
      <c r="J86" t="s">
        <v>1338</v>
      </c>
      <c r="K86">
        <v>1</v>
      </c>
      <c r="L86" t="s">
        <v>1339</v>
      </c>
      <c r="M86">
        <v>1</v>
      </c>
      <c r="N86" t="s">
        <v>21</v>
      </c>
      <c r="O86" t="s">
        <v>1340</v>
      </c>
      <c r="P86" s="1">
        <v>42786.74755780588</v>
      </c>
      <c r="Q86" s="1">
        <v>43057.368585753306</v>
      </c>
      <c r="R86" t="s">
        <v>21</v>
      </c>
      <c r="S86" t="s">
        <v>1340</v>
      </c>
      <c r="T86">
        <v>1</v>
      </c>
    </row>
    <row r="87" spans="1:20">
      <c r="A87">
        <f t="shared" si="3"/>
        <v>86</v>
      </c>
      <c r="B87" s="1">
        <v>42786.862672679177</v>
      </c>
      <c r="C87">
        <v>57</v>
      </c>
      <c r="D87">
        <v>2</v>
      </c>
      <c r="E87" t="s">
        <v>12</v>
      </c>
      <c r="F87" t="s">
        <v>8</v>
      </c>
      <c r="G87">
        <v>2000</v>
      </c>
      <c r="H87">
        <f t="shared" si="2"/>
        <v>168000</v>
      </c>
      <c r="I87">
        <v>1</v>
      </c>
      <c r="J87" t="s">
        <v>1214</v>
      </c>
      <c r="K87">
        <v>2</v>
      </c>
      <c r="L87" t="s">
        <v>1215</v>
      </c>
      <c r="M87">
        <v>2</v>
      </c>
      <c r="N87" t="s">
        <v>21</v>
      </c>
      <c r="O87" t="s">
        <v>1216</v>
      </c>
      <c r="P87" s="1">
        <v>42786.862672679177</v>
      </c>
      <c r="Q87" s="1" t="e">
        <v>#N/A</v>
      </c>
      <c r="R87" t="s">
        <v>21</v>
      </c>
      <c r="S87" t="s">
        <v>1216</v>
      </c>
      <c r="T87">
        <v>2</v>
      </c>
    </row>
    <row r="88" spans="1:20">
      <c r="A88">
        <f t="shared" si="3"/>
        <v>87</v>
      </c>
      <c r="B88" s="1">
        <v>42791.507307975742</v>
      </c>
      <c r="C88">
        <v>127</v>
      </c>
      <c r="D88">
        <v>3</v>
      </c>
      <c r="E88" t="s">
        <v>12</v>
      </c>
      <c r="F88" t="s">
        <v>8</v>
      </c>
      <c r="G88">
        <v>1000</v>
      </c>
      <c r="H88">
        <f t="shared" si="2"/>
        <v>169000</v>
      </c>
      <c r="I88">
        <v>1</v>
      </c>
      <c r="J88" t="s">
        <v>1572</v>
      </c>
      <c r="K88">
        <v>1</v>
      </c>
      <c r="L88" t="s">
        <v>1573</v>
      </c>
      <c r="M88">
        <v>1</v>
      </c>
      <c r="N88" t="s">
        <v>21</v>
      </c>
      <c r="O88" t="s">
        <v>1574</v>
      </c>
      <c r="P88" s="1">
        <v>42791.507307975742</v>
      </c>
      <c r="Q88" s="1" t="e">
        <v>#N/A</v>
      </c>
      <c r="R88" t="s">
        <v>21</v>
      </c>
      <c r="S88" t="s">
        <v>1574</v>
      </c>
      <c r="T88">
        <v>1</v>
      </c>
    </row>
    <row r="89" spans="1:20">
      <c r="A89">
        <f t="shared" si="3"/>
        <v>88</v>
      </c>
      <c r="B89" s="1">
        <v>42795.809067685033</v>
      </c>
      <c r="C89">
        <v>67</v>
      </c>
      <c r="D89">
        <v>2</v>
      </c>
      <c r="E89" t="s">
        <v>13</v>
      </c>
      <c r="F89" t="s">
        <v>8</v>
      </c>
      <c r="G89">
        <v>12000</v>
      </c>
      <c r="H89">
        <f t="shared" si="2"/>
        <v>157000</v>
      </c>
      <c r="I89">
        <v>6</v>
      </c>
      <c r="J89" t="s">
        <v>572</v>
      </c>
      <c r="K89">
        <v>2</v>
      </c>
      <c r="L89" t="s">
        <v>573</v>
      </c>
      <c r="M89">
        <v>1</v>
      </c>
      <c r="N89" t="s">
        <v>24</v>
      </c>
      <c r="O89" t="s">
        <v>574</v>
      </c>
      <c r="P89" s="1">
        <v>42795.809067685033</v>
      </c>
      <c r="Q89" s="1">
        <v>42795.809067685033</v>
      </c>
      <c r="R89" t="s">
        <v>24</v>
      </c>
      <c r="S89" t="s">
        <v>574</v>
      </c>
      <c r="T89">
        <v>1</v>
      </c>
    </row>
    <row r="90" spans="1:20">
      <c r="A90">
        <f t="shared" si="3"/>
        <v>89</v>
      </c>
      <c r="B90" s="1">
        <v>42797.234947799683</v>
      </c>
      <c r="C90">
        <v>1</v>
      </c>
      <c r="D90">
        <v>4</v>
      </c>
      <c r="E90" t="s">
        <v>12</v>
      </c>
      <c r="F90" t="s">
        <v>8</v>
      </c>
      <c r="G90">
        <v>2000</v>
      </c>
      <c r="H90">
        <f t="shared" si="2"/>
        <v>159000</v>
      </c>
      <c r="I90">
        <v>1</v>
      </c>
      <c r="J90" t="s">
        <v>147</v>
      </c>
      <c r="K90">
        <v>2</v>
      </c>
      <c r="L90" t="s">
        <v>160</v>
      </c>
      <c r="M90">
        <v>2</v>
      </c>
      <c r="N90" t="s">
        <v>21</v>
      </c>
      <c r="O90" t="s">
        <v>161</v>
      </c>
      <c r="P90" s="1">
        <v>42797.234947799683</v>
      </c>
      <c r="Q90" s="1" t="e">
        <v>#N/A</v>
      </c>
      <c r="R90" t="s">
        <v>21</v>
      </c>
      <c r="S90" t="s">
        <v>161</v>
      </c>
      <c r="T90">
        <v>2</v>
      </c>
    </row>
    <row r="91" spans="1:20">
      <c r="A91">
        <f t="shared" si="3"/>
        <v>90</v>
      </c>
      <c r="B91" s="1">
        <v>42798.989468736778</v>
      </c>
      <c r="C91">
        <v>113</v>
      </c>
      <c r="D91">
        <v>4</v>
      </c>
      <c r="E91" t="s">
        <v>12</v>
      </c>
      <c r="F91" t="s">
        <v>8</v>
      </c>
      <c r="G91">
        <v>5000</v>
      </c>
      <c r="H91">
        <f t="shared" si="2"/>
        <v>164000</v>
      </c>
      <c r="I91">
        <v>3</v>
      </c>
      <c r="J91" t="s">
        <v>1249</v>
      </c>
      <c r="K91">
        <v>2</v>
      </c>
      <c r="L91" t="s">
        <v>1250</v>
      </c>
      <c r="M91">
        <v>2</v>
      </c>
      <c r="N91" t="s">
        <v>21</v>
      </c>
      <c r="O91" t="s">
        <v>1251</v>
      </c>
      <c r="P91" s="1">
        <v>42798.989468736778</v>
      </c>
      <c r="Q91" s="1">
        <v>43149.919282374089</v>
      </c>
      <c r="R91" t="s">
        <v>21</v>
      </c>
      <c r="S91" t="s">
        <v>1251</v>
      </c>
      <c r="T91">
        <v>2</v>
      </c>
    </row>
    <row r="92" spans="1:20">
      <c r="A92">
        <f t="shared" si="3"/>
        <v>91</v>
      </c>
      <c r="B92" s="1">
        <v>42802.679163389061</v>
      </c>
      <c r="C92">
        <v>67</v>
      </c>
      <c r="D92">
        <v>3</v>
      </c>
      <c r="E92" t="s">
        <v>12</v>
      </c>
      <c r="F92" t="s">
        <v>8</v>
      </c>
      <c r="G92">
        <v>4000</v>
      </c>
      <c r="H92">
        <f t="shared" si="2"/>
        <v>168000</v>
      </c>
      <c r="I92">
        <v>5</v>
      </c>
      <c r="J92" t="s">
        <v>1191</v>
      </c>
      <c r="K92">
        <v>1</v>
      </c>
      <c r="L92" t="s">
        <v>1192</v>
      </c>
      <c r="M92">
        <v>1</v>
      </c>
      <c r="N92" t="s">
        <v>21</v>
      </c>
      <c r="O92" t="s">
        <v>1193</v>
      </c>
      <c r="P92" s="1">
        <v>42802.679163389061</v>
      </c>
      <c r="Q92" s="1" t="e">
        <v>#N/A</v>
      </c>
      <c r="R92" t="s">
        <v>21</v>
      </c>
      <c r="S92" t="s">
        <v>1193</v>
      </c>
      <c r="T92">
        <v>1</v>
      </c>
    </row>
    <row r="93" spans="1:20">
      <c r="A93">
        <f t="shared" si="3"/>
        <v>92</v>
      </c>
      <c r="B93" s="1">
        <v>42804.924789957164</v>
      </c>
      <c r="C93">
        <v>133</v>
      </c>
      <c r="D93">
        <v>3</v>
      </c>
      <c r="E93" t="s">
        <v>12</v>
      </c>
      <c r="F93" t="s">
        <v>8</v>
      </c>
      <c r="G93">
        <v>4000</v>
      </c>
      <c r="H93">
        <f t="shared" si="2"/>
        <v>172000</v>
      </c>
      <c r="I93">
        <v>1</v>
      </c>
      <c r="J93" t="s">
        <v>1072</v>
      </c>
      <c r="K93">
        <v>1</v>
      </c>
      <c r="L93" t="s">
        <v>1073</v>
      </c>
      <c r="M93">
        <v>1</v>
      </c>
      <c r="N93" t="s">
        <v>21</v>
      </c>
      <c r="O93" t="s">
        <v>1074</v>
      </c>
      <c r="P93" s="1">
        <v>42804.924789957164</v>
      </c>
      <c r="Q93" s="1" t="e">
        <v>#N/A</v>
      </c>
      <c r="R93" t="s">
        <v>21</v>
      </c>
      <c r="S93" t="s">
        <v>1074</v>
      </c>
      <c r="T93">
        <v>1</v>
      </c>
    </row>
    <row r="94" spans="1:20">
      <c r="A94">
        <f t="shared" si="3"/>
        <v>93</v>
      </c>
      <c r="B94" s="1">
        <v>42805.021150080822</v>
      </c>
      <c r="C94">
        <v>53</v>
      </c>
      <c r="D94">
        <v>2</v>
      </c>
      <c r="E94" t="s">
        <v>12</v>
      </c>
      <c r="F94" t="s">
        <v>8</v>
      </c>
      <c r="G94">
        <v>4000</v>
      </c>
      <c r="H94">
        <f t="shared" si="2"/>
        <v>176000</v>
      </c>
      <c r="I94">
        <v>3</v>
      </c>
      <c r="J94" t="s">
        <v>1588</v>
      </c>
      <c r="K94">
        <v>2</v>
      </c>
      <c r="L94" t="s">
        <v>1589</v>
      </c>
      <c r="M94">
        <v>2</v>
      </c>
      <c r="N94" t="s">
        <v>21</v>
      </c>
      <c r="O94" t="s">
        <v>1590</v>
      </c>
      <c r="P94" s="1">
        <v>42805.021150080822</v>
      </c>
      <c r="Q94" s="1">
        <v>42895.29753752501</v>
      </c>
      <c r="R94" t="s">
        <v>21</v>
      </c>
      <c r="S94" t="s">
        <v>1590</v>
      </c>
      <c r="T94">
        <v>2</v>
      </c>
    </row>
    <row r="95" spans="1:20">
      <c r="A95">
        <f t="shared" si="3"/>
        <v>94</v>
      </c>
      <c r="B95" s="1">
        <v>42805.647922965996</v>
      </c>
      <c r="C95">
        <v>29</v>
      </c>
      <c r="D95">
        <v>4</v>
      </c>
      <c r="E95" t="s">
        <v>12</v>
      </c>
      <c r="F95" t="s">
        <v>8</v>
      </c>
      <c r="G95">
        <v>5000</v>
      </c>
      <c r="H95">
        <f t="shared" si="2"/>
        <v>181000</v>
      </c>
      <c r="I95">
        <v>3</v>
      </c>
      <c r="J95" t="s">
        <v>358</v>
      </c>
      <c r="K95">
        <v>2</v>
      </c>
      <c r="L95" t="s">
        <v>359</v>
      </c>
      <c r="M95">
        <v>2</v>
      </c>
      <c r="N95" t="s">
        <v>21</v>
      </c>
      <c r="O95" t="s">
        <v>360</v>
      </c>
      <c r="P95" s="1">
        <v>42805.647922965996</v>
      </c>
      <c r="Q95" s="1" t="e">
        <v>#N/A</v>
      </c>
      <c r="R95" t="s">
        <v>21</v>
      </c>
      <c r="S95" t="s">
        <v>360</v>
      </c>
      <c r="T95">
        <v>2</v>
      </c>
    </row>
    <row r="96" spans="1:20">
      <c r="A96">
        <f t="shared" si="3"/>
        <v>95</v>
      </c>
      <c r="B96" s="1">
        <v>42806.642625286746</v>
      </c>
      <c r="C96">
        <v>39</v>
      </c>
      <c r="D96">
        <v>2</v>
      </c>
      <c r="E96" t="s">
        <v>12</v>
      </c>
      <c r="F96" t="s">
        <v>8</v>
      </c>
      <c r="G96">
        <v>2000</v>
      </c>
      <c r="H96">
        <f t="shared" si="2"/>
        <v>183000</v>
      </c>
      <c r="I96">
        <v>1</v>
      </c>
      <c r="J96" t="s">
        <v>284</v>
      </c>
      <c r="K96">
        <v>2</v>
      </c>
      <c r="L96" t="s">
        <v>285</v>
      </c>
      <c r="M96">
        <v>2</v>
      </c>
      <c r="N96" t="s">
        <v>21</v>
      </c>
      <c r="O96" t="s">
        <v>286</v>
      </c>
      <c r="P96" s="1">
        <v>42806.642625286746</v>
      </c>
      <c r="Q96" s="1" t="e">
        <v>#N/A</v>
      </c>
      <c r="R96" t="s">
        <v>21</v>
      </c>
      <c r="S96" t="s">
        <v>286</v>
      </c>
      <c r="T96">
        <v>2</v>
      </c>
    </row>
    <row r="97" spans="1:20">
      <c r="A97">
        <f t="shared" si="3"/>
        <v>96</v>
      </c>
      <c r="B97" s="1">
        <v>42807.30436157166</v>
      </c>
      <c r="C97">
        <v>35</v>
      </c>
      <c r="D97">
        <v>2</v>
      </c>
      <c r="E97" t="s">
        <v>12</v>
      </c>
      <c r="F97" t="s">
        <v>8</v>
      </c>
      <c r="G97">
        <v>3000</v>
      </c>
      <c r="H97">
        <f t="shared" si="2"/>
        <v>186000</v>
      </c>
      <c r="I97">
        <v>1</v>
      </c>
      <c r="J97" t="s">
        <v>434</v>
      </c>
      <c r="K97">
        <v>2</v>
      </c>
      <c r="L97" t="s">
        <v>435</v>
      </c>
      <c r="M97">
        <v>2</v>
      </c>
      <c r="N97" t="s">
        <v>21</v>
      </c>
      <c r="O97" t="s">
        <v>436</v>
      </c>
      <c r="P97" s="1">
        <v>42807.30436157166</v>
      </c>
      <c r="Q97" s="1" t="e">
        <v>#N/A</v>
      </c>
      <c r="R97" t="s">
        <v>21</v>
      </c>
      <c r="S97" t="s">
        <v>436</v>
      </c>
      <c r="T97">
        <v>2</v>
      </c>
    </row>
    <row r="98" spans="1:20">
      <c r="A98">
        <f t="shared" si="3"/>
        <v>97</v>
      </c>
      <c r="B98" s="1">
        <v>42807.541571024049</v>
      </c>
      <c r="C98">
        <v>22</v>
      </c>
      <c r="D98">
        <v>3</v>
      </c>
      <c r="E98" t="s">
        <v>12</v>
      </c>
      <c r="F98" t="s">
        <v>8</v>
      </c>
      <c r="G98">
        <v>5000</v>
      </c>
      <c r="H98">
        <f t="shared" si="2"/>
        <v>191000</v>
      </c>
      <c r="I98">
        <v>5</v>
      </c>
      <c r="J98" t="s">
        <v>328</v>
      </c>
      <c r="K98">
        <v>1</v>
      </c>
      <c r="L98" t="s">
        <v>487</v>
      </c>
      <c r="M98">
        <v>1</v>
      </c>
      <c r="N98" t="s">
        <v>21</v>
      </c>
      <c r="O98" t="s">
        <v>488</v>
      </c>
      <c r="P98" s="1">
        <v>42807.541571024049</v>
      </c>
      <c r="Q98" s="1" t="e">
        <v>#N/A</v>
      </c>
      <c r="R98" t="s">
        <v>21</v>
      </c>
      <c r="S98" t="s">
        <v>488</v>
      </c>
      <c r="T98">
        <v>1</v>
      </c>
    </row>
    <row r="99" spans="1:20">
      <c r="A99">
        <f t="shared" si="3"/>
        <v>98</v>
      </c>
      <c r="B99" s="1">
        <v>42808.318537281601</v>
      </c>
      <c r="C99">
        <v>7</v>
      </c>
      <c r="D99">
        <v>3</v>
      </c>
      <c r="E99" t="s">
        <v>12</v>
      </c>
      <c r="F99" t="s">
        <v>8</v>
      </c>
      <c r="G99">
        <v>3000</v>
      </c>
      <c r="H99">
        <f t="shared" si="2"/>
        <v>194000</v>
      </c>
      <c r="I99">
        <v>1</v>
      </c>
      <c r="J99" t="s">
        <v>19</v>
      </c>
      <c r="K99">
        <v>3</v>
      </c>
      <c r="L99" t="s">
        <v>20</v>
      </c>
      <c r="M99">
        <v>3</v>
      </c>
      <c r="N99" t="s">
        <v>21</v>
      </c>
      <c r="O99" t="s">
        <v>22</v>
      </c>
      <c r="P99" s="1">
        <v>42808.318537281601</v>
      </c>
      <c r="Q99" s="1">
        <v>43253.102139015224</v>
      </c>
      <c r="R99" t="s">
        <v>21</v>
      </c>
      <c r="S99" t="s">
        <v>22</v>
      </c>
      <c r="T99">
        <v>3</v>
      </c>
    </row>
    <row r="100" spans="1:20">
      <c r="A100">
        <f t="shared" si="3"/>
        <v>99</v>
      </c>
      <c r="B100" s="1">
        <v>42810.354983896388</v>
      </c>
      <c r="C100">
        <v>17</v>
      </c>
      <c r="D100">
        <v>2</v>
      </c>
      <c r="E100" t="s">
        <v>13</v>
      </c>
      <c r="F100" t="s">
        <v>8</v>
      </c>
      <c r="G100">
        <v>20000</v>
      </c>
      <c r="H100">
        <f t="shared" si="2"/>
        <v>174000</v>
      </c>
      <c r="I100">
        <v>6</v>
      </c>
      <c r="J100" t="s">
        <v>237</v>
      </c>
      <c r="K100">
        <v>2</v>
      </c>
      <c r="L100" t="s">
        <v>499</v>
      </c>
      <c r="M100">
        <v>1</v>
      </c>
      <c r="N100" t="s">
        <v>24</v>
      </c>
      <c r="O100" t="s">
        <v>500</v>
      </c>
      <c r="P100" s="1">
        <v>42810.354983896388</v>
      </c>
      <c r="Q100" s="1">
        <v>42810.354983896388</v>
      </c>
      <c r="R100" t="s">
        <v>24</v>
      </c>
      <c r="S100" t="s">
        <v>500</v>
      </c>
      <c r="T100">
        <v>1</v>
      </c>
    </row>
    <row r="101" spans="1:20">
      <c r="A101">
        <f t="shared" si="3"/>
        <v>100</v>
      </c>
      <c r="B101" s="1">
        <v>42811.328782452649</v>
      </c>
      <c r="C101">
        <v>136</v>
      </c>
      <c r="D101">
        <v>3</v>
      </c>
      <c r="E101" t="s">
        <v>12</v>
      </c>
      <c r="F101" t="s">
        <v>8</v>
      </c>
      <c r="G101">
        <v>1000</v>
      </c>
      <c r="H101">
        <f t="shared" si="2"/>
        <v>175000</v>
      </c>
      <c r="I101">
        <v>6</v>
      </c>
      <c r="J101" t="s">
        <v>733</v>
      </c>
      <c r="K101">
        <v>1</v>
      </c>
      <c r="L101" t="s">
        <v>1524</v>
      </c>
      <c r="M101">
        <v>1</v>
      </c>
      <c r="N101" t="s">
        <v>21</v>
      </c>
      <c r="O101" t="s">
        <v>1525</v>
      </c>
      <c r="P101" s="1">
        <v>42811.328782452649</v>
      </c>
      <c r="Q101" s="1" t="e">
        <v>#N/A</v>
      </c>
      <c r="R101" t="s">
        <v>21</v>
      </c>
      <c r="S101" t="s">
        <v>1525</v>
      </c>
      <c r="T101">
        <v>1</v>
      </c>
    </row>
    <row r="102" spans="1:20">
      <c r="A102">
        <f t="shared" si="3"/>
        <v>101</v>
      </c>
      <c r="B102" s="1">
        <v>42812.284335100601</v>
      </c>
      <c r="C102">
        <v>65</v>
      </c>
      <c r="D102">
        <v>2</v>
      </c>
      <c r="E102" t="s">
        <v>12</v>
      </c>
      <c r="F102" t="s">
        <v>8</v>
      </c>
      <c r="G102">
        <v>2000</v>
      </c>
      <c r="H102">
        <f t="shared" si="2"/>
        <v>177000</v>
      </c>
      <c r="I102">
        <v>5</v>
      </c>
      <c r="J102" t="s">
        <v>1116</v>
      </c>
      <c r="K102">
        <v>1</v>
      </c>
      <c r="L102" t="s">
        <v>1117</v>
      </c>
      <c r="M102">
        <v>1</v>
      </c>
      <c r="N102" t="s">
        <v>21</v>
      </c>
      <c r="O102" t="s">
        <v>1118</v>
      </c>
      <c r="P102" s="1">
        <v>42812.284335100601</v>
      </c>
      <c r="Q102" s="1">
        <v>42825.622397812571</v>
      </c>
      <c r="R102" t="s">
        <v>21</v>
      </c>
      <c r="S102" t="s">
        <v>1118</v>
      </c>
      <c r="T102">
        <v>1</v>
      </c>
    </row>
    <row r="103" spans="1:20">
      <c r="A103">
        <f t="shared" si="3"/>
        <v>102</v>
      </c>
      <c r="B103" s="1">
        <v>42813.689822670669</v>
      </c>
      <c r="C103">
        <v>5</v>
      </c>
      <c r="D103">
        <v>4</v>
      </c>
      <c r="E103" t="s">
        <v>13</v>
      </c>
      <c r="F103" t="s">
        <v>8</v>
      </c>
      <c r="G103">
        <v>12000</v>
      </c>
      <c r="H103">
        <f t="shared" si="2"/>
        <v>165000</v>
      </c>
      <c r="I103">
        <v>6</v>
      </c>
      <c r="J103" t="s">
        <v>88</v>
      </c>
      <c r="K103">
        <v>2</v>
      </c>
      <c r="L103" t="s">
        <v>520</v>
      </c>
      <c r="M103">
        <v>1</v>
      </c>
      <c r="N103" t="s">
        <v>24</v>
      </c>
      <c r="O103" t="s">
        <v>521</v>
      </c>
      <c r="P103" s="1">
        <v>42813.689822670669</v>
      </c>
      <c r="Q103" s="1">
        <v>42813.689822670669</v>
      </c>
      <c r="R103" t="s">
        <v>24</v>
      </c>
      <c r="S103" t="s">
        <v>521</v>
      </c>
      <c r="T103">
        <v>1</v>
      </c>
    </row>
    <row r="104" spans="1:20">
      <c r="A104">
        <f t="shared" si="3"/>
        <v>103</v>
      </c>
      <c r="B104" s="1">
        <v>42816.917311204976</v>
      </c>
      <c r="C104">
        <v>67</v>
      </c>
      <c r="D104">
        <v>3</v>
      </c>
      <c r="E104" t="s">
        <v>12</v>
      </c>
      <c r="F104" t="s">
        <v>8</v>
      </c>
      <c r="G104">
        <v>4000</v>
      </c>
      <c r="H104">
        <f t="shared" si="2"/>
        <v>169000</v>
      </c>
      <c r="I104">
        <v>3</v>
      </c>
      <c r="J104" t="s">
        <v>1191</v>
      </c>
      <c r="K104">
        <v>2</v>
      </c>
      <c r="L104" t="s">
        <v>1192</v>
      </c>
      <c r="M104">
        <v>2</v>
      </c>
      <c r="N104" t="s">
        <v>21</v>
      </c>
      <c r="O104" t="s">
        <v>1193</v>
      </c>
      <c r="P104" s="1">
        <v>42816.917311204976</v>
      </c>
      <c r="Q104" s="1" t="e">
        <v>#N/A</v>
      </c>
      <c r="R104" t="s">
        <v>21</v>
      </c>
      <c r="S104" t="s">
        <v>1193</v>
      </c>
      <c r="T104">
        <v>2</v>
      </c>
    </row>
    <row r="105" spans="1:20">
      <c r="A105">
        <f t="shared" si="3"/>
        <v>104</v>
      </c>
      <c r="B105" s="1">
        <v>42817.66530603954</v>
      </c>
      <c r="C105">
        <v>141</v>
      </c>
      <c r="D105">
        <v>4</v>
      </c>
      <c r="E105" t="s">
        <v>12</v>
      </c>
      <c r="F105" t="s">
        <v>8</v>
      </c>
      <c r="G105">
        <v>2000</v>
      </c>
      <c r="H105">
        <f t="shared" si="2"/>
        <v>171000</v>
      </c>
      <c r="I105">
        <v>4</v>
      </c>
      <c r="J105" t="s">
        <v>1313</v>
      </c>
      <c r="K105">
        <v>2</v>
      </c>
      <c r="L105" t="s">
        <v>1314</v>
      </c>
      <c r="M105">
        <v>2</v>
      </c>
      <c r="N105" t="s">
        <v>21</v>
      </c>
      <c r="O105" t="s">
        <v>1315</v>
      </c>
      <c r="P105" s="1">
        <v>42817.66530603954</v>
      </c>
      <c r="Q105" s="1" t="e">
        <v>#N/A</v>
      </c>
      <c r="R105" t="s">
        <v>21</v>
      </c>
      <c r="S105" t="s">
        <v>1315</v>
      </c>
      <c r="T105">
        <v>2</v>
      </c>
    </row>
    <row r="106" spans="1:20">
      <c r="A106">
        <f t="shared" si="3"/>
        <v>105</v>
      </c>
      <c r="B106" s="1">
        <v>42819.952212584933</v>
      </c>
      <c r="C106">
        <v>23</v>
      </c>
      <c r="D106">
        <v>2</v>
      </c>
      <c r="E106" t="s">
        <v>12</v>
      </c>
      <c r="F106" t="s">
        <v>8</v>
      </c>
      <c r="G106">
        <v>3000</v>
      </c>
      <c r="H106">
        <f t="shared" si="2"/>
        <v>174000</v>
      </c>
      <c r="I106">
        <v>5</v>
      </c>
      <c r="J106" t="s">
        <v>335</v>
      </c>
      <c r="K106">
        <v>4</v>
      </c>
      <c r="L106" t="s">
        <v>336</v>
      </c>
      <c r="M106">
        <v>4</v>
      </c>
      <c r="N106" t="s">
        <v>21</v>
      </c>
      <c r="O106" t="s">
        <v>337</v>
      </c>
      <c r="P106" s="1">
        <v>42819.952212584933</v>
      </c>
      <c r="Q106" s="1" t="e">
        <v>#N/A</v>
      </c>
      <c r="R106" t="s">
        <v>21</v>
      </c>
      <c r="S106" t="s">
        <v>337</v>
      </c>
      <c r="T106">
        <v>4</v>
      </c>
    </row>
    <row r="107" spans="1:20">
      <c r="A107">
        <f t="shared" si="3"/>
        <v>106</v>
      </c>
      <c r="B107" s="1">
        <v>42823.317379392356</v>
      </c>
      <c r="C107">
        <v>77</v>
      </c>
      <c r="D107">
        <v>2</v>
      </c>
      <c r="E107" t="s">
        <v>12</v>
      </c>
      <c r="F107" t="s">
        <v>8</v>
      </c>
      <c r="G107">
        <v>1000</v>
      </c>
      <c r="H107">
        <f t="shared" si="2"/>
        <v>175000</v>
      </c>
      <c r="I107">
        <v>4</v>
      </c>
      <c r="J107" t="s">
        <v>563</v>
      </c>
      <c r="K107">
        <v>1</v>
      </c>
      <c r="L107" t="s">
        <v>564</v>
      </c>
      <c r="M107">
        <v>1</v>
      </c>
      <c r="N107" t="s">
        <v>21</v>
      </c>
      <c r="O107" t="s">
        <v>565</v>
      </c>
      <c r="P107" s="1">
        <v>42823.317379392356</v>
      </c>
      <c r="Q107" s="1">
        <v>43249.571922374576</v>
      </c>
      <c r="R107" t="s">
        <v>21</v>
      </c>
      <c r="S107" t="s">
        <v>565</v>
      </c>
      <c r="T107">
        <v>1</v>
      </c>
    </row>
    <row r="108" spans="1:20">
      <c r="A108">
        <f t="shared" si="3"/>
        <v>107</v>
      </c>
      <c r="B108" s="1">
        <v>42825.622397812571</v>
      </c>
      <c r="C108">
        <v>65</v>
      </c>
      <c r="D108">
        <v>2</v>
      </c>
      <c r="E108" t="s">
        <v>13</v>
      </c>
      <c r="F108" t="s">
        <v>8</v>
      </c>
      <c r="G108">
        <v>8000</v>
      </c>
      <c r="H108">
        <f t="shared" si="2"/>
        <v>167000</v>
      </c>
      <c r="I108">
        <v>6</v>
      </c>
      <c r="J108" t="s">
        <v>1116</v>
      </c>
      <c r="K108">
        <v>2</v>
      </c>
      <c r="L108" t="s">
        <v>1703</v>
      </c>
      <c r="M108">
        <v>1</v>
      </c>
      <c r="N108" t="s">
        <v>24</v>
      </c>
      <c r="O108" t="s">
        <v>1704</v>
      </c>
      <c r="P108" s="1">
        <v>42825.622397812571</v>
      </c>
      <c r="Q108" s="1">
        <v>42825.622397812571</v>
      </c>
      <c r="R108" t="s">
        <v>24</v>
      </c>
      <c r="S108" t="s">
        <v>1704</v>
      </c>
      <c r="T108">
        <v>1</v>
      </c>
    </row>
    <row r="109" spans="1:20">
      <c r="A109">
        <f t="shared" si="3"/>
        <v>108</v>
      </c>
      <c r="B109" s="1">
        <v>42828.565271884676</v>
      </c>
      <c r="C109">
        <v>16</v>
      </c>
      <c r="D109">
        <v>3</v>
      </c>
      <c r="E109" t="s">
        <v>12</v>
      </c>
      <c r="F109" t="s">
        <v>8</v>
      </c>
      <c r="G109">
        <v>2000</v>
      </c>
      <c r="H109">
        <f t="shared" si="2"/>
        <v>169000</v>
      </c>
      <c r="I109">
        <v>3</v>
      </c>
      <c r="J109" t="s">
        <v>85</v>
      </c>
      <c r="K109">
        <v>2</v>
      </c>
      <c r="L109" t="s">
        <v>86</v>
      </c>
      <c r="M109">
        <v>2</v>
      </c>
      <c r="N109" t="s">
        <v>21</v>
      </c>
      <c r="O109" t="s">
        <v>87</v>
      </c>
      <c r="P109" s="1">
        <v>42828.565271884676</v>
      </c>
      <c r="Q109" s="1" t="e">
        <v>#N/A</v>
      </c>
      <c r="R109" t="s">
        <v>21</v>
      </c>
      <c r="S109" t="s">
        <v>87</v>
      </c>
      <c r="T109">
        <v>2</v>
      </c>
    </row>
    <row r="110" spans="1:20">
      <c r="A110">
        <f t="shared" si="3"/>
        <v>109</v>
      </c>
      <c r="B110" s="1">
        <v>42830.081367410887</v>
      </c>
      <c r="C110">
        <v>13</v>
      </c>
      <c r="D110">
        <v>4</v>
      </c>
      <c r="E110" t="s">
        <v>12</v>
      </c>
      <c r="F110" t="s">
        <v>8</v>
      </c>
      <c r="G110">
        <v>1000</v>
      </c>
      <c r="H110">
        <f t="shared" si="2"/>
        <v>170000</v>
      </c>
      <c r="I110">
        <v>6</v>
      </c>
      <c r="J110" t="s">
        <v>180</v>
      </c>
      <c r="K110">
        <v>1</v>
      </c>
      <c r="L110" t="s">
        <v>235</v>
      </c>
      <c r="M110">
        <v>1</v>
      </c>
      <c r="N110" t="s">
        <v>21</v>
      </c>
      <c r="O110" t="s">
        <v>236</v>
      </c>
      <c r="P110" s="1">
        <v>42830.081367410887</v>
      </c>
      <c r="Q110" s="1">
        <v>42993.812656840535</v>
      </c>
      <c r="R110" t="s">
        <v>21</v>
      </c>
      <c r="S110" t="s">
        <v>236</v>
      </c>
      <c r="T110">
        <v>1</v>
      </c>
    </row>
    <row r="111" spans="1:20">
      <c r="A111">
        <f t="shared" si="3"/>
        <v>110</v>
      </c>
      <c r="B111" s="1">
        <v>42834.259804788249</v>
      </c>
      <c r="C111">
        <v>16</v>
      </c>
      <c r="D111">
        <v>3</v>
      </c>
      <c r="E111" t="s">
        <v>12</v>
      </c>
      <c r="F111" t="s">
        <v>8</v>
      </c>
      <c r="G111">
        <v>2000</v>
      </c>
      <c r="H111">
        <f t="shared" si="2"/>
        <v>172000</v>
      </c>
      <c r="I111">
        <v>2</v>
      </c>
      <c r="J111" t="s">
        <v>85</v>
      </c>
      <c r="K111">
        <v>3</v>
      </c>
      <c r="L111" t="s">
        <v>86</v>
      </c>
      <c r="M111">
        <v>3</v>
      </c>
      <c r="N111" t="s">
        <v>21</v>
      </c>
      <c r="O111" t="s">
        <v>87</v>
      </c>
      <c r="P111" s="1">
        <v>42834.259804788249</v>
      </c>
      <c r="Q111" s="1" t="e">
        <v>#N/A</v>
      </c>
      <c r="R111" t="s">
        <v>21</v>
      </c>
      <c r="S111" t="s">
        <v>87</v>
      </c>
      <c r="T111">
        <v>3</v>
      </c>
    </row>
    <row r="112" spans="1:20">
      <c r="A112">
        <f t="shared" si="3"/>
        <v>111</v>
      </c>
      <c r="B112" s="1">
        <v>42840.236072028041</v>
      </c>
      <c r="C112">
        <v>17</v>
      </c>
      <c r="D112">
        <v>4</v>
      </c>
      <c r="E112" t="s">
        <v>12</v>
      </c>
      <c r="F112" t="s">
        <v>8</v>
      </c>
      <c r="G112">
        <v>1000</v>
      </c>
      <c r="H112">
        <f t="shared" si="2"/>
        <v>173000</v>
      </c>
      <c r="I112">
        <v>3</v>
      </c>
      <c r="J112" t="s">
        <v>206</v>
      </c>
      <c r="K112">
        <v>2</v>
      </c>
      <c r="L112" t="s">
        <v>207</v>
      </c>
      <c r="M112">
        <v>2</v>
      </c>
      <c r="N112" t="s">
        <v>21</v>
      </c>
      <c r="O112" t="s">
        <v>208</v>
      </c>
      <c r="P112" s="1">
        <v>42840.236072028041</v>
      </c>
      <c r="Q112" s="1" t="e">
        <v>#N/A</v>
      </c>
      <c r="R112" t="s">
        <v>21</v>
      </c>
      <c r="S112" t="s">
        <v>208</v>
      </c>
      <c r="T112">
        <v>2</v>
      </c>
    </row>
    <row r="113" spans="1:20">
      <c r="A113">
        <f t="shared" si="3"/>
        <v>112</v>
      </c>
      <c r="B113" s="1">
        <v>42840.679278627089</v>
      </c>
      <c r="C113">
        <v>131</v>
      </c>
      <c r="D113">
        <v>2</v>
      </c>
      <c r="E113" t="s">
        <v>13</v>
      </c>
      <c r="F113" t="s">
        <v>8</v>
      </c>
      <c r="G113">
        <v>12000</v>
      </c>
      <c r="H113">
        <f t="shared" si="2"/>
        <v>161000</v>
      </c>
      <c r="I113">
        <v>6</v>
      </c>
      <c r="J113" t="s">
        <v>855</v>
      </c>
      <c r="K113">
        <v>2</v>
      </c>
      <c r="L113" t="s">
        <v>1733</v>
      </c>
      <c r="M113">
        <v>1</v>
      </c>
      <c r="N113" t="s">
        <v>24</v>
      </c>
      <c r="O113" t="s">
        <v>1734</v>
      </c>
      <c r="P113" s="1">
        <v>42840.679278627089</v>
      </c>
      <c r="Q113" s="1">
        <v>42840.679278627089</v>
      </c>
      <c r="R113" t="s">
        <v>24</v>
      </c>
      <c r="S113" t="s">
        <v>1734</v>
      </c>
      <c r="T113">
        <v>1</v>
      </c>
    </row>
    <row r="114" spans="1:20">
      <c r="A114">
        <f t="shared" si="3"/>
        <v>113</v>
      </c>
      <c r="B114" s="1">
        <v>42841.19727101583</v>
      </c>
      <c r="C114">
        <v>46</v>
      </c>
      <c r="D114">
        <v>3</v>
      </c>
      <c r="E114" t="s">
        <v>12</v>
      </c>
      <c r="F114" t="s">
        <v>8</v>
      </c>
      <c r="G114">
        <v>1000</v>
      </c>
      <c r="H114">
        <f t="shared" si="2"/>
        <v>162000</v>
      </c>
      <c r="I114">
        <v>5</v>
      </c>
      <c r="J114" t="s">
        <v>682</v>
      </c>
      <c r="K114">
        <v>2</v>
      </c>
      <c r="L114" t="s">
        <v>683</v>
      </c>
      <c r="M114">
        <v>2</v>
      </c>
      <c r="N114" t="s">
        <v>21</v>
      </c>
      <c r="O114" t="s">
        <v>684</v>
      </c>
      <c r="P114" s="1">
        <v>42841.19727101583</v>
      </c>
      <c r="Q114" s="1" t="e">
        <v>#N/A</v>
      </c>
      <c r="R114" t="s">
        <v>21</v>
      </c>
      <c r="S114" t="s">
        <v>684</v>
      </c>
      <c r="T114">
        <v>2</v>
      </c>
    </row>
    <row r="115" spans="1:20">
      <c r="A115">
        <f t="shared" si="3"/>
        <v>114</v>
      </c>
      <c r="B115" s="1">
        <v>42843.980070588761</v>
      </c>
      <c r="C115">
        <v>115</v>
      </c>
      <c r="D115">
        <v>3</v>
      </c>
      <c r="E115" t="s">
        <v>12</v>
      </c>
      <c r="F115" t="s">
        <v>8</v>
      </c>
      <c r="G115">
        <v>4000</v>
      </c>
      <c r="H115">
        <f t="shared" si="2"/>
        <v>166000</v>
      </c>
      <c r="I115">
        <v>1</v>
      </c>
      <c r="J115" t="s">
        <v>1015</v>
      </c>
      <c r="K115">
        <v>1</v>
      </c>
      <c r="L115" t="s">
        <v>1016</v>
      </c>
      <c r="M115">
        <v>1</v>
      </c>
      <c r="N115" t="s">
        <v>21</v>
      </c>
      <c r="O115" t="s">
        <v>1017</v>
      </c>
      <c r="P115" s="1">
        <v>42843.980070588761</v>
      </c>
      <c r="Q115" s="1" t="e">
        <v>#N/A</v>
      </c>
      <c r="R115" t="s">
        <v>21</v>
      </c>
      <c r="S115" t="s">
        <v>1017</v>
      </c>
      <c r="T115">
        <v>1</v>
      </c>
    </row>
    <row r="116" spans="1:20">
      <c r="A116">
        <f t="shared" si="3"/>
        <v>115</v>
      </c>
      <c r="B116" s="1">
        <v>42844.681306772982</v>
      </c>
      <c r="C116">
        <v>137</v>
      </c>
      <c r="D116">
        <v>4</v>
      </c>
      <c r="E116" t="s">
        <v>13</v>
      </c>
      <c r="F116" t="s">
        <v>8</v>
      </c>
      <c r="G116">
        <v>20000</v>
      </c>
      <c r="H116">
        <f t="shared" si="2"/>
        <v>146000</v>
      </c>
      <c r="I116">
        <v>6</v>
      </c>
      <c r="J116" t="s">
        <v>847</v>
      </c>
      <c r="K116">
        <v>2</v>
      </c>
      <c r="L116" t="s">
        <v>1043</v>
      </c>
      <c r="M116">
        <v>1</v>
      </c>
      <c r="N116" t="s">
        <v>24</v>
      </c>
      <c r="O116" t="s">
        <v>1044</v>
      </c>
      <c r="P116" s="1">
        <v>42844.681306772982</v>
      </c>
      <c r="Q116" s="1">
        <v>42844.681306772982</v>
      </c>
      <c r="R116" t="s">
        <v>24</v>
      </c>
      <c r="S116" t="s">
        <v>1044</v>
      </c>
      <c r="T116">
        <v>1</v>
      </c>
    </row>
    <row r="117" spans="1:20">
      <c r="A117">
        <f t="shared" si="3"/>
        <v>116</v>
      </c>
      <c r="B117" s="1">
        <v>42845.240563513355</v>
      </c>
      <c r="C117">
        <v>100</v>
      </c>
      <c r="D117">
        <v>3</v>
      </c>
      <c r="E117" t="s">
        <v>13</v>
      </c>
      <c r="F117" t="s">
        <v>8</v>
      </c>
      <c r="G117">
        <v>20000</v>
      </c>
      <c r="H117">
        <f t="shared" si="2"/>
        <v>126000</v>
      </c>
      <c r="I117">
        <v>6</v>
      </c>
      <c r="J117" t="s">
        <v>1491</v>
      </c>
      <c r="K117">
        <v>2</v>
      </c>
      <c r="L117" t="s">
        <v>1735</v>
      </c>
      <c r="M117">
        <v>1</v>
      </c>
      <c r="N117" t="s">
        <v>24</v>
      </c>
      <c r="O117" t="s">
        <v>1736</v>
      </c>
      <c r="P117" s="1">
        <v>42845.240563513355</v>
      </c>
      <c r="Q117" s="1">
        <v>42845.240563513355</v>
      </c>
      <c r="R117" t="s">
        <v>24</v>
      </c>
      <c r="S117" t="s">
        <v>1736</v>
      </c>
      <c r="T117">
        <v>1</v>
      </c>
    </row>
    <row r="118" spans="1:20">
      <c r="A118">
        <f t="shared" si="3"/>
        <v>117</v>
      </c>
      <c r="B118" s="1">
        <v>42846.1316126077</v>
      </c>
      <c r="C118">
        <v>117</v>
      </c>
      <c r="D118">
        <v>2</v>
      </c>
      <c r="E118" t="s">
        <v>12</v>
      </c>
      <c r="F118" t="s">
        <v>8</v>
      </c>
      <c r="G118">
        <v>5000</v>
      </c>
      <c r="H118">
        <f t="shared" si="2"/>
        <v>131000</v>
      </c>
      <c r="I118">
        <v>5</v>
      </c>
      <c r="J118" t="s">
        <v>666</v>
      </c>
      <c r="K118">
        <v>1</v>
      </c>
      <c r="L118" t="s">
        <v>667</v>
      </c>
      <c r="M118">
        <v>1</v>
      </c>
      <c r="N118" t="s">
        <v>21</v>
      </c>
      <c r="O118" t="s">
        <v>668</v>
      </c>
      <c r="P118" s="1">
        <v>42846.1316126077</v>
      </c>
      <c r="Q118" s="1" t="e">
        <v>#N/A</v>
      </c>
      <c r="R118" t="s">
        <v>21</v>
      </c>
      <c r="S118" t="s">
        <v>668</v>
      </c>
      <c r="T118">
        <v>1</v>
      </c>
    </row>
    <row r="119" spans="1:20">
      <c r="A119">
        <f t="shared" si="3"/>
        <v>118</v>
      </c>
      <c r="B119" s="1">
        <v>42847.159386265477</v>
      </c>
      <c r="C119">
        <v>25</v>
      </c>
      <c r="D119">
        <v>2</v>
      </c>
      <c r="E119" t="s">
        <v>12</v>
      </c>
      <c r="F119" t="s">
        <v>8</v>
      </c>
      <c r="G119">
        <v>4000</v>
      </c>
      <c r="H119">
        <f t="shared" si="2"/>
        <v>135000</v>
      </c>
      <c r="I119">
        <v>2</v>
      </c>
      <c r="J119" t="s">
        <v>477</v>
      </c>
      <c r="K119">
        <v>1</v>
      </c>
      <c r="L119" t="s">
        <v>478</v>
      </c>
      <c r="M119">
        <v>1</v>
      </c>
      <c r="N119" t="s">
        <v>21</v>
      </c>
      <c r="O119" t="s">
        <v>479</v>
      </c>
      <c r="P119" s="1">
        <v>42847.159386265477</v>
      </c>
      <c r="Q119" s="1" t="e">
        <v>#N/A</v>
      </c>
      <c r="R119" t="s">
        <v>21</v>
      </c>
      <c r="S119" t="s">
        <v>479</v>
      </c>
      <c r="T119">
        <v>1</v>
      </c>
    </row>
    <row r="120" spans="1:20">
      <c r="A120">
        <f t="shared" si="3"/>
        <v>119</v>
      </c>
      <c r="B120" s="1">
        <v>42851.747479579077</v>
      </c>
      <c r="C120">
        <v>7</v>
      </c>
      <c r="D120">
        <v>2</v>
      </c>
      <c r="E120" t="s">
        <v>12</v>
      </c>
      <c r="F120" t="s">
        <v>8</v>
      </c>
      <c r="G120">
        <v>1000</v>
      </c>
      <c r="H120">
        <f t="shared" si="2"/>
        <v>136000</v>
      </c>
      <c r="I120">
        <v>4</v>
      </c>
      <c r="J120" t="s">
        <v>128</v>
      </c>
      <c r="K120">
        <v>1</v>
      </c>
      <c r="L120" t="s">
        <v>246</v>
      </c>
      <c r="M120">
        <v>1</v>
      </c>
      <c r="N120" t="s">
        <v>21</v>
      </c>
      <c r="O120" t="s">
        <v>247</v>
      </c>
      <c r="P120" s="1">
        <v>42851.747479579077</v>
      </c>
      <c r="Q120" s="1">
        <v>43061.699382954772</v>
      </c>
      <c r="R120" t="s">
        <v>21</v>
      </c>
      <c r="S120" t="s">
        <v>247</v>
      </c>
      <c r="T120">
        <v>1</v>
      </c>
    </row>
    <row r="121" spans="1:20">
      <c r="A121">
        <f t="shared" si="3"/>
        <v>120</v>
      </c>
      <c r="B121" s="1">
        <v>42859.761541927153</v>
      </c>
      <c r="C121">
        <v>109</v>
      </c>
      <c r="D121">
        <v>2</v>
      </c>
      <c r="E121" t="s">
        <v>13</v>
      </c>
      <c r="F121" t="s">
        <v>8</v>
      </c>
      <c r="G121">
        <v>12000</v>
      </c>
      <c r="H121">
        <f t="shared" si="2"/>
        <v>124000</v>
      </c>
      <c r="I121">
        <v>6</v>
      </c>
      <c r="J121" t="s">
        <v>1173</v>
      </c>
      <c r="K121">
        <v>2</v>
      </c>
      <c r="L121" t="s">
        <v>1577</v>
      </c>
      <c r="M121">
        <v>1</v>
      </c>
      <c r="N121" t="s">
        <v>24</v>
      </c>
      <c r="O121" t="s">
        <v>1578</v>
      </c>
      <c r="P121" s="1">
        <v>42859.761541927153</v>
      </c>
      <c r="Q121" s="1">
        <v>42859.761541927153</v>
      </c>
      <c r="R121" t="s">
        <v>24</v>
      </c>
      <c r="S121" t="s">
        <v>1578</v>
      </c>
      <c r="T121">
        <v>1</v>
      </c>
    </row>
    <row r="122" spans="1:20">
      <c r="A122">
        <f t="shared" si="3"/>
        <v>121</v>
      </c>
      <c r="B122" s="1">
        <v>42861.47680323189</v>
      </c>
      <c r="C122">
        <v>127</v>
      </c>
      <c r="D122">
        <v>3</v>
      </c>
      <c r="E122" t="s">
        <v>12</v>
      </c>
      <c r="F122" t="s">
        <v>8</v>
      </c>
      <c r="G122">
        <v>1000</v>
      </c>
      <c r="H122">
        <f t="shared" si="2"/>
        <v>125000</v>
      </c>
      <c r="I122">
        <v>2</v>
      </c>
      <c r="J122" t="s">
        <v>1572</v>
      </c>
      <c r="K122">
        <v>2</v>
      </c>
      <c r="L122" t="s">
        <v>1573</v>
      </c>
      <c r="M122">
        <v>2</v>
      </c>
      <c r="N122" t="s">
        <v>21</v>
      </c>
      <c r="O122" t="s">
        <v>1574</v>
      </c>
      <c r="P122" s="1">
        <v>42861.47680323189</v>
      </c>
      <c r="Q122" s="1" t="e">
        <v>#N/A</v>
      </c>
      <c r="R122" t="s">
        <v>21</v>
      </c>
      <c r="S122" t="s">
        <v>1574</v>
      </c>
      <c r="T122">
        <v>2</v>
      </c>
    </row>
    <row r="123" spans="1:20">
      <c r="A123">
        <f t="shared" si="3"/>
        <v>122</v>
      </c>
      <c r="B123" s="1">
        <v>42863.206513091463</v>
      </c>
      <c r="C123">
        <v>79</v>
      </c>
      <c r="D123">
        <v>2</v>
      </c>
      <c r="E123" t="s">
        <v>12</v>
      </c>
      <c r="F123" t="s">
        <v>8</v>
      </c>
      <c r="G123">
        <v>4000</v>
      </c>
      <c r="H123">
        <f t="shared" si="2"/>
        <v>129000</v>
      </c>
      <c r="I123">
        <v>2</v>
      </c>
      <c r="J123" t="s">
        <v>1322</v>
      </c>
      <c r="K123">
        <v>3</v>
      </c>
      <c r="L123" t="s">
        <v>1323</v>
      </c>
      <c r="M123">
        <v>3</v>
      </c>
      <c r="N123" t="s">
        <v>21</v>
      </c>
      <c r="O123" t="s">
        <v>1324</v>
      </c>
      <c r="P123" s="1">
        <v>42863.206513091463</v>
      </c>
      <c r="Q123" s="1" t="e">
        <v>#N/A</v>
      </c>
      <c r="R123" t="s">
        <v>21</v>
      </c>
      <c r="S123" t="s">
        <v>1324</v>
      </c>
      <c r="T123">
        <v>3</v>
      </c>
    </row>
    <row r="124" spans="1:20">
      <c r="A124">
        <f t="shared" si="3"/>
        <v>123</v>
      </c>
      <c r="B124" s="1">
        <v>42863.65962651826</v>
      </c>
      <c r="C124">
        <v>53</v>
      </c>
      <c r="D124">
        <v>2</v>
      </c>
      <c r="E124" t="s">
        <v>12</v>
      </c>
      <c r="F124" t="s">
        <v>8</v>
      </c>
      <c r="G124">
        <v>4000</v>
      </c>
      <c r="H124">
        <f t="shared" si="2"/>
        <v>133000</v>
      </c>
      <c r="I124">
        <v>1</v>
      </c>
      <c r="J124" t="s">
        <v>1588</v>
      </c>
      <c r="K124">
        <v>3</v>
      </c>
      <c r="L124" t="s">
        <v>1589</v>
      </c>
      <c r="M124">
        <v>3</v>
      </c>
      <c r="N124" t="s">
        <v>21</v>
      </c>
      <c r="O124" t="s">
        <v>1590</v>
      </c>
      <c r="P124" s="1">
        <v>42863.65962651826</v>
      </c>
      <c r="Q124" s="1">
        <v>42895.29753752501</v>
      </c>
      <c r="R124" t="s">
        <v>21</v>
      </c>
      <c r="S124" t="s">
        <v>1590</v>
      </c>
      <c r="T124">
        <v>3</v>
      </c>
    </row>
    <row r="125" spans="1:20">
      <c r="A125">
        <f t="shared" si="3"/>
        <v>124</v>
      </c>
      <c r="B125" s="1">
        <v>42864.099179612553</v>
      </c>
      <c r="C125">
        <v>19</v>
      </c>
      <c r="D125">
        <v>2</v>
      </c>
      <c r="E125" t="s">
        <v>12</v>
      </c>
      <c r="F125" t="s">
        <v>8</v>
      </c>
      <c r="G125">
        <v>3000</v>
      </c>
      <c r="H125">
        <f t="shared" si="2"/>
        <v>136000</v>
      </c>
      <c r="I125">
        <v>2</v>
      </c>
      <c r="J125" t="s">
        <v>94</v>
      </c>
      <c r="K125">
        <v>1</v>
      </c>
      <c r="L125" t="s">
        <v>95</v>
      </c>
      <c r="M125">
        <v>1</v>
      </c>
      <c r="N125" t="s">
        <v>21</v>
      </c>
      <c r="O125" t="s">
        <v>96</v>
      </c>
      <c r="P125" s="1">
        <v>42864.099179612553</v>
      </c>
      <c r="Q125" s="1">
        <v>42894.322330950577</v>
      </c>
      <c r="R125" t="s">
        <v>21</v>
      </c>
      <c r="S125" t="s">
        <v>96</v>
      </c>
      <c r="T125">
        <v>1</v>
      </c>
    </row>
    <row r="126" spans="1:20">
      <c r="A126">
        <f t="shared" si="3"/>
        <v>125</v>
      </c>
      <c r="B126" s="1">
        <v>42866.55491038155</v>
      </c>
      <c r="C126">
        <v>106</v>
      </c>
      <c r="D126">
        <v>3</v>
      </c>
      <c r="E126" t="s">
        <v>12</v>
      </c>
      <c r="F126" t="s">
        <v>8</v>
      </c>
      <c r="G126">
        <v>4000</v>
      </c>
      <c r="H126">
        <f t="shared" si="2"/>
        <v>140000</v>
      </c>
      <c r="I126">
        <v>4</v>
      </c>
      <c r="J126" t="s">
        <v>1453</v>
      </c>
      <c r="K126">
        <v>2</v>
      </c>
      <c r="L126" t="s">
        <v>1512</v>
      </c>
      <c r="M126">
        <v>2</v>
      </c>
      <c r="N126" t="s">
        <v>21</v>
      </c>
      <c r="O126" t="s">
        <v>1513</v>
      </c>
      <c r="P126" s="1">
        <v>42866.55491038155</v>
      </c>
      <c r="Q126" s="1" t="e">
        <v>#N/A</v>
      </c>
      <c r="R126" t="s">
        <v>21</v>
      </c>
      <c r="S126" t="s">
        <v>1513</v>
      </c>
      <c r="T126">
        <v>2</v>
      </c>
    </row>
    <row r="127" spans="1:20">
      <c r="A127">
        <f t="shared" si="3"/>
        <v>126</v>
      </c>
      <c r="B127" s="1">
        <v>42870.145931426072</v>
      </c>
      <c r="C127">
        <v>3</v>
      </c>
      <c r="D127">
        <v>2</v>
      </c>
      <c r="E127" t="s">
        <v>12</v>
      </c>
      <c r="F127" t="s">
        <v>8</v>
      </c>
      <c r="G127">
        <v>5000</v>
      </c>
      <c r="H127">
        <f t="shared" si="2"/>
        <v>145000</v>
      </c>
      <c r="I127">
        <v>3</v>
      </c>
      <c r="J127" t="s">
        <v>123</v>
      </c>
      <c r="K127">
        <v>2</v>
      </c>
      <c r="L127" t="s">
        <v>124</v>
      </c>
      <c r="M127">
        <v>2</v>
      </c>
      <c r="N127" t="s">
        <v>21</v>
      </c>
      <c r="O127" t="s">
        <v>125</v>
      </c>
      <c r="P127" s="1">
        <v>42870.145931426072</v>
      </c>
      <c r="Q127" s="1">
        <v>43152.518662235299</v>
      </c>
      <c r="R127" t="s">
        <v>21</v>
      </c>
      <c r="S127" t="s">
        <v>125</v>
      </c>
      <c r="T127">
        <v>2</v>
      </c>
    </row>
    <row r="128" spans="1:20">
      <c r="A128">
        <f t="shared" si="3"/>
        <v>127</v>
      </c>
      <c r="B128" s="1">
        <v>42872.131699819751</v>
      </c>
      <c r="C128">
        <v>57</v>
      </c>
      <c r="D128">
        <v>2</v>
      </c>
      <c r="E128" t="s">
        <v>12</v>
      </c>
      <c r="F128" t="s">
        <v>8</v>
      </c>
      <c r="G128">
        <v>2000</v>
      </c>
      <c r="H128">
        <f t="shared" si="2"/>
        <v>147000</v>
      </c>
      <c r="I128">
        <v>5</v>
      </c>
      <c r="J128" t="s">
        <v>1214</v>
      </c>
      <c r="K128">
        <v>3</v>
      </c>
      <c r="L128" t="s">
        <v>1215</v>
      </c>
      <c r="M128">
        <v>3</v>
      </c>
      <c r="N128" t="s">
        <v>21</v>
      </c>
      <c r="O128" t="s">
        <v>1216</v>
      </c>
      <c r="P128" s="1">
        <v>42872.131699819751</v>
      </c>
      <c r="Q128" s="1" t="e">
        <v>#N/A</v>
      </c>
      <c r="R128" t="s">
        <v>21</v>
      </c>
      <c r="S128" t="s">
        <v>1216</v>
      </c>
      <c r="T128">
        <v>3</v>
      </c>
    </row>
    <row r="129" spans="1:20">
      <c r="A129">
        <f t="shared" si="3"/>
        <v>128</v>
      </c>
      <c r="B129" s="1">
        <v>42876.577179044871</v>
      </c>
      <c r="C129">
        <v>75</v>
      </c>
      <c r="D129">
        <v>2</v>
      </c>
      <c r="E129" t="s">
        <v>12</v>
      </c>
      <c r="F129" t="s">
        <v>8</v>
      </c>
      <c r="G129">
        <v>5000</v>
      </c>
      <c r="H129">
        <f t="shared" si="2"/>
        <v>152000</v>
      </c>
      <c r="I129">
        <v>3</v>
      </c>
      <c r="J129" t="s">
        <v>610</v>
      </c>
      <c r="K129">
        <v>1</v>
      </c>
      <c r="L129" t="s">
        <v>1257</v>
      </c>
      <c r="M129">
        <v>1</v>
      </c>
      <c r="N129" t="s">
        <v>21</v>
      </c>
      <c r="O129" t="s">
        <v>1258</v>
      </c>
      <c r="P129" s="1">
        <v>42876.577179044871</v>
      </c>
      <c r="Q129" s="1" t="e">
        <v>#N/A</v>
      </c>
      <c r="R129" t="s">
        <v>21</v>
      </c>
      <c r="S129" t="s">
        <v>1258</v>
      </c>
      <c r="T129">
        <v>1</v>
      </c>
    </row>
    <row r="130" spans="1:20">
      <c r="A130">
        <f t="shared" si="3"/>
        <v>129</v>
      </c>
      <c r="B130" s="1">
        <v>42876.617461385031</v>
      </c>
      <c r="C130">
        <v>121</v>
      </c>
      <c r="D130">
        <v>3</v>
      </c>
      <c r="E130" t="s">
        <v>12</v>
      </c>
      <c r="F130" t="s">
        <v>8</v>
      </c>
      <c r="G130">
        <v>4000</v>
      </c>
      <c r="H130">
        <f t="shared" si="2"/>
        <v>156000</v>
      </c>
      <c r="I130">
        <v>1</v>
      </c>
      <c r="J130" t="s">
        <v>1282</v>
      </c>
      <c r="K130">
        <v>3</v>
      </c>
      <c r="L130" t="s">
        <v>1344</v>
      </c>
      <c r="M130">
        <v>3</v>
      </c>
      <c r="N130" t="s">
        <v>21</v>
      </c>
      <c r="O130" t="s">
        <v>1345</v>
      </c>
      <c r="P130" s="1">
        <v>42876.617461385031</v>
      </c>
      <c r="Q130" s="1" t="e">
        <v>#N/A</v>
      </c>
      <c r="R130" t="s">
        <v>21</v>
      </c>
      <c r="S130" t="s">
        <v>1345</v>
      </c>
      <c r="T130">
        <v>3</v>
      </c>
    </row>
    <row r="131" spans="1:20">
      <c r="A131">
        <f t="shared" si="3"/>
        <v>130</v>
      </c>
      <c r="B131" s="1">
        <v>42879.56245771105</v>
      </c>
      <c r="C131">
        <v>19</v>
      </c>
      <c r="D131">
        <v>3</v>
      </c>
      <c r="E131" t="s">
        <v>12</v>
      </c>
      <c r="F131" t="s">
        <v>8</v>
      </c>
      <c r="G131">
        <v>5000</v>
      </c>
      <c r="H131">
        <f t="shared" ref="H131:H194" si="4">IF(E131="Premium",IFERROR(H130+G131,G131),IFERROR(H130-G131,-G131))</f>
        <v>161000</v>
      </c>
      <c r="I131">
        <v>6</v>
      </c>
      <c r="J131" t="s">
        <v>141</v>
      </c>
      <c r="K131">
        <v>1</v>
      </c>
      <c r="L131" t="s">
        <v>142</v>
      </c>
      <c r="M131">
        <v>1</v>
      </c>
      <c r="N131" t="s">
        <v>21</v>
      </c>
      <c r="O131" t="s">
        <v>143</v>
      </c>
      <c r="P131" s="1">
        <v>42879.56245771105</v>
      </c>
      <c r="Q131" s="1" t="e">
        <v>#N/A</v>
      </c>
      <c r="R131" t="s">
        <v>21</v>
      </c>
      <c r="S131" t="s">
        <v>143</v>
      </c>
      <c r="T131">
        <v>1</v>
      </c>
    </row>
    <row r="132" spans="1:20">
      <c r="A132">
        <f t="shared" ref="A132:A195" si="5">A131+1</f>
        <v>131</v>
      </c>
      <c r="B132" s="1">
        <v>42879.636507398827</v>
      </c>
      <c r="C132">
        <v>103</v>
      </c>
      <c r="D132">
        <v>3</v>
      </c>
      <c r="E132" t="s">
        <v>13</v>
      </c>
      <c r="F132" t="s">
        <v>8</v>
      </c>
      <c r="G132">
        <v>16000</v>
      </c>
      <c r="H132">
        <f t="shared" si="4"/>
        <v>145000</v>
      </c>
      <c r="I132">
        <v>6</v>
      </c>
      <c r="J132" t="s">
        <v>991</v>
      </c>
      <c r="K132">
        <v>2</v>
      </c>
      <c r="L132" t="s">
        <v>1737</v>
      </c>
      <c r="M132">
        <v>1</v>
      </c>
      <c r="N132" t="s">
        <v>24</v>
      </c>
      <c r="O132" t="s">
        <v>1738</v>
      </c>
      <c r="P132" s="1">
        <v>42879.636507398827</v>
      </c>
      <c r="Q132" s="1">
        <v>42879.636507398827</v>
      </c>
      <c r="R132" t="s">
        <v>24</v>
      </c>
      <c r="S132" t="s">
        <v>1738</v>
      </c>
      <c r="T132">
        <v>1</v>
      </c>
    </row>
    <row r="133" spans="1:20">
      <c r="A133">
        <f t="shared" si="5"/>
        <v>132</v>
      </c>
      <c r="B133" s="1">
        <v>42881.350950556007</v>
      </c>
      <c r="C133">
        <v>93</v>
      </c>
      <c r="D133">
        <v>4</v>
      </c>
      <c r="E133" t="s">
        <v>12</v>
      </c>
      <c r="F133" t="s">
        <v>8</v>
      </c>
      <c r="G133">
        <v>1000</v>
      </c>
      <c r="H133">
        <f t="shared" si="4"/>
        <v>146000</v>
      </c>
      <c r="I133">
        <v>5</v>
      </c>
      <c r="J133" t="s">
        <v>817</v>
      </c>
      <c r="K133">
        <v>1</v>
      </c>
      <c r="L133" t="s">
        <v>818</v>
      </c>
      <c r="M133">
        <v>1</v>
      </c>
      <c r="N133" t="s">
        <v>21</v>
      </c>
      <c r="O133" t="s">
        <v>819</v>
      </c>
      <c r="P133" s="1">
        <v>42881.350950556007</v>
      </c>
      <c r="Q133" s="1" t="e">
        <v>#N/A</v>
      </c>
      <c r="R133" t="s">
        <v>21</v>
      </c>
      <c r="S133" t="s">
        <v>819</v>
      </c>
      <c r="T133">
        <v>1</v>
      </c>
    </row>
    <row r="134" spans="1:20">
      <c r="A134">
        <f t="shared" si="5"/>
        <v>133</v>
      </c>
      <c r="B134" s="1">
        <v>42886.187273020281</v>
      </c>
      <c r="C134">
        <v>17</v>
      </c>
      <c r="D134">
        <v>4</v>
      </c>
      <c r="E134" t="s">
        <v>12</v>
      </c>
      <c r="F134" t="s">
        <v>8</v>
      </c>
      <c r="G134">
        <v>1000</v>
      </c>
      <c r="H134">
        <f t="shared" si="4"/>
        <v>147000</v>
      </c>
      <c r="I134">
        <v>4</v>
      </c>
      <c r="J134" t="s">
        <v>206</v>
      </c>
      <c r="K134">
        <v>3</v>
      </c>
      <c r="L134" t="s">
        <v>207</v>
      </c>
      <c r="M134">
        <v>3</v>
      </c>
      <c r="N134" t="s">
        <v>21</v>
      </c>
      <c r="O134" t="s">
        <v>208</v>
      </c>
      <c r="P134" s="1">
        <v>42886.187273020281</v>
      </c>
      <c r="Q134" s="1" t="e">
        <v>#N/A</v>
      </c>
      <c r="R134" t="s">
        <v>21</v>
      </c>
      <c r="S134" t="s">
        <v>208</v>
      </c>
      <c r="T134">
        <v>3</v>
      </c>
    </row>
    <row r="135" spans="1:20">
      <c r="A135">
        <f t="shared" si="5"/>
        <v>134</v>
      </c>
      <c r="B135" s="1">
        <v>42888.0751145014</v>
      </c>
      <c r="C135">
        <v>37</v>
      </c>
      <c r="D135">
        <v>4</v>
      </c>
      <c r="E135" t="s">
        <v>12</v>
      </c>
      <c r="F135" t="s">
        <v>8</v>
      </c>
      <c r="G135">
        <v>3000</v>
      </c>
      <c r="H135">
        <f t="shared" si="4"/>
        <v>150000</v>
      </c>
      <c r="I135">
        <v>4</v>
      </c>
      <c r="J135" t="s">
        <v>526</v>
      </c>
      <c r="K135">
        <v>2</v>
      </c>
      <c r="L135" t="s">
        <v>527</v>
      </c>
      <c r="M135">
        <v>2</v>
      </c>
      <c r="N135" t="s">
        <v>21</v>
      </c>
      <c r="O135" t="s">
        <v>528</v>
      </c>
      <c r="P135" s="1">
        <v>42888.0751145014</v>
      </c>
      <c r="Q135" s="1" t="e">
        <v>#N/A</v>
      </c>
      <c r="R135" t="s">
        <v>21</v>
      </c>
      <c r="S135" t="s">
        <v>528</v>
      </c>
      <c r="T135">
        <v>2</v>
      </c>
    </row>
    <row r="136" spans="1:20">
      <c r="A136">
        <f t="shared" si="5"/>
        <v>135</v>
      </c>
      <c r="B136" s="1">
        <v>42889.145348254351</v>
      </c>
      <c r="C136">
        <v>39</v>
      </c>
      <c r="D136">
        <v>2</v>
      </c>
      <c r="E136" t="s">
        <v>12</v>
      </c>
      <c r="F136" t="s">
        <v>8</v>
      </c>
      <c r="G136">
        <v>2000</v>
      </c>
      <c r="H136">
        <f t="shared" si="4"/>
        <v>152000</v>
      </c>
      <c r="I136">
        <v>3</v>
      </c>
      <c r="J136" t="s">
        <v>284</v>
      </c>
      <c r="K136">
        <v>3</v>
      </c>
      <c r="L136" t="s">
        <v>285</v>
      </c>
      <c r="M136">
        <v>3</v>
      </c>
      <c r="N136" t="s">
        <v>21</v>
      </c>
      <c r="O136" t="s">
        <v>286</v>
      </c>
      <c r="P136" s="1">
        <v>42889.145348254351</v>
      </c>
      <c r="Q136" s="1" t="e">
        <v>#N/A</v>
      </c>
      <c r="R136" t="s">
        <v>21</v>
      </c>
      <c r="S136" t="s">
        <v>286</v>
      </c>
      <c r="T136">
        <v>3</v>
      </c>
    </row>
    <row r="137" spans="1:20">
      <c r="A137">
        <f t="shared" si="5"/>
        <v>136</v>
      </c>
      <c r="B137" s="1">
        <v>42891.301432083768</v>
      </c>
      <c r="C137">
        <v>127</v>
      </c>
      <c r="D137">
        <v>2</v>
      </c>
      <c r="E137" t="s">
        <v>12</v>
      </c>
      <c r="F137" t="s">
        <v>8</v>
      </c>
      <c r="G137">
        <v>2000</v>
      </c>
      <c r="H137">
        <f t="shared" si="4"/>
        <v>154000</v>
      </c>
      <c r="I137">
        <v>1</v>
      </c>
      <c r="J137" t="s">
        <v>536</v>
      </c>
      <c r="K137">
        <v>2</v>
      </c>
      <c r="L137" t="s">
        <v>537</v>
      </c>
      <c r="M137">
        <v>2</v>
      </c>
      <c r="N137" t="s">
        <v>21</v>
      </c>
      <c r="O137" t="s">
        <v>538</v>
      </c>
      <c r="P137" s="1">
        <v>42891.301432083768</v>
      </c>
      <c r="Q137" s="1">
        <v>43149.76658914952</v>
      </c>
      <c r="R137" t="s">
        <v>21</v>
      </c>
      <c r="S137" t="s">
        <v>538</v>
      </c>
      <c r="T137">
        <v>2</v>
      </c>
    </row>
    <row r="138" spans="1:20">
      <c r="A138">
        <f t="shared" si="5"/>
        <v>137</v>
      </c>
      <c r="B138" s="1">
        <v>42893.136335800533</v>
      </c>
      <c r="C138">
        <v>64</v>
      </c>
      <c r="D138">
        <v>3</v>
      </c>
      <c r="E138" t="s">
        <v>12</v>
      </c>
      <c r="F138" t="s">
        <v>8</v>
      </c>
      <c r="G138">
        <v>5000</v>
      </c>
      <c r="H138">
        <f t="shared" si="4"/>
        <v>159000</v>
      </c>
      <c r="I138">
        <v>3</v>
      </c>
      <c r="J138" t="s">
        <v>839</v>
      </c>
      <c r="K138">
        <v>2</v>
      </c>
      <c r="L138" t="s">
        <v>840</v>
      </c>
      <c r="M138">
        <v>2</v>
      </c>
      <c r="N138" t="s">
        <v>21</v>
      </c>
      <c r="O138" t="s">
        <v>841</v>
      </c>
      <c r="P138" s="1">
        <v>42893.136335800533</v>
      </c>
      <c r="Q138" s="1" t="e">
        <v>#N/A</v>
      </c>
      <c r="R138" t="s">
        <v>21</v>
      </c>
      <c r="S138" t="s">
        <v>841</v>
      </c>
      <c r="T138">
        <v>2</v>
      </c>
    </row>
    <row r="139" spans="1:20">
      <c r="A139">
        <f t="shared" si="5"/>
        <v>138</v>
      </c>
      <c r="B139" s="1">
        <v>42894.322330950577</v>
      </c>
      <c r="C139">
        <v>19</v>
      </c>
      <c r="D139">
        <v>2</v>
      </c>
      <c r="E139" t="s">
        <v>13</v>
      </c>
      <c r="F139" t="s">
        <v>8</v>
      </c>
      <c r="G139">
        <v>12000</v>
      </c>
      <c r="H139">
        <f t="shared" si="4"/>
        <v>147000</v>
      </c>
      <c r="I139">
        <v>6</v>
      </c>
      <c r="J139" t="s">
        <v>94</v>
      </c>
      <c r="K139">
        <v>2</v>
      </c>
      <c r="L139" t="s">
        <v>1739</v>
      </c>
      <c r="M139">
        <v>1</v>
      </c>
      <c r="N139" t="s">
        <v>24</v>
      </c>
      <c r="O139" t="s">
        <v>1740</v>
      </c>
      <c r="P139" s="1">
        <v>42894.322330950577</v>
      </c>
      <c r="Q139" s="1">
        <v>42894.322330950577</v>
      </c>
      <c r="R139" t="s">
        <v>24</v>
      </c>
      <c r="S139" t="s">
        <v>1740</v>
      </c>
      <c r="T139">
        <v>1</v>
      </c>
    </row>
    <row r="140" spans="1:20">
      <c r="A140">
        <f t="shared" si="5"/>
        <v>139</v>
      </c>
      <c r="B140" s="1">
        <v>42894.918052863824</v>
      </c>
      <c r="C140">
        <v>58</v>
      </c>
      <c r="D140">
        <v>3</v>
      </c>
      <c r="E140" t="s">
        <v>12</v>
      </c>
      <c r="F140" t="s">
        <v>8</v>
      </c>
      <c r="G140">
        <v>1000</v>
      </c>
      <c r="H140">
        <f t="shared" si="4"/>
        <v>148000</v>
      </c>
      <c r="I140">
        <v>6</v>
      </c>
      <c r="J140" t="s">
        <v>769</v>
      </c>
      <c r="K140">
        <v>1</v>
      </c>
      <c r="L140" t="s">
        <v>770</v>
      </c>
      <c r="M140">
        <v>1</v>
      </c>
      <c r="N140" t="s">
        <v>21</v>
      </c>
      <c r="O140" t="s">
        <v>771</v>
      </c>
      <c r="P140" s="1">
        <v>42894.918052863824</v>
      </c>
      <c r="Q140" s="1">
        <v>42924.289153523023</v>
      </c>
      <c r="R140" t="s">
        <v>21</v>
      </c>
      <c r="S140" t="s">
        <v>771</v>
      </c>
      <c r="T140">
        <v>1</v>
      </c>
    </row>
    <row r="141" spans="1:20">
      <c r="A141">
        <f t="shared" si="5"/>
        <v>140</v>
      </c>
      <c r="B141" s="1">
        <v>42895.29753752501</v>
      </c>
      <c r="C141">
        <v>53</v>
      </c>
      <c r="D141">
        <v>2</v>
      </c>
      <c r="E141" t="s">
        <v>13</v>
      </c>
      <c r="F141" t="s">
        <v>8</v>
      </c>
      <c r="G141">
        <v>16000</v>
      </c>
      <c r="H141">
        <f t="shared" si="4"/>
        <v>132000</v>
      </c>
      <c r="I141">
        <v>6</v>
      </c>
      <c r="J141" t="s">
        <v>1588</v>
      </c>
      <c r="K141">
        <v>4</v>
      </c>
      <c r="L141" t="s">
        <v>1677</v>
      </c>
      <c r="M141">
        <v>1</v>
      </c>
      <c r="N141" t="s">
        <v>24</v>
      </c>
      <c r="O141" t="s">
        <v>1678</v>
      </c>
      <c r="P141" s="1">
        <v>42895.29753752501</v>
      </c>
      <c r="Q141" s="1">
        <v>42895.29753752501</v>
      </c>
      <c r="R141" t="s">
        <v>24</v>
      </c>
      <c r="S141" t="s">
        <v>1678</v>
      </c>
      <c r="T141">
        <v>1</v>
      </c>
    </row>
    <row r="142" spans="1:20">
      <c r="A142">
        <f t="shared" si="5"/>
        <v>141</v>
      </c>
      <c r="B142" s="1">
        <v>42898.838665780168</v>
      </c>
      <c r="C142">
        <v>64</v>
      </c>
      <c r="D142">
        <v>3</v>
      </c>
      <c r="E142" t="s">
        <v>12</v>
      </c>
      <c r="F142" t="s">
        <v>8</v>
      </c>
      <c r="G142">
        <v>5000</v>
      </c>
      <c r="H142">
        <f t="shared" si="4"/>
        <v>137000</v>
      </c>
      <c r="I142">
        <v>4</v>
      </c>
      <c r="J142" t="s">
        <v>839</v>
      </c>
      <c r="K142">
        <v>3</v>
      </c>
      <c r="L142" t="s">
        <v>840</v>
      </c>
      <c r="M142">
        <v>3</v>
      </c>
      <c r="N142" t="s">
        <v>21</v>
      </c>
      <c r="O142" t="s">
        <v>841</v>
      </c>
      <c r="P142" s="1">
        <v>42898.838665780168</v>
      </c>
      <c r="Q142" s="1" t="e">
        <v>#N/A</v>
      </c>
      <c r="R142" t="s">
        <v>21</v>
      </c>
      <c r="S142" t="s">
        <v>841</v>
      </c>
      <c r="T142">
        <v>3</v>
      </c>
    </row>
    <row r="143" spans="1:20">
      <c r="A143">
        <f t="shared" si="5"/>
        <v>142</v>
      </c>
      <c r="B143" s="1">
        <v>42901.172891983042</v>
      </c>
      <c r="C143">
        <v>101</v>
      </c>
      <c r="D143">
        <v>4</v>
      </c>
      <c r="E143" t="s">
        <v>12</v>
      </c>
      <c r="F143" t="s">
        <v>8</v>
      </c>
      <c r="G143">
        <v>3000</v>
      </c>
      <c r="H143">
        <f t="shared" si="4"/>
        <v>140000</v>
      </c>
      <c r="I143">
        <v>4</v>
      </c>
      <c r="J143" t="s">
        <v>850</v>
      </c>
      <c r="K143">
        <v>2</v>
      </c>
      <c r="L143" t="s">
        <v>1049</v>
      </c>
      <c r="M143">
        <v>2</v>
      </c>
      <c r="N143" t="s">
        <v>21</v>
      </c>
      <c r="O143" t="s">
        <v>1050</v>
      </c>
      <c r="P143" s="1">
        <v>42901.172891983042</v>
      </c>
      <c r="Q143" s="1" t="e">
        <v>#N/A</v>
      </c>
      <c r="R143" t="s">
        <v>21</v>
      </c>
      <c r="S143" t="s">
        <v>1050</v>
      </c>
      <c r="T143">
        <v>2</v>
      </c>
    </row>
    <row r="144" spans="1:20">
      <c r="A144">
        <f t="shared" si="5"/>
        <v>143</v>
      </c>
      <c r="B144" s="1">
        <v>42902.08720983861</v>
      </c>
      <c r="C144">
        <v>124</v>
      </c>
      <c r="D144">
        <v>3</v>
      </c>
      <c r="E144" t="s">
        <v>12</v>
      </c>
      <c r="F144" t="s">
        <v>8</v>
      </c>
      <c r="G144">
        <v>1000</v>
      </c>
      <c r="H144">
        <f t="shared" si="4"/>
        <v>141000</v>
      </c>
      <c r="I144">
        <v>1</v>
      </c>
      <c r="J144" t="s">
        <v>1503</v>
      </c>
      <c r="K144">
        <v>2</v>
      </c>
      <c r="L144" t="s">
        <v>1504</v>
      </c>
      <c r="M144">
        <v>2</v>
      </c>
      <c r="N144" t="s">
        <v>21</v>
      </c>
      <c r="O144" t="s">
        <v>1505</v>
      </c>
      <c r="P144" s="1">
        <v>42902.08720983861</v>
      </c>
      <c r="Q144" s="1" t="e">
        <v>#N/A</v>
      </c>
      <c r="R144" t="s">
        <v>21</v>
      </c>
      <c r="S144" t="s">
        <v>1505</v>
      </c>
      <c r="T144">
        <v>2</v>
      </c>
    </row>
    <row r="145" spans="1:20">
      <c r="A145">
        <f t="shared" si="5"/>
        <v>144</v>
      </c>
      <c r="B145" s="1">
        <v>42905.841508587517</v>
      </c>
      <c r="C145">
        <v>61</v>
      </c>
      <c r="D145">
        <v>3</v>
      </c>
      <c r="E145" t="s">
        <v>13</v>
      </c>
      <c r="F145" t="s">
        <v>8</v>
      </c>
      <c r="G145">
        <v>4000</v>
      </c>
      <c r="H145">
        <f t="shared" si="4"/>
        <v>137000</v>
      </c>
      <c r="I145">
        <v>6</v>
      </c>
      <c r="J145" t="s">
        <v>1004</v>
      </c>
      <c r="K145">
        <v>2</v>
      </c>
      <c r="L145" t="s">
        <v>1544</v>
      </c>
      <c r="M145">
        <v>1</v>
      </c>
      <c r="N145" t="s">
        <v>24</v>
      </c>
      <c r="O145" t="s">
        <v>1545</v>
      </c>
      <c r="P145" s="1">
        <v>42905.841508587517</v>
      </c>
      <c r="Q145" s="1">
        <v>42905.841508587517</v>
      </c>
      <c r="R145" t="s">
        <v>24</v>
      </c>
      <c r="S145" t="s">
        <v>1545</v>
      </c>
      <c r="T145">
        <v>1</v>
      </c>
    </row>
    <row r="146" spans="1:20">
      <c r="A146">
        <f t="shared" si="5"/>
        <v>145</v>
      </c>
      <c r="B146" s="1">
        <v>42906.540785306002</v>
      </c>
      <c r="C146">
        <v>31</v>
      </c>
      <c r="D146">
        <v>2</v>
      </c>
      <c r="E146" t="s">
        <v>12</v>
      </c>
      <c r="F146" t="s">
        <v>8</v>
      </c>
      <c r="G146">
        <v>2000</v>
      </c>
      <c r="H146">
        <f t="shared" si="4"/>
        <v>139000</v>
      </c>
      <c r="I146">
        <v>1</v>
      </c>
      <c r="J146" t="s">
        <v>329</v>
      </c>
      <c r="K146">
        <v>1</v>
      </c>
      <c r="L146" t="s">
        <v>333</v>
      </c>
      <c r="M146">
        <v>1</v>
      </c>
      <c r="N146" t="s">
        <v>21</v>
      </c>
      <c r="O146" t="s">
        <v>334</v>
      </c>
      <c r="P146" s="1">
        <v>42906.540785306002</v>
      </c>
      <c r="Q146" s="1" t="e">
        <v>#N/A</v>
      </c>
      <c r="R146" t="s">
        <v>21</v>
      </c>
      <c r="S146" t="s">
        <v>334</v>
      </c>
      <c r="T146">
        <v>1</v>
      </c>
    </row>
    <row r="147" spans="1:20">
      <c r="A147">
        <f t="shared" si="5"/>
        <v>146</v>
      </c>
      <c r="B147" s="1">
        <v>42907.886982609343</v>
      </c>
      <c r="C147">
        <v>58</v>
      </c>
      <c r="D147">
        <v>3</v>
      </c>
      <c r="E147" t="s">
        <v>12</v>
      </c>
      <c r="F147" t="s">
        <v>8</v>
      </c>
      <c r="G147">
        <v>1000</v>
      </c>
      <c r="H147">
        <f t="shared" si="4"/>
        <v>140000</v>
      </c>
      <c r="I147">
        <v>3</v>
      </c>
      <c r="J147" t="s">
        <v>769</v>
      </c>
      <c r="K147">
        <v>2</v>
      </c>
      <c r="L147" t="s">
        <v>770</v>
      </c>
      <c r="M147">
        <v>2</v>
      </c>
      <c r="N147" t="s">
        <v>21</v>
      </c>
      <c r="O147" t="s">
        <v>771</v>
      </c>
      <c r="P147" s="1">
        <v>42907.886982609343</v>
      </c>
      <c r="Q147" s="1">
        <v>42924.289153523023</v>
      </c>
      <c r="R147" t="s">
        <v>21</v>
      </c>
      <c r="S147" t="s">
        <v>771</v>
      </c>
      <c r="T147">
        <v>2</v>
      </c>
    </row>
    <row r="148" spans="1:20">
      <c r="A148">
        <f t="shared" si="5"/>
        <v>147</v>
      </c>
      <c r="B148" s="1">
        <v>42908.749200454651</v>
      </c>
      <c r="C148">
        <v>111</v>
      </c>
      <c r="D148">
        <v>2</v>
      </c>
      <c r="E148" t="s">
        <v>12</v>
      </c>
      <c r="F148" t="s">
        <v>8</v>
      </c>
      <c r="G148">
        <v>4000</v>
      </c>
      <c r="H148">
        <f t="shared" si="4"/>
        <v>144000</v>
      </c>
      <c r="I148">
        <v>6</v>
      </c>
      <c r="J148" t="s">
        <v>980</v>
      </c>
      <c r="K148">
        <v>1</v>
      </c>
      <c r="L148" t="s">
        <v>981</v>
      </c>
      <c r="M148">
        <v>1</v>
      </c>
      <c r="N148" t="s">
        <v>21</v>
      </c>
      <c r="O148" t="s">
        <v>982</v>
      </c>
      <c r="P148" s="1">
        <v>42908.749200454651</v>
      </c>
      <c r="Q148" s="1" t="e">
        <v>#N/A</v>
      </c>
      <c r="R148" t="s">
        <v>21</v>
      </c>
      <c r="S148" t="s">
        <v>982</v>
      </c>
      <c r="T148">
        <v>1</v>
      </c>
    </row>
    <row r="149" spans="1:20">
      <c r="A149">
        <f t="shared" si="5"/>
        <v>148</v>
      </c>
      <c r="B149" s="1">
        <v>42908.924846238348</v>
      </c>
      <c r="C149">
        <v>141</v>
      </c>
      <c r="D149">
        <v>2</v>
      </c>
      <c r="E149" t="s">
        <v>12</v>
      </c>
      <c r="F149" t="s">
        <v>8</v>
      </c>
      <c r="G149">
        <v>1000</v>
      </c>
      <c r="H149">
        <f t="shared" si="4"/>
        <v>145000</v>
      </c>
      <c r="I149">
        <v>1</v>
      </c>
      <c r="J149" t="s">
        <v>629</v>
      </c>
      <c r="K149">
        <v>1</v>
      </c>
      <c r="L149" t="s">
        <v>972</v>
      </c>
      <c r="M149">
        <v>1</v>
      </c>
      <c r="N149" t="s">
        <v>21</v>
      </c>
      <c r="O149" t="s">
        <v>973</v>
      </c>
      <c r="P149" s="1">
        <v>42908.924846238348</v>
      </c>
      <c r="Q149" s="1" t="e">
        <v>#N/A</v>
      </c>
      <c r="R149" t="s">
        <v>21</v>
      </c>
      <c r="S149" t="s">
        <v>973</v>
      </c>
      <c r="T149">
        <v>1</v>
      </c>
    </row>
    <row r="150" spans="1:20">
      <c r="A150">
        <f t="shared" si="5"/>
        <v>149</v>
      </c>
      <c r="B150" s="1">
        <v>42909.855304414923</v>
      </c>
      <c r="C150">
        <v>13</v>
      </c>
      <c r="D150">
        <v>3</v>
      </c>
      <c r="E150" t="s">
        <v>12</v>
      </c>
      <c r="F150" t="s">
        <v>8</v>
      </c>
      <c r="G150">
        <v>3000</v>
      </c>
      <c r="H150">
        <f t="shared" si="4"/>
        <v>148000</v>
      </c>
      <c r="I150">
        <v>2</v>
      </c>
      <c r="J150" t="s">
        <v>195</v>
      </c>
      <c r="K150">
        <v>2</v>
      </c>
      <c r="L150" t="s">
        <v>196</v>
      </c>
      <c r="M150">
        <v>2</v>
      </c>
      <c r="N150" t="s">
        <v>21</v>
      </c>
      <c r="O150" t="s">
        <v>197</v>
      </c>
      <c r="P150" s="1">
        <v>42909.855304414923</v>
      </c>
      <c r="Q150" s="1">
        <v>43082.359378838672</v>
      </c>
      <c r="R150" t="s">
        <v>21</v>
      </c>
      <c r="S150" t="s">
        <v>197</v>
      </c>
      <c r="T150">
        <v>2</v>
      </c>
    </row>
    <row r="151" spans="1:20">
      <c r="A151">
        <f t="shared" si="5"/>
        <v>150</v>
      </c>
      <c r="B151" s="1">
        <v>42912.245848614199</v>
      </c>
      <c r="C151">
        <v>59</v>
      </c>
      <c r="D151">
        <v>2</v>
      </c>
      <c r="E151" t="s">
        <v>12</v>
      </c>
      <c r="F151" t="s">
        <v>8</v>
      </c>
      <c r="G151">
        <v>3000</v>
      </c>
      <c r="H151">
        <f t="shared" si="4"/>
        <v>151000</v>
      </c>
      <c r="I151">
        <v>6</v>
      </c>
      <c r="J151" t="s">
        <v>645</v>
      </c>
      <c r="K151">
        <v>1</v>
      </c>
      <c r="L151" t="s">
        <v>646</v>
      </c>
      <c r="M151">
        <v>1</v>
      </c>
      <c r="N151" t="s">
        <v>21</v>
      </c>
      <c r="O151" t="s">
        <v>647</v>
      </c>
      <c r="P151" s="1">
        <v>42912.245848614199</v>
      </c>
      <c r="Q151" s="1" t="e">
        <v>#N/A</v>
      </c>
      <c r="R151" t="s">
        <v>21</v>
      </c>
      <c r="S151" t="s">
        <v>647</v>
      </c>
      <c r="T151">
        <v>1</v>
      </c>
    </row>
    <row r="152" spans="1:20">
      <c r="A152">
        <f t="shared" si="5"/>
        <v>151</v>
      </c>
      <c r="B152" s="1">
        <v>42915.561146423104</v>
      </c>
      <c r="C152">
        <v>136</v>
      </c>
      <c r="D152">
        <v>3</v>
      </c>
      <c r="E152" t="s">
        <v>12</v>
      </c>
      <c r="F152" t="s">
        <v>8</v>
      </c>
      <c r="G152">
        <v>1000</v>
      </c>
      <c r="H152">
        <f t="shared" si="4"/>
        <v>152000</v>
      </c>
      <c r="I152">
        <v>3</v>
      </c>
      <c r="J152" t="s">
        <v>733</v>
      </c>
      <c r="K152">
        <v>2</v>
      </c>
      <c r="L152" t="s">
        <v>1524</v>
      </c>
      <c r="M152">
        <v>2</v>
      </c>
      <c r="N152" t="s">
        <v>21</v>
      </c>
      <c r="O152" t="s">
        <v>1525</v>
      </c>
      <c r="P152" s="1">
        <v>42915.561146423104</v>
      </c>
      <c r="Q152" s="1" t="e">
        <v>#N/A</v>
      </c>
      <c r="R152" t="s">
        <v>21</v>
      </c>
      <c r="S152" t="s">
        <v>1525</v>
      </c>
      <c r="T152">
        <v>2</v>
      </c>
    </row>
    <row r="153" spans="1:20">
      <c r="A153">
        <f t="shared" si="5"/>
        <v>152</v>
      </c>
      <c r="B153" s="1">
        <v>42917.075752679928</v>
      </c>
      <c r="C153">
        <v>5</v>
      </c>
      <c r="D153">
        <v>2</v>
      </c>
      <c r="E153" t="s">
        <v>12</v>
      </c>
      <c r="F153" t="s">
        <v>8</v>
      </c>
      <c r="G153">
        <v>4000</v>
      </c>
      <c r="H153">
        <f t="shared" si="4"/>
        <v>156000</v>
      </c>
      <c r="I153">
        <v>3</v>
      </c>
      <c r="J153" t="s">
        <v>232</v>
      </c>
      <c r="K153">
        <v>1</v>
      </c>
      <c r="L153" t="s">
        <v>233</v>
      </c>
      <c r="M153">
        <v>1</v>
      </c>
      <c r="N153" t="s">
        <v>21</v>
      </c>
      <c r="O153" t="s">
        <v>234</v>
      </c>
      <c r="P153" s="1">
        <v>42917.075752679928</v>
      </c>
      <c r="Q153" s="1" t="e">
        <v>#N/A</v>
      </c>
      <c r="R153" t="s">
        <v>21</v>
      </c>
      <c r="S153" t="s">
        <v>234</v>
      </c>
      <c r="T153">
        <v>1</v>
      </c>
    </row>
    <row r="154" spans="1:20">
      <c r="A154">
        <f t="shared" si="5"/>
        <v>153</v>
      </c>
      <c r="B154" s="1">
        <v>42921.514839050331</v>
      </c>
      <c r="C154">
        <v>37</v>
      </c>
      <c r="D154">
        <v>2</v>
      </c>
      <c r="E154" t="s">
        <v>12</v>
      </c>
      <c r="F154" t="s">
        <v>8</v>
      </c>
      <c r="G154">
        <v>5000</v>
      </c>
      <c r="H154">
        <f t="shared" si="4"/>
        <v>161000</v>
      </c>
      <c r="I154">
        <v>1</v>
      </c>
      <c r="J154" t="s">
        <v>462</v>
      </c>
      <c r="K154">
        <v>1</v>
      </c>
      <c r="L154" t="s">
        <v>463</v>
      </c>
      <c r="M154">
        <v>1</v>
      </c>
      <c r="N154" t="s">
        <v>21</v>
      </c>
      <c r="O154" t="s">
        <v>464</v>
      </c>
      <c r="P154" s="1">
        <v>42921.514839050331</v>
      </c>
      <c r="Q154" s="1" t="e">
        <v>#N/A</v>
      </c>
      <c r="R154" t="s">
        <v>21</v>
      </c>
      <c r="S154" t="s">
        <v>464</v>
      </c>
      <c r="T154">
        <v>1</v>
      </c>
    </row>
    <row r="155" spans="1:20">
      <c r="A155">
        <f t="shared" si="5"/>
        <v>154</v>
      </c>
      <c r="B155" s="1">
        <v>42923.723910807013</v>
      </c>
      <c r="C155">
        <v>10</v>
      </c>
      <c r="D155">
        <v>3</v>
      </c>
      <c r="E155" t="s">
        <v>12</v>
      </c>
      <c r="F155" t="s">
        <v>8</v>
      </c>
      <c r="G155">
        <v>1000</v>
      </c>
      <c r="H155">
        <f t="shared" si="4"/>
        <v>162000</v>
      </c>
      <c r="I155">
        <v>2</v>
      </c>
      <c r="J155" t="s">
        <v>134</v>
      </c>
      <c r="K155">
        <v>2</v>
      </c>
      <c r="L155" t="s">
        <v>200</v>
      </c>
      <c r="M155">
        <v>2</v>
      </c>
      <c r="N155" t="s">
        <v>21</v>
      </c>
      <c r="O155" t="s">
        <v>201</v>
      </c>
      <c r="P155" s="1">
        <v>42923.723910807013</v>
      </c>
      <c r="Q155" s="1" t="e">
        <v>#N/A</v>
      </c>
      <c r="R155" t="s">
        <v>21</v>
      </c>
      <c r="S155" t="s">
        <v>201</v>
      </c>
      <c r="T155">
        <v>2</v>
      </c>
    </row>
    <row r="156" spans="1:20">
      <c r="A156">
        <f t="shared" si="5"/>
        <v>155</v>
      </c>
      <c r="B156" s="1">
        <v>42924.289153523023</v>
      </c>
      <c r="C156">
        <v>58</v>
      </c>
      <c r="D156">
        <v>3</v>
      </c>
      <c r="E156" t="s">
        <v>13</v>
      </c>
      <c r="F156" t="s">
        <v>8</v>
      </c>
      <c r="G156">
        <v>4000</v>
      </c>
      <c r="H156">
        <f t="shared" si="4"/>
        <v>158000</v>
      </c>
      <c r="I156">
        <v>6</v>
      </c>
      <c r="J156" t="s">
        <v>769</v>
      </c>
      <c r="K156">
        <v>3</v>
      </c>
      <c r="L156" t="s">
        <v>1403</v>
      </c>
      <c r="M156">
        <v>1</v>
      </c>
      <c r="N156" t="s">
        <v>24</v>
      </c>
      <c r="O156" t="s">
        <v>1404</v>
      </c>
      <c r="P156" s="1">
        <v>42924.289153523023</v>
      </c>
      <c r="Q156" s="1">
        <v>42924.289153523023</v>
      </c>
      <c r="R156" t="s">
        <v>24</v>
      </c>
      <c r="S156" t="s">
        <v>1404</v>
      </c>
      <c r="T156">
        <v>1</v>
      </c>
    </row>
    <row r="157" spans="1:20">
      <c r="A157">
        <f t="shared" si="5"/>
        <v>156</v>
      </c>
      <c r="B157" s="1">
        <v>42928.448416625659</v>
      </c>
      <c r="C157">
        <v>89</v>
      </c>
      <c r="D157">
        <v>2</v>
      </c>
      <c r="E157" t="s">
        <v>12</v>
      </c>
      <c r="F157" t="s">
        <v>8</v>
      </c>
      <c r="G157">
        <v>1000</v>
      </c>
      <c r="H157">
        <f t="shared" si="4"/>
        <v>159000</v>
      </c>
      <c r="I157">
        <v>2</v>
      </c>
      <c r="J157" t="s">
        <v>1166</v>
      </c>
      <c r="K157">
        <v>1</v>
      </c>
      <c r="L157" t="s">
        <v>1564</v>
      </c>
      <c r="M157">
        <v>1</v>
      </c>
      <c r="N157" t="s">
        <v>21</v>
      </c>
      <c r="O157" t="s">
        <v>1565</v>
      </c>
      <c r="P157" s="1">
        <v>42928.448416625659</v>
      </c>
      <c r="Q157" s="1" t="e">
        <v>#N/A</v>
      </c>
      <c r="R157" t="s">
        <v>21</v>
      </c>
      <c r="S157" t="s">
        <v>1565</v>
      </c>
      <c r="T157">
        <v>1</v>
      </c>
    </row>
    <row r="158" spans="1:20">
      <c r="A158">
        <f t="shared" si="5"/>
        <v>157</v>
      </c>
      <c r="B158" s="1">
        <v>42929.270544315186</v>
      </c>
      <c r="C158">
        <v>79</v>
      </c>
      <c r="D158">
        <v>3</v>
      </c>
      <c r="E158" t="s">
        <v>12</v>
      </c>
      <c r="F158" t="s">
        <v>8</v>
      </c>
      <c r="G158">
        <v>1000</v>
      </c>
      <c r="H158">
        <f t="shared" si="4"/>
        <v>160000</v>
      </c>
      <c r="I158">
        <v>4</v>
      </c>
      <c r="J158" t="s">
        <v>1151</v>
      </c>
      <c r="K158">
        <v>2</v>
      </c>
      <c r="L158" t="s">
        <v>1152</v>
      </c>
      <c r="M158">
        <v>2</v>
      </c>
      <c r="N158" t="s">
        <v>21</v>
      </c>
      <c r="O158" t="s">
        <v>1153</v>
      </c>
      <c r="P158" s="1">
        <v>42929.270544315186</v>
      </c>
      <c r="Q158" s="1" t="e">
        <v>#N/A</v>
      </c>
      <c r="R158" t="s">
        <v>21</v>
      </c>
      <c r="S158" t="s">
        <v>1153</v>
      </c>
      <c r="T158">
        <v>2</v>
      </c>
    </row>
    <row r="159" spans="1:20">
      <c r="A159">
        <f t="shared" si="5"/>
        <v>158</v>
      </c>
      <c r="B159" s="1">
        <v>42930.416592199828</v>
      </c>
      <c r="C159">
        <v>133</v>
      </c>
      <c r="D159">
        <v>3</v>
      </c>
      <c r="E159" t="s">
        <v>12</v>
      </c>
      <c r="F159" t="s">
        <v>8</v>
      </c>
      <c r="G159">
        <v>4000</v>
      </c>
      <c r="H159">
        <f t="shared" si="4"/>
        <v>164000</v>
      </c>
      <c r="I159">
        <v>5</v>
      </c>
      <c r="J159" t="s">
        <v>1072</v>
      </c>
      <c r="K159">
        <v>2</v>
      </c>
      <c r="L159" t="s">
        <v>1073</v>
      </c>
      <c r="M159">
        <v>2</v>
      </c>
      <c r="N159" t="s">
        <v>21</v>
      </c>
      <c r="O159" t="s">
        <v>1074</v>
      </c>
      <c r="P159" s="1">
        <v>42930.416592199828</v>
      </c>
      <c r="Q159" s="1" t="e">
        <v>#N/A</v>
      </c>
      <c r="R159" t="s">
        <v>21</v>
      </c>
      <c r="S159" t="s">
        <v>1074</v>
      </c>
      <c r="T159">
        <v>2</v>
      </c>
    </row>
    <row r="160" spans="1:20">
      <c r="A160">
        <f t="shared" si="5"/>
        <v>159</v>
      </c>
      <c r="B160" s="1">
        <v>42931.415226435354</v>
      </c>
      <c r="C160">
        <v>67</v>
      </c>
      <c r="D160">
        <v>3</v>
      </c>
      <c r="E160" t="s">
        <v>12</v>
      </c>
      <c r="F160" t="s">
        <v>8</v>
      </c>
      <c r="G160">
        <v>4000</v>
      </c>
      <c r="H160">
        <f t="shared" si="4"/>
        <v>168000</v>
      </c>
      <c r="I160">
        <v>3</v>
      </c>
      <c r="J160" t="s">
        <v>1191</v>
      </c>
      <c r="K160">
        <v>3</v>
      </c>
      <c r="L160" t="s">
        <v>1192</v>
      </c>
      <c r="M160">
        <v>3</v>
      </c>
      <c r="N160" t="s">
        <v>21</v>
      </c>
      <c r="O160" t="s">
        <v>1193</v>
      </c>
      <c r="P160" s="1">
        <v>42931.415226435354</v>
      </c>
      <c r="Q160" s="1" t="e">
        <v>#N/A</v>
      </c>
      <c r="R160" t="s">
        <v>21</v>
      </c>
      <c r="S160" t="s">
        <v>1193</v>
      </c>
      <c r="T160">
        <v>3</v>
      </c>
    </row>
    <row r="161" spans="1:20">
      <c r="A161">
        <f t="shared" si="5"/>
        <v>160</v>
      </c>
      <c r="B161" s="1">
        <v>42932.954859437523</v>
      </c>
      <c r="C161">
        <v>61</v>
      </c>
      <c r="D161">
        <v>4</v>
      </c>
      <c r="E161" t="s">
        <v>12</v>
      </c>
      <c r="F161" t="s">
        <v>8</v>
      </c>
      <c r="G161">
        <v>5000</v>
      </c>
      <c r="H161">
        <f t="shared" si="4"/>
        <v>173000</v>
      </c>
      <c r="I161">
        <v>5</v>
      </c>
      <c r="J161" t="s">
        <v>1078</v>
      </c>
      <c r="K161">
        <v>1</v>
      </c>
      <c r="L161" t="s">
        <v>1079</v>
      </c>
      <c r="M161">
        <v>1</v>
      </c>
      <c r="N161" t="s">
        <v>21</v>
      </c>
      <c r="O161" t="s">
        <v>1080</v>
      </c>
      <c r="P161" s="1">
        <v>42932.954859437523</v>
      </c>
      <c r="Q161" s="1" t="e">
        <v>#N/A</v>
      </c>
      <c r="R161" t="s">
        <v>21</v>
      </c>
      <c r="S161" t="s">
        <v>1080</v>
      </c>
      <c r="T161">
        <v>1</v>
      </c>
    </row>
    <row r="162" spans="1:20">
      <c r="A162">
        <f t="shared" si="5"/>
        <v>161</v>
      </c>
      <c r="B162" s="1">
        <v>42935.946650078251</v>
      </c>
      <c r="C162">
        <v>105</v>
      </c>
      <c r="D162">
        <v>4</v>
      </c>
      <c r="E162" t="s">
        <v>12</v>
      </c>
      <c r="F162" t="s">
        <v>8</v>
      </c>
      <c r="G162">
        <v>3000</v>
      </c>
      <c r="H162">
        <f t="shared" si="4"/>
        <v>176000</v>
      </c>
      <c r="I162">
        <v>2</v>
      </c>
      <c r="J162" t="s">
        <v>589</v>
      </c>
      <c r="K162">
        <v>1</v>
      </c>
      <c r="L162" t="s">
        <v>590</v>
      </c>
      <c r="M162">
        <v>1</v>
      </c>
      <c r="N162" t="s">
        <v>21</v>
      </c>
      <c r="O162" t="s">
        <v>591</v>
      </c>
      <c r="P162" s="1">
        <v>42935.946650078251</v>
      </c>
      <c r="Q162" s="1" t="e">
        <v>#N/A</v>
      </c>
      <c r="R162" t="s">
        <v>21</v>
      </c>
      <c r="S162" t="s">
        <v>591</v>
      </c>
      <c r="T162">
        <v>1</v>
      </c>
    </row>
    <row r="163" spans="1:20">
      <c r="A163">
        <f t="shared" si="5"/>
        <v>162</v>
      </c>
      <c r="B163" s="1">
        <v>42937.581817375147</v>
      </c>
      <c r="C163">
        <v>55</v>
      </c>
      <c r="D163">
        <v>2</v>
      </c>
      <c r="E163" t="s">
        <v>12</v>
      </c>
      <c r="F163" t="s">
        <v>8</v>
      </c>
      <c r="G163">
        <v>4000</v>
      </c>
      <c r="H163">
        <f t="shared" si="4"/>
        <v>180000</v>
      </c>
      <c r="I163">
        <v>1</v>
      </c>
      <c r="J163" t="s">
        <v>1338</v>
      </c>
      <c r="K163">
        <v>2</v>
      </c>
      <c r="L163" t="s">
        <v>1339</v>
      </c>
      <c r="M163">
        <v>2</v>
      </c>
      <c r="N163" t="s">
        <v>21</v>
      </c>
      <c r="O163" t="s">
        <v>1340</v>
      </c>
      <c r="P163" s="1">
        <v>42937.581817375147</v>
      </c>
      <c r="Q163" s="1">
        <v>43057.368585753306</v>
      </c>
      <c r="R163" t="s">
        <v>21</v>
      </c>
      <c r="S163" t="s">
        <v>1340</v>
      </c>
      <c r="T163">
        <v>2</v>
      </c>
    </row>
    <row r="164" spans="1:20">
      <c r="A164">
        <f t="shared" si="5"/>
        <v>163</v>
      </c>
      <c r="B164" s="1">
        <v>42938.304979827801</v>
      </c>
      <c r="C164">
        <v>117</v>
      </c>
      <c r="D164">
        <v>4</v>
      </c>
      <c r="E164" t="s">
        <v>12</v>
      </c>
      <c r="F164" t="s">
        <v>8</v>
      </c>
      <c r="G164">
        <v>4000</v>
      </c>
      <c r="H164">
        <f t="shared" si="4"/>
        <v>184000</v>
      </c>
      <c r="I164">
        <v>1</v>
      </c>
      <c r="J164" t="s">
        <v>1462</v>
      </c>
      <c r="K164">
        <v>1</v>
      </c>
      <c r="L164" t="s">
        <v>1463</v>
      </c>
      <c r="M164">
        <v>1</v>
      </c>
      <c r="N164" t="s">
        <v>21</v>
      </c>
      <c r="O164" t="s">
        <v>1464</v>
      </c>
      <c r="P164" s="1">
        <v>42938.304979827801</v>
      </c>
      <c r="Q164" s="1" t="e">
        <v>#N/A</v>
      </c>
      <c r="R164" t="s">
        <v>21</v>
      </c>
      <c r="S164" t="s">
        <v>1464</v>
      </c>
      <c r="T164">
        <v>1</v>
      </c>
    </row>
    <row r="165" spans="1:20">
      <c r="A165">
        <f t="shared" si="5"/>
        <v>164</v>
      </c>
      <c r="B165" s="1">
        <v>42940.989193896741</v>
      </c>
      <c r="C165">
        <v>141</v>
      </c>
      <c r="D165">
        <v>2</v>
      </c>
      <c r="E165" t="s">
        <v>12</v>
      </c>
      <c r="F165" t="s">
        <v>8</v>
      </c>
      <c r="G165">
        <v>1000</v>
      </c>
      <c r="H165">
        <f t="shared" si="4"/>
        <v>185000</v>
      </c>
      <c r="I165">
        <v>3</v>
      </c>
      <c r="J165" t="s">
        <v>629</v>
      </c>
      <c r="K165">
        <v>2</v>
      </c>
      <c r="L165" t="s">
        <v>972</v>
      </c>
      <c r="M165">
        <v>2</v>
      </c>
      <c r="N165" t="s">
        <v>21</v>
      </c>
      <c r="O165" t="s">
        <v>973</v>
      </c>
      <c r="P165" s="1">
        <v>42940.989193896741</v>
      </c>
      <c r="Q165" s="1" t="e">
        <v>#N/A</v>
      </c>
      <c r="R165" t="s">
        <v>21</v>
      </c>
      <c r="S165" t="s">
        <v>973</v>
      </c>
      <c r="T165">
        <v>2</v>
      </c>
    </row>
    <row r="166" spans="1:20">
      <c r="A166">
        <f t="shared" si="5"/>
        <v>165</v>
      </c>
      <c r="B166" s="1">
        <v>42942.324038453124</v>
      </c>
      <c r="C166">
        <v>77</v>
      </c>
      <c r="D166">
        <v>2</v>
      </c>
      <c r="E166" t="s">
        <v>12</v>
      </c>
      <c r="F166" t="s">
        <v>8</v>
      </c>
      <c r="G166">
        <v>1000</v>
      </c>
      <c r="H166">
        <f t="shared" si="4"/>
        <v>186000</v>
      </c>
      <c r="I166">
        <v>3</v>
      </c>
      <c r="J166" t="s">
        <v>563</v>
      </c>
      <c r="K166">
        <v>2</v>
      </c>
      <c r="L166" t="s">
        <v>564</v>
      </c>
      <c r="M166">
        <v>2</v>
      </c>
      <c r="N166" t="s">
        <v>21</v>
      </c>
      <c r="O166" t="s">
        <v>565</v>
      </c>
      <c r="P166" s="1">
        <v>42942.324038453124</v>
      </c>
      <c r="Q166" s="1">
        <v>43249.571922374576</v>
      </c>
      <c r="R166" t="s">
        <v>21</v>
      </c>
      <c r="S166" t="s">
        <v>565</v>
      </c>
      <c r="T166">
        <v>2</v>
      </c>
    </row>
    <row r="167" spans="1:20">
      <c r="A167">
        <f t="shared" si="5"/>
        <v>166</v>
      </c>
      <c r="B167" s="1">
        <v>42942.755883256599</v>
      </c>
      <c r="C167">
        <v>101</v>
      </c>
      <c r="D167">
        <v>2</v>
      </c>
      <c r="E167" t="s">
        <v>12</v>
      </c>
      <c r="F167" t="s">
        <v>8</v>
      </c>
      <c r="G167">
        <v>5000</v>
      </c>
      <c r="H167">
        <f t="shared" si="4"/>
        <v>191000</v>
      </c>
      <c r="I167">
        <v>3</v>
      </c>
      <c r="J167" t="s">
        <v>1167</v>
      </c>
      <c r="K167">
        <v>2</v>
      </c>
      <c r="L167" t="s">
        <v>1168</v>
      </c>
      <c r="M167">
        <v>2</v>
      </c>
      <c r="N167" t="s">
        <v>21</v>
      </c>
      <c r="O167" t="s">
        <v>1169</v>
      </c>
      <c r="P167" s="1">
        <v>42942.755883256599</v>
      </c>
      <c r="Q167" s="1" t="e">
        <v>#N/A</v>
      </c>
      <c r="R167" t="s">
        <v>21</v>
      </c>
      <c r="S167" t="s">
        <v>1169</v>
      </c>
      <c r="T167">
        <v>2</v>
      </c>
    </row>
    <row r="168" spans="1:20">
      <c r="A168">
        <f t="shared" si="5"/>
        <v>167</v>
      </c>
      <c r="B168" s="1">
        <v>42948.962958960619</v>
      </c>
      <c r="C168">
        <v>95</v>
      </c>
      <c r="D168">
        <v>2</v>
      </c>
      <c r="E168" t="s">
        <v>12</v>
      </c>
      <c r="F168" t="s">
        <v>8</v>
      </c>
      <c r="G168">
        <v>2000</v>
      </c>
      <c r="H168">
        <f t="shared" si="4"/>
        <v>193000</v>
      </c>
      <c r="I168">
        <v>3</v>
      </c>
      <c r="J168" t="s">
        <v>885</v>
      </c>
      <c r="K168">
        <v>1</v>
      </c>
      <c r="L168" t="s">
        <v>886</v>
      </c>
      <c r="M168">
        <v>1</v>
      </c>
      <c r="N168" t="s">
        <v>21</v>
      </c>
      <c r="O168" t="s">
        <v>887</v>
      </c>
      <c r="P168" s="1">
        <v>42948.962958960619</v>
      </c>
      <c r="Q168" s="1" t="e">
        <v>#N/A</v>
      </c>
      <c r="R168" t="s">
        <v>21</v>
      </c>
      <c r="S168" t="s">
        <v>887</v>
      </c>
      <c r="T168">
        <v>1</v>
      </c>
    </row>
    <row r="169" spans="1:20">
      <c r="A169">
        <f t="shared" si="5"/>
        <v>168</v>
      </c>
      <c r="B169" s="1">
        <v>42949.728953092963</v>
      </c>
      <c r="C169">
        <v>21</v>
      </c>
      <c r="D169">
        <v>4</v>
      </c>
      <c r="E169" t="s">
        <v>12</v>
      </c>
      <c r="F169" t="s">
        <v>8</v>
      </c>
      <c r="G169">
        <v>3000</v>
      </c>
      <c r="H169">
        <f t="shared" si="4"/>
        <v>196000</v>
      </c>
      <c r="I169">
        <v>4</v>
      </c>
      <c r="J169" t="s">
        <v>310</v>
      </c>
      <c r="K169">
        <v>2</v>
      </c>
      <c r="L169" t="s">
        <v>311</v>
      </c>
      <c r="M169">
        <v>2</v>
      </c>
      <c r="N169" t="s">
        <v>21</v>
      </c>
      <c r="O169" t="s">
        <v>312</v>
      </c>
      <c r="P169" s="1">
        <v>42949.728953092963</v>
      </c>
      <c r="Q169" s="1" t="e">
        <v>#N/A</v>
      </c>
      <c r="R169" t="s">
        <v>21</v>
      </c>
      <c r="S169" t="s">
        <v>312</v>
      </c>
      <c r="T169">
        <v>2</v>
      </c>
    </row>
    <row r="170" spans="1:20">
      <c r="A170">
        <f t="shared" si="5"/>
        <v>169</v>
      </c>
      <c r="B170" s="1">
        <v>42950.317004971257</v>
      </c>
      <c r="C170">
        <v>89</v>
      </c>
      <c r="D170">
        <v>2</v>
      </c>
      <c r="E170" t="s">
        <v>12</v>
      </c>
      <c r="F170" t="s">
        <v>8</v>
      </c>
      <c r="G170">
        <v>1000</v>
      </c>
      <c r="H170">
        <f t="shared" si="4"/>
        <v>197000</v>
      </c>
      <c r="I170">
        <v>1</v>
      </c>
      <c r="J170" t="s">
        <v>1166</v>
      </c>
      <c r="K170">
        <v>2</v>
      </c>
      <c r="L170" t="s">
        <v>1564</v>
      </c>
      <c r="M170">
        <v>2</v>
      </c>
      <c r="N170" t="s">
        <v>21</v>
      </c>
      <c r="O170" t="s">
        <v>1565</v>
      </c>
      <c r="P170" s="1">
        <v>42950.317004971257</v>
      </c>
      <c r="Q170" s="1" t="e">
        <v>#N/A</v>
      </c>
      <c r="R170" t="s">
        <v>21</v>
      </c>
      <c r="S170" t="s">
        <v>1565</v>
      </c>
      <c r="T170">
        <v>2</v>
      </c>
    </row>
    <row r="171" spans="1:20">
      <c r="A171">
        <f t="shared" si="5"/>
        <v>170</v>
      </c>
      <c r="B171" s="1">
        <v>42951.254436068586</v>
      </c>
      <c r="C171">
        <v>103</v>
      </c>
      <c r="D171">
        <v>2</v>
      </c>
      <c r="E171" t="s">
        <v>12</v>
      </c>
      <c r="F171" t="s">
        <v>8</v>
      </c>
      <c r="G171">
        <v>5000</v>
      </c>
      <c r="H171">
        <f t="shared" si="4"/>
        <v>202000</v>
      </c>
      <c r="I171">
        <v>4</v>
      </c>
      <c r="J171" t="s">
        <v>642</v>
      </c>
      <c r="K171">
        <v>1</v>
      </c>
      <c r="L171" t="s">
        <v>643</v>
      </c>
      <c r="M171">
        <v>1</v>
      </c>
      <c r="N171" t="s">
        <v>21</v>
      </c>
      <c r="O171" t="s">
        <v>644</v>
      </c>
      <c r="P171" s="1">
        <v>42951.254436068586</v>
      </c>
      <c r="Q171" s="1" t="e">
        <v>#N/A</v>
      </c>
      <c r="R171" t="s">
        <v>21</v>
      </c>
      <c r="S171" t="s">
        <v>644</v>
      </c>
      <c r="T171">
        <v>1</v>
      </c>
    </row>
    <row r="172" spans="1:20">
      <c r="A172">
        <f t="shared" si="5"/>
        <v>171</v>
      </c>
      <c r="B172" s="1">
        <v>42953.527559673901</v>
      </c>
      <c r="C172">
        <v>7</v>
      </c>
      <c r="D172">
        <v>3</v>
      </c>
      <c r="E172" t="s">
        <v>12</v>
      </c>
      <c r="F172" t="s">
        <v>8</v>
      </c>
      <c r="G172">
        <v>3000</v>
      </c>
      <c r="H172">
        <f t="shared" si="4"/>
        <v>205000</v>
      </c>
      <c r="I172">
        <v>3</v>
      </c>
      <c r="J172" t="s">
        <v>19</v>
      </c>
      <c r="K172">
        <v>4</v>
      </c>
      <c r="L172" t="s">
        <v>20</v>
      </c>
      <c r="M172">
        <v>4</v>
      </c>
      <c r="N172" t="s">
        <v>21</v>
      </c>
      <c r="O172" t="s">
        <v>22</v>
      </c>
      <c r="P172" s="1">
        <v>42953.527559673901</v>
      </c>
      <c r="Q172" s="1">
        <v>43253.102139015224</v>
      </c>
      <c r="R172" t="s">
        <v>21</v>
      </c>
      <c r="S172" t="s">
        <v>22</v>
      </c>
      <c r="T172">
        <v>4</v>
      </c>
    </row>
    <row r="173" spans="1:20">
      <c r="A173">
        <f t="shared" si="5"/>
        <v>172</v>
      </c>
      <c r="B173" s="1">
        <v>42954.335577945327</v>
      </c>
      <c r="C173">
        <v>97</v>
      </c>
      <c r="D173">
        <v>2</v>
      </c>
      <c r="E173" t="s">
        <v>12</v>
      </c>
      <c r="F173" t="s">
        <v>8</v>
      </c>
      <c r="G173">
        <v>5000</v>
      </c>
      <c r="H173">
        <f t="shared" si="4"/>
        <v>210000</v>
      </c>
      <c r="I173">
        <v>4</v>
      </c>
      <c r="J173" t="s">
        <v>1349</v>
      </c>
      <c r="K173">
        <v>1</v>
      </c>
      <c r="L173" t="s">
        <v>1350</v>
      </c>
      <c r="M173">
        <v>1</v>
      </c>
      <c r="N173" t="s">
        <v>21</v>
      </c>
      <c r="O173" t="s">
        <v>1351</v>
      </c>
      <c r="P173" s="1">
        <v>42954.335577945327</v>
      </c>
      <c r="Q173" s="1" t="e">
        <v>#N/A</v>
      </c>
      <c r="R173" t="s">
        <v>21</v>
      </c>
      <c r="S173" t="s">
        <v>1351</v>
      </c>
      <c r="T173">
        <v>1</v>
      </c>
    </row>
    <row r="174" spans="1:20">
      <c r="A174">
        <f t="shared" si="5"/>
        <v>173</v>
      </c>
      <c r="B174" s="1">
        <v>42958.577733387407</v>
      </c>
      <c r="C174">
        <v>79</v>
      </c>
      <c r="D174">
        <v>3</v>
      </c>
      <c r="E174" t="s">
        <v>12</v>
      </c>
      <c r="F174" t="s">
        <v>8</v>
      </c>
      <c r="G174">
        <v>1000</v>
      </c>
      <c r="H174">
        <f t="shared" si="4"/>
        <v>211000</v>
      </c>
      <c r="I174">
        <v>4</v>
      </c>
      <c r="J174" t="s">
        <v>1151</v>
      </c>
      <c r="K174">
        <v>3</v>
      </c>
      <c r="L174" t="s">
        <v>1152</v>
      </c>
      <c r="M174">
        <v>3</v>
      </c>
      <c r="N174" t="s">
        <v>21</v>
      </c>
      <c r="O174" t="s">
        <v>1153</v>
      </c>
      <c r="P174" s="1">
        <v>42958.577733387407</v>
      </c>
      <c r="Q174" s="1" t="e">
        <v>#N/A</v>
      </c>
      <c r="R174" t="s">
        <v>21</v>
      </c>
      <c r="S174" t="s">
        <v>1153</v>
      </c>
      <c r="T174">
        <v>3</v>
      </c>
    </row>
    <row r="175" spans="1:20">
      <c r="A175">
        <f t="shared" si="5"/>
        <v>174</v>
      </c>
      <c r="B175" s="1">
        <v>42958.649696981607</v>
      </c>
      <c r="C175">
        <v>121</v>
      </c>
      <c r="D175">
        <v>3</v>
      </c>
      <c r="E175" t="s">
        <v>12</v>
      </c>
      <c r="F175" t="s">
        <v>8</v>
      </c>
      <c r="G175">
        <v>4000</v>
      </c>
      <c r="H175">
        <f t="shared" si="4"/>
        <v>215000</v>
      </c>
      <c r="I175">
        <v>2</v>
      </c>
      <c r="J175" t="s">
        <v>1282</v>
      </c>
      <c r="K175">
        <v>4</v>
      </c>
      <c r="L175" t="s">
        <v>1344</v>
      </c>
      <c r="M175">
        <v>4</v>
      </c>
      <c r="N175" t="s">
        <v>21</v>
      </c>
      <c r="O175" t="s">
        <v>1345</v>
      </c>
      <c r="P175" s="1">
        <v>42958.649696981607</v>
      </c>
      <c r="Q175" s="1" t="e">
        <v>#N/A</v>
      </c>
      <c r="R175" t="s">
        <v>21</v>
      </c>
      <c r="S175" t="s">
        <v>1345</v>
      </c>
      <c r="T175">
        <v>4</v>
      </c>
    </row>
    <row r="176" spans="1:20">
      <c r="A176">
        <f t="shared" si="5"/>
        <v>175</v>
      </c>
      <c r="B176" s="1">
        <v>42959.182281549314</v>
      </c>
      <c r="C176">
        <v>89</v>
      </c>
      <c r="D176">
        <v>2</v>
      </c>
      <c r="E176" t="s">
        <v>12</v>
      </c>
      <c r="F176" t="s">
        <v>8</v>
      </c>
      <c r="G176">
        <v>1000</v>
      </c>
      <c r="H176">
        <f t="shared" si="4"/>
        <v>216000</v>
      </c>
      <c r="I176">
        <v>2</v>
      </c>
      <c r="J176" t="s">
        <v>1166</v>
      </c>
      <c r="K176">
        <v>3</v>
      </c>
      <c r="L176" t="s">
        <v>1564</v>
      </c>
      <c r="M176">
        <v>3</v>
      </c>
      <c r="N176" t="s">
        <v>21</v>
      </c>
      <c r="O176" t="s">
        <v>1565</v>
      </c>
      <c r="P176" s="1">
        <v>42959.182281549314</v>
      </c>
      <c r="Q176" s="1" t="e">
        <v>#N/A</v>
      </c>
      <c r="R176" t="s">
        <v>21</v>
      </c>
      <c r="S176" t="s">
        <v>1565</v>
      </c>
      <c r="T176">
        <v>3</v>
      </c>
    </row>
    <row r="177" spans="1:20">
      <c r="A177">
        <f t="shared" si="5"/>
        <v>176</v>
      </c>
      <c r="B177" s="1">
        <v>42962.29342060021</v>
      </c>
      <c r="C177">
        <v>73</v>
      </c>
      <c r="D177">
        <v>4</v>
      </c>
      <c r="E177" t="s">
        <v>12</v>
      </c>
      <c r="F177" t="s">
        <v>8</v>
      </c>
      <c r="G177">
        <v>5000</v>
      </c>
      <c r="H177">
        <f t="shared" si="4"/>
        <v>221000</v>
      </c>
      <c r="I177">
        <v>4</v>
      </c>
      <c r="J177" t="s">
        <v>1061</v>
      </c>
      <c r="K177">
        <v>2</v>
      </c>
      <c r="L177" t="s">
        <v>1062</v>
      </c>
      <c r="M177">
        <v>2</v>
      </c>
      <c r="N177" t="s">
        <v>21</v>
      </c>
      <c r="O177" t="s">
        <v>1063</v>
      </c>
      <c r="P177" s="1">
        <v>42962.29342060021</v>
      </c>
      <c r="Q177" s="1" t="e">
        <v>#N/A</v>
      </c>
      <c r="R177" t="s">
        <v>21</v>
      </c>
      <c r="S177" t="s">
        <v>1063</v>
      </c>
      <c r="T177">
        <v>2</v>
      </c>
    </row>
    <row r="178" spans="1:20">
      <c r="A178">
        <f t="shared" si="5"/>
        <v>177</v>
      </c>
      <c r="B178" s="1">
        <v>42965.161411259112</v>
      </c>
      <c r="C178">
        <v>65</v>
      </c>
      <c r="D178">
        <v>4</v>
      </c>
      <c r="E178" t="s">
        <v>12</v>
      </c>
      <c r="F178" t="s">
        <v>8</v>
      </c>
      <c r="G178">
        <v>5000</v>
      </c>
      <c r="H178">
        <f t="shared" si="4"/>
        <v>226000</v>
      </c>
      <c r="I178">
        <v>4</v>
      </c>
      <c r="J178" t="s">
        <v>763</v>
      </c>
      <c r="K178">
        <v>2</v>
      </c>
      <c r="L178" t="s">
        <v>764</v>
      </c>
      <c r="M178">
        <v>2</v>
      </c>
      <c r="N178" t="s">
        <v>21</v>
      </c>
      <c r="O178" t="s">
        <v>765</v>
      </c>
      <c r="P178" s="1">
        <v>42965.161411259112</v>
      </c>
      <c r="Q178" s="1">
        <v>43121.464071545939</v>
      </c>
      <c r="R178" t="s">
        <v>21</v>
      </c>
      <c r="S178" t="s">
        <v>765</v>
      </c>
      <c r="T178">
        <v>2</v>
      </c>
    </row>
    <row r="179" spans="1:20">
      <c r="A179">
        <f t="shared" si="5"/>
        <v>178</v>
      </c>
      <c r="B179" s="1">
        <v>42972.530238877072</v>
      </c>
      <c r="C179">
        <v>125</v>
      </c>
      <c r="D179">
        <v>2</v>
      </c>
      <c r="E179" t="s">
        <v>12</v>
      </c>
      <c r="F179" t="s">
        <v>8</v>
      </c>
      <c r="G179">
        <v>4000</v>
      </c>
      <c r="H179">
        <f t="shared" si="4"/>
        <v>230000</v>
      </c>
      <c r="I179">
        <v>4</v>
      </c>
      <c r="J179" t="s">
        <v>735</v>
      </c>
      <c r="K179">
        <v>1</v>
      </c>
      <c r="L179" t="s">
        <v>736</v>
      </c>
      <c r="M179">
        <v>1</v>
      </c>
      <c r="N179" t="s">
        <v>21</v>
      </c>
      <c r="O179" t="s">
        <v>737</v>
      </c>
      <c r="P179" s="1">
        <v>42972.530238877072</v>
      </c>
      <c r="Q179" s="1">
        <v>43160.046800690354</v>
      </c>
      <c r="R179" t="s">
        <v>21</v>
      </c>
      <c r="S179" t="s">
        <v>737</v>
      </c>
      <c r="T179">
        <v>1</v>
      </c>
    </row>
    <row r="180" spans="1:20">
      <c r="A180">
        <f t="shared" si="5"/>
        <v>179</v>
      </c>
      <c r="B180" s="1">
        <v>42974.470244264521</v>
      </c>
      <c r="C180">
        <v>4</v>
      </c>
      <c r="D180">
        <v>3</v>
      </c>
      <c r="E180" t="s">
        <v>12</v>
      </c>
      <c r="F180" t="s">
        <v>8</v>
      </c>
      <c r="G180">
        <v>5000</v>
      </c>
      <c r="H180">
        <f t="shared" si="4"/>
        <v>235000</v>
      </c>
      <c r="I180">
        <v>2</v>
      </c>
      <c r="J180" t="s">
        <v>209</v>
      </c>
      <c r="K180">
        <v>2</v>
      </c>
      <c r="L180" t="s">
        <v>210</v>
      </c>
      <c r="M180">
        <v>2</v>
      </c>
      <c r="N180" t="s">
        <v>21</v>
      </c>
      <c r="O180" t="s">
        <v>211</v>
      </c>
      <c r="P180" s="1">
        <v>42974.470244264521</v>
      </c>
      <c r="Q180" s="1" t="e">
        <v>#N/A</v>
      </c>
      <c r="R180" t="s">
        <v>21</v>
      </c>
      <c r="S180" t="s">
        <v>211</v>
      </c>
      <c r="T180">
        <v>2</v>
      </c>
    </row>
    <row r="181" spans="1:20">
      <c r="A181">
        <f t="shared" si="5"/>
        <v>180</v>
      </c>
      <c r="B181" s="1">
        <v>42975.228401885026</v>
      </c>
      <c r="C181">
        <v>117</v>
      </c>
      <c r="D181">
        <v>4</v>
      </c>
      <c r="E181" t="s">
        <v>12</v>
      </c>
      <c r="F181" t="s">
        <v>8</v>
      </c>
      <c r="G181">
        <v>4000</v>
      </c>
      <c r="H181">
        <f t="shared" si="4"/>
        <v>239000</v>
      </c>
      <c r="I181">
        <v>2</v>
      </c>
      <c r="J181" t="s">
        <v>1462</v>
      </c>
      <c r="K181">
        <v>2</v>
      </c>
      <c r="L181" t="s">
        <v>1463</v>
      </c>
      <c r="M181">
        <v>2</v>
      </c>
      <c r="N181" t="s">
        <v>21</v>
      </c>
      <c r="O181" t="s">
        <v>1464</v>
      </c>
      <c r="P181" s="1">
        <v>42975.228401885026</v>
      </c>
      <c r="Q181" s="1" t="e">
        <v>#N/A</v>
      </c>
      <c r="R181" t="s">
        <v>21</v>
      </c>
      <c r="S181" t="s">
        <v>1464</v>
      </c>
      <c r="T181">
        <v>2</v>
      </c>
    </row>
    <row r="182" spans="1:20">
      <c r="A182">
        <f t="shared" si="5"/>
        <v>181</v>
      </c>
      <c r="B182" s="1">
        <v>42980.543436719658</v>
      </c>
      <c r="C182">
        <v>117</v>
      </c>
      <c r="D182">
        <v>2</v>
      </c>
      <c r="E182" t="s">
        <v>12</v>
      </c>
      <c r="F182" t="s">
        <v>8</v>
      </c>
      <c r="G182">
        <v>5000</v>
      </c>
      <c r="H182">
        <f t="shared" si="4"/>
        <v>244000</v>
      </c>
      <c r="I182">
        <v>5</v>
      </c>
      <c r="J182" t="s">
        <v>666</v>
      </c>
      <c r="K182">
        <v>2</v>
      </c>
      <c r="L182" t="s">
        <v>667</v>
      </c>
      <c r="M182">
        <v>2</v>
      </c>
      <c r="N182" t="s">
        <v>21</v>
      </c>
      <c r="O182" t="s">
        <v>668</v>
      </c>
      <c r="P182" s="1">
        <v>42980.543436719658</v>
      </c>
      <c r="Q182" s="1" t="e">
        <v>#N/A</v>
      </c>
      <c r="R182" t="s">
        <v>21</v>
      </c>
      <c r="S182" t="s">
        <v>668</v>
      </c>
      <c r="T182">
        <v>2</v>
      </c>
    </row>
    <row r="183" spans="1:20">
      <c r="A183">
        <f t="shared" si="5"/>
        <v>182</v>
      </c>
      <c r="B183" s="1">
        <v>42981.06714919972</v>
      </c>
      <c r="C183">
        <v>9</v>
      </c>
      <c r="D183">
        <v>4</v>
      </c>
      <c r="E183" t="s">
        <v>12</v>
      </c>
      <c r="F183" t="s">
        <v>8</v>
      </c>
      <c r="G183">
        <v>3000</v>
      </c>
      <c r="H183">
        <f t="shared" si="4"/>
        <v>247000</v>
      </c>
      <c r="I183">
        <v>1</v>
      </c>
      <c r="J183" t="s">
        <v>104</v>
      </c>
      <c r="K183">
        <v>1</v>
      </c>
      <c r="L183" t="s">
        <v>105</v>
      </c>
      <c r="M183">
        <v>1</v>
      </c>
      <c r="N183" t="s">
        <v>21</v>
      </c>
      <c r="O183" t="s">
        <v>106</v>
      </c>
      <c r="P183" s="1">
        <v>42981.06714919972</v>
      </c>
      <c r="Q183" s="1">
        <v>43160.305834446415</v>
      </c>
      <c r="R183" t="s">
        <v>21</v>
      </c>
      <c r="S183" t="s">
        <v>106</v>
      </c>
      <c r="T183">
        <v>1</v>
      </c>
    </row>
    <row r="184" spans="1:20">
      <c r="A184">
        <f t="shared" si="5"/>
        <v>183</v>
      </c>
      <c r="B184" s="1">
        <v>42985.707089683252</v>
      </c>
      <c r="C184">
        <v>49</v>
      </c>
      <c r="D184">
        <v>3</v>
      </c>
      <c r="E184" t="s">
        <v>12</v>
      </c>
      <c r="F184" t="s">
        <v>8</v>
      </c>
      <c r="G184">
        <v>1000</v>
      </c>
      <c r="H184">
        <f t="shared" si="4"/>
        <v>248000</v>
      </c>
      <c r="I184">
        <v>3</v>
      </c>
      <c r="J184" t="s">
        <v>566</v>
      </c>
      <c r="K184">
        <v>1</v>
      </c>
      <c r="L184" t="s">
        <v>567</v>
      </c>
      <c r="M184">
        <v>1</v>
      </c>
      <c r="N184" t="s">
        <v>21</v>
      </c>
      <c r="O184" t="s">
        <v>568</v>
      </c>
      <c r="P184" s="1">
        <v>42985.707089683252</v>
      </c>
      <c r="Q184" s="1">
        <v>43256.910079482659</v>
      </c>
      <c r="R184" t="s">
        <v>21</v>
      </c>
      <c r="S184" t="s">
        <v>568</v>
      </c>
      <c r="T184">
        <v>1</v>
      </c>
    </row>
    <row r="185" spans="1:20">
      <c r="A185">
        <f t="shared" si="5"/>
        <v>184</v>
      </c>
      <c r="B185" s="1">
        <v>42986.059631272357</v>
      </c>
      <c r="C185">
        <v>4</v>
      </c>
      <c r="D185">
        <v>3</v>
      </c>
      <c r="E185" t="s">
        <v>12</v>
      </c>
      <c r="F185" t="s">
        <v>8</v>
      </c>
      <c r="G185">
        <v>5000</v>
      </c>
      <c r="H185">
        <f t="shared" si="4"/>
        <v>253000</v>
      </c>
      <c r="I185">
        <v>1</v>
      </c>
      <c r="J185" t="s">
        <v>209</v>
      </c>
      <c r="K185">
        <v>3</v>
      </c>
      <c r="L185" t="s">
        <v>210</v>
      </c>
      <c r="M185">
        <v>3</v>
      </c>
      <c r="N185" t="s">
        <v>21</v>
      </c>
      <c r="O185" t="s">
        <v>211</v>
      </c>
      <c r="P185" s="1">
        <v>42986.059631272357</v>
      </c>
      <c r="Q185" s="1" t="e">
        <v>#N/A</v>
      </c>
      <c r="R185" t="s">
        <v>21</v>
      </c>
      <c r="S185" t="s">
        <v>211</v>
      </c>
      <c r="T185">
        <v>3</v>
      </c>
    </row>
    <row r="186" spans="1:20">
      <c r="A186">
        <f t="shared" si="5"/>
        <v>185</v>
      </c>
      <c r="B186" s="1">
        <v>42986.404020059097</v>
      </c>
      <c r="C186">
        <v>45</v>
      </c>
      <c r="D186">
        <v>2</v>
      </c>
      <c r="E186" t="s">
        <v>12</v>
      </c>
      <c r="F186" t="s">
        <v>8</v>
      </c>
      <c r="G186">
        <v>3000</v>
      </c>
      <c r="H186">
        <f t="shared" si="4"/>
        <v>256000</v>
      </c>
      <c r="I186">
        <v>2</v>
      </c>
      <c r="J186" t="s">
        <v>414</v>
      </c>
      <c r="K186">
        <v>1</v>
      </c>
      <c r="L186" t="s">
        <v>415</v>
      </c>
      <c r="M186">
        <v>1</v>
      </c>
      <c r="N186" t="s">
        <v>21</v>
      </c>
      <c r="O186" t="s">
        <v>416</v>
      </c>
      <c r="P186" s="1">
        <v>42986.404020059097</v>
      </c>
      <c r="Q186" s="1" t="e">
        <v>#N/A</v>
      </c>
      <c r="R186" t="s">
        <v>21</v>
      </c>
      <c r="S186" t="s">
        <v>416</v>
      </c>
      <c r="T186">
        <v>1</v>
      </c>
    </row>
    <row r="187" spans="1:20">
      <c r="A187">
        <f t="shared" si="5"/>
        <v>186</v>
      </c>
      <c r="B187" s="1">
        <v>42988.138098887386</v>
      </c>
      <c r="C187">
        <v>10</v>
      </c>
      <c r="D187">
        <v>3</v>
      </c>
      <c r="E187" t="s">
        <v>12</v>
      </c>
      <c r="F187" t="s">
        <v>8</v>
      </c>
      <c r="G187">
        <v>1000</v>
      </c>
      <c r="H187">
        <f t="shared" si="4"/>
        <v>257000</v>
      </c>
      <c r="I187">
        <v>4</v>
      </c>
      <c r="J187" t="s">
        <v>134</v>
      </c>
      <c r="K187">
        <v>3</v>
      </c>
      <c r="L187" t="s">
        <v>200</v>
      </c>
      <c r="M187">
        <v>3</v>
      </c>
      <c r="N187" t="s">
        <v>21</v>
      </c>
      <c r="O187" t="s">
        <v>201</v>
      </c>
      <c r="P187" s="1">
        <v>42988.138098887386</v>
      </c>
      <c r="Q187" s="1" t="e">
        <v>#N/A</v>
      </c>
      <c r="R187" t="s">
        <v>21</v>
      </c>
      <c r="S187" t="s">
        <v>201</v>
      </c>
      <c r="T187">
        <v>3</v>
      </c>
    </row>
    <row r="188" spans="1:20">
      <c r="A188">
        <f t="shared" si="5"/>
        <v>187</v>
      </c>
      <c r="B188" s="1">
        <v>42990.346895604453</v>
      </c>
      <c r="C188">
        <v>89</v>
      </c>
      <c r="D188">
        <v>2</v>
      </c>
      <c r="E188" t="s">
        <v>12</v>
      </c>
      <c r="F188" t="s">
        <v>8</v>
      </c>
      <c r="G188">
        <v>1000</v>
      </c>
      <c r="H188">
        <f t="shared" si="4"/>
        <v>258000</v>
      </c>
      <c r="I188">
        <v>1</v>
      </c>
      <c r="J188" t="s">
        <v>1166</v>
      </c>
      <c r="K188">
        <v>4</v>
      </c>
      <c r="L188" t="s">
        <v>1564</v>
      </c>
      <c r="M188">
        <v>4</v>
      </c>
      <c r="N188" t="s">
        <v>21</v>
      </c>
      <c r="O188" t="s">
        <v>1565</v>
      </c>
      <c r="P188" s="1">
        <v>42990.346895604453</v>
      </c>
      <c r="Q188" s="1" t="e">
        <v>#N/A</v>
      </c>
      <c r="R188" t="s">
        <v>21</v>
      </c>
      <c r="S188" t="s">
        <v>1565</v>
      </c>
      <c r="T188">
        <v>4</v>
      </c>
    </row>
    <row r="189" spans="1:20">
      <c r="A189">
        <f t="shared" si="5"/>
        <v>188</v>
      </c>
      <c r="B189" s="1">
        <v>42991.565632505939</v>
      </c>
      <c r="C189">
        <v>65</v>
      </c>
      <c r="D189">
        <v>4</v>
      </c>
      <c r="E189" t="s">
        <v>12</v>
      </c>
      <c r="F189" t="s">
        <v>8</v>
      </c>
      <c r="G189">
        <v>5000</v>
      </c>
      <c r="H189">
        <f t="shared" si="4"/>
        <v>263000</v>
      </c>
      <c r="I189">
        <v>2</v>
      </c>
      <c r="J189" t="s">
        <v>763</v>
      </c>
      <c r="K189">
        <v>3</v>
      </c>
      <c r="L189" t="s">
        <v>764</v>
      </c>
      <c r="M189">
        <v>3</v>
      </c>
      <c r="N189" t="s">
        <v>21</v>
      </c>
      <c r="O189" t="s">
        <v>765</v>
      </c>
      <c r="P189" s="1">
        <v>42991.565632505939</v>
      </c>
      <c r="Q189" s="1">
        <v>43121.464071545939</v>
      </c>
      <c r="R189" t="s">
        <v>21</v>
      </c>
      <c r="S189" t="s">
        <v>765</v>
      </c>
      <c r="T189">
        <v>3</v>
      </c>
    </row>
    <row r="190" spans="1:20">
      <c r="A190">
        <f t="shared" si="5"/>
        <v>189</v>
      </c>
      <c r="B190" s="1">
        <v>42992.660776903125</v>
      </c>
      <c r="C190">
        <v>129</v>
      </c>
      <c r="D190">
        <v>2</v>
      </c>
      <c r="E190" t="s">
        <v>12</v>
      </c>
      <c r="F190" t="s">
        <v>8</v>
      </c>
      <c r="G190">
        <v>2000</v>
      </c>
      <c r="H190">
        <f t="shared" si="4"/>
        <v>265000</v>
      </c>
      <c r="I190">
        <v>5</v>
      </c>
      <c r="J190" t="s">
        <v>1014</v>
      </c>
      <c r="K190">
        <v>1</v>
      </c>
      <c r="L190" t="s">
        <v>1358</v>
      </c>
      <c r="M190">
        <v>1</v>
      </c>
      <c r="N190" t="s">
        <v>21</v>
      </c>
      <c r="O190" t="s">
        <v>1359</v>
      </c>
      <c r="P190" s="1">
        <v>42992.660776903125</v>
      </c>
      <c r="Q190" s="1" t="e">
        <v>#N/A</v>
      </c>
      <c r="R190" t="s">
        <v>21</v>
      </c>
      <c r="S190" t="s">
        <v>1359</v>
      </c>
      <c r="T190">
        <v>1</v>
      </c>
    </row>
    <row r="191" spans="1:20">
      <c r="A191">
        <f t="shared" si="5"/>
        <v>190</v>
      </c>
      <c r="B191" s="1">
        <v>42993.812656840535</v>
      </c>
      <c r="C191">
        <v>13</v>
      </c>
      <c r="D191">
        <v>4</v>
      </c>
      <c r="E191" t="s">
        <v>13</v>
      </c>
      <c r="F191" t="s">
        <v>8</v>
      </c>
      <c r="G191">
        <v>4000</v>
      </c>
      <c r="H191">
        <f t="shared" si="4"/>
        <v>261000</v>
      </c>
      <c r="I191">
        <v>6</v>
      </c>
      <c r="J191" t="s">
        <v>180</v>
      </c>
      <c r="K191">
        <v>2</v>
      </c>
      <c r="L191" t="s">
        <v>181</v>
      </c>
      <c r="M191">
        <v>1</v>
      </c>
      <c r="N191" t="s">
        <v>24</v>
      </c>
      <c r="O191" t="s">
        <v>182</v>
      </c>
      <c r="P191" s="1">
        <v>42993.812656840535</v>
      </c>
      <c r="Q191" s="1">
        <v>42993.812656840535</v>
      </c>
      <c r="R191" t="s">
        <v>24</v>
      </c>
      <c r="S191" t="s">
        <v>182</v>
      </c>
      <c r="T191">
        <v>1</v>
      </c>
    </row>
    <row r="192" spans="1:20">
      <c r="A192">
        <f t="shared" si="5"/>
        <v>191</v>
      </c>
      <c r="B192" s="1">
        <v>43003.315410258867</v>
      </c>
      <c r="C192">
        <v>113</v>
      </c>
      <c r="D192">
        <v>4</v>
      </c>
      <c r="E192" t="s">
        <v>12</v>
      </c>
      <c r="F192" t="s">
        <v>8</v>
      </c>
      <c r="G192">
        <v>5000</v>
      </c>
      <c r="H192">
        <f t="shared" si="4"/>
        <v>266000</v>
      </c>
      <c r="I192">
        <v>5</v>
      </c>
      <c r="J192" t="s">
        <v>1249</v>
      </c>
      <c r="K192">
        <v>3</v>
      </c>
      <c r="L192" t="s">
        <v>1250</v>
      </c>
      <c r="M192">
        <v>3</v>
      </c>
      <c r="N192" t="s">
        <v>21</v>
      </c>
      <c r="O192" t="s">
        <v>1251</v>
      </c>
      <c r="P192" s="1">
        <v>43003.315410258867</v>
      </c>
      <c r="Q192" s="1">
        <v>43149.919282374089</v>
      </c>
      <c r="R192" t="s">
        <v>21</v>
      </c>
      <c r="S192" t="s">
        <v>1251</v>
      </c>
      <c r="T192">
        <v>3</v>
      </c>
    </row>
    <row r="193" spans="1:20">
      <c r="A193">
        <f t="shared" si="5"/>
        <v>192</v>
      </c>
      <c r="B193" s="1">
        <v>43007.839421702723</v>
      </c>
      <c r="C193">
        <v>133</v>
      </c>
      <c r="D193">
        <v>3</v>
      </c>
      <c r="E193" t="s">
        <v>12</v>
      </c>
      <c r="F193" t="s">
        <v>8</v>
      </c>
      <c r="G193">
        <v>4000</v>
      </c>
      <c r="H193">
        <f t="shared" si="4"/>
        <v>270000</v>
      </c>
      <c r="I193">
        <v>3</v>
      </c>
      <c r="J193" t="s">
        <v>1072</v>
      </c>
      <c r="K193">
        <v>3</v>
      </c>
      <c r="L193" t="s">
        <v>1073</v>
      </c>
      <c r="M193">
        <v>3</v>
      </c>
      <c r="N193" t="s">
        <v>21</v>
      </c>
      <c r="O193" t="s">
        <v>1074</v>
      </c>
      <c r="P193" s="1">
        <v>43007.839421702723</v>
      </c>
      <c r="Q193" s="1" t="e">
        <v>#N/A</v>
      </c>
      <c r="R193" t="s">
        <v>21</v>
      </c>
      <c r="S193" t="s">
        <v>1074</v>
      </c>
      <c r="T193">
        <v>3</v>
      </c>
    </row>
    <row r="194" spans="1:20">
      <c r="A194">
        <f t="shared" si="5"/>
        <v>193</v>
      </c>
      <c r="B194" s="1">
        <v>43008.084913329309</v>
      </c>
      <c r="C194">
        <v>1</v>
      </c>
      <c r="D194">
        <v>3</v>
      </c>
      <c r="E194" t="s">
        <v>12</v>
      </c>
      <c r="F194" t="s">
        <v>8</v>
      </c>
      <c r="G194">
        <v>5000</v>
      </c>
      <c r="H194">
        <f t="shared" si="4"/>
        <v>275000</v>
      </c>
      <c r="I194">
        <v>1</v>
      </c>
      <c r="J194" t="s">
        <v>67</v>
      </c>
      <c r="K194">
        <v>1</v>
      </c>
      <c r="L194" t="s">
        <v>68</v>
      </c>
      <c r="M194">
        <v>1</v>
      </c>
      <c r="N194" t="s">
        <v>21</v>
      </c>
      <c r="O194" t="s">
        <v>69</v>
      </c>
      <c r="P194" s="1">
        <v>43008.084913329309</v>
      </c>
      <c r="Q194" s="1" t="e">
        <v>#N/A</v>
      </c>
      <c r="R194" t="s">
        <v>21</v>
      </c>
      <c r="S194" t="s">
        <v>69</v>
      </c>
      <c r="T194">
        <v>1</v>
      </c>
    </row>
    <row r="195" spans="1:20">
      <c r="A195">
        <f t="shared" si="5"/>
        <v>194</v>
      </c>
      <c r="B195" s="1">
        <v>43009.498112130939</v>
      </c>
      <c r="C195">
        <v>137</v>
      </c>
      <c r="D195">
        <v>2</v>
      </c>
      <c r="E195" t="s">
        <v>12</v>
      </c>
      <c r="F195" t="s">
        <v>8</v>
      </c>
      <c r="G195">
        <v>1000</v>
      </c>
      <c r="H195">
        <f t="shared" ref="H195:H258" si="6">IF(E195="Premium",IFERROR(H194+G195,G195),IFERROR(H194-G195,-G195))</f>
        <v>276000</v>
      </c>
      <c r="I195">
        <v>3</v>
      </c>
      <c r="J195" t="s">
        <v>1226</v>
      </c>
      <c r="K195">
        <v>1</v>
      </c>
      <c r="L195" t="s">
        <v>1227</v>
      </c>
      <c r="M195">
        <v>1</v>
      </c>
      <c r="N195" t="s">
        <v>21</v>
      </c>
      <c r="O195" t="s">
        <v>1228</v>
      </c>
      <c r="P195" s="1">
        <v>43009.498112130939</v>
      </c>
      <c r="Q195" s="1" t="e">
        <v>#N/A</v>
      </c>
      <c r="R195" t="s">
        <v>21</v>
      </c>
      <c r="S195" t="s">
        <v>1228</v>
      </c>
      <c r="T195">
        <v>1</v>
      </c>
    </row>
    <row r="196" spans="1:20">
      <c r="A196">
        <f t="shared" ref="A196:A259" si="7">A195+1</f>
        <v>195</v>
      </c>
      <c r="B196" s="1">
        <v>43014.755035119837</v>
      </c>
      <c r="C196">
        <v>75</v>
      </c>
      <c r="D196">
        <v>2</v>
      </c>
      <c r="E196" t="s">
        <v>12</v>
      </c>
      <c r="F196" t="s">
        <v>8</v>
      </c>
      <c r="G196">
        <v>5000</v>
      </c>
      <c r="H196">
        <f t="shared" si="6"/>
        <v>281000</v>
      </c>
      <c r="I196">
        <v>1</v>
      </c>
      <c r="J196" t="s">
        <v>610</v>
      </c>
      <c r="K196">
        <v>2</v>
      </c>
      <c r="L196" t="s">
        <v>1257</v>
      </c>
      <c r="M196">
        <v>2</v>
      </c>
      <c r="N196" t="s">
        <v>21</v>
      </c>
      <c r="O196" t="s">
        <v>1258</v>
      </c>
      <c r="P196" s="1">
        <v>43014.755035119837</v>
      </c>
      <c r="Q196" s="1" t="e">
        <v>#N/A</v>
      </c>
      <c r="R196" t="s">
        <v>21</v>
      </c>
      <c r="S196" t="s">
        <v>1258</v>
      </c>
      <c r="T196">
        <v>2</v>
      </c>
    </row>
    <row r="197" spans="1:20">
      <c r="A197">
        <f t="shared" si="7"/>
        <v>196</v>
      </c>
      <c r="B197" s="1">
        <v>43017.729735296925</v>
      </c>
      <c r="C197">
        <v>125</v>
      </c>
      <c r="D197">
        <v>4</v>
      </c>
      <c r="E197" t="s">
        <v>12</v>
      </c>
      <c r="F197" t="s">
        <v>8</v>
      </c>
      <c r="G197">
        <v>2000</v>
      </c>
      <c r="H197">
        <f t="shared" si="6"/>
        <v>283000</v>
      </c>
      <c r="I197">
        <v>3</v>
      </c>
      <c r="J197" t="s">
        <v>575</v>
      </c>
      <c r="K197">
        <v>1</v>
      </c>
      <c r="L197" t="s">
        <v>1300</v>
      </c>
      <c r="M197">
        <v>1</v>
      </c>
      <c r="N197" t="s">
        <v>21</v>
      </c>
      <c r="O197" t="s">
        <v>1301</v>
      </c>
      <c r="P197" s="1">
        <v>43017.729735296925</v>
      </c>
      <c r="Q197" s="1" t="e">
        <v>#N/A</v>
      </c>
      <c r="R197" t="s">
        <v>21</v>
      </c>
      <c r="S197" t="s">
        <v>1301</v>
      </c>
      <c r="T197">
        <v>1</v>
      </c>
    </row>
    <row r="198" spans="1:20">
      <c r="A198">
        <f t="shared" si="7"/>
        <v>197</v>
      </c>
      <c r="B198" s="1">
        <v>43018.673635329091</v>
      </c>
      <c r="C198">
        <v>117</v>
      </c>
      <c r="D198">
        <v>2</v>
      </c>
      <c r="E198" t="s">
        <v>12</v>
      </c>
      <c r="F198" t="s">
        <v>8</v>
      </c>
      <c r="G198">
        <v>5000</v>
      </c>
      <c r="H198">
        <f t="shared" si="6"/>
        <v>288000</v>
      </c>
      <c r="I198">
        <v>1</v>
      </c>
      <c r="J198" t="s">
        <v>666</v>
      </c>
      <c r="K198">
        <v>3</v>
      </c>
      <c r="L198" t="s">
        <v>667</v>
      </c>
      <c r="M198">
        <v>3</v>
      </c>
      <c r="N198" t="s">
        <v>21</v>
      </c>
      <c r="O198" t="s">
        <v>668</v>
      </c>
      <c r="P198" s="1">
        <v>43018.673635329091</v>
      </c>
      <c r="Q198" s="1" t="e">
        <v>#N/A</v>
      </c>
      <c r="R198" t="s">
        <v>21</v>
      </c>
      <c r="S198" t="s">
        <v>668</v>
      </c>
      <c r="T198">
        <v>3</v>
      </c>
    </row>
    <row r="199" spans="1:20">
      <c r="A199">
        <f t="shared" si="7"/>
        <v>198</v>
      </c>
      <c r="B199" s="1">
        <v>43024.321348892314</v>
      </c>
      <c r="C199">
        <v>133</v>
      </c>
      <c r="D199">
        <v>2</v>
      </c>
      <c r="E199" t="s">
        <v>12</v>
      </c>
      <c r="F199" t="s">
        <v>8</v>
      </c>
      <c r="G199">
        <v>3000</v>
      </c>
      <c r="H199">
        <f t="shared" si="6"/>
        <v>291000</v>
      </c>
      <c r="I199">
        <v>6</v>
      </c>
      <c r="J199" t="s">
        <v>1369</v>
      </c>
      <c r="K199">
        <v>1</v>
      </c>
      <c r="L199" t="s">
        <v>1370</v>
      </c>
      <c r="M199">
        <v>1</v>
      </c>
      <c r="N199" t="s">
        <v>21</v>
      </c>
      <c r="O199" t="s">
        <v>1371</v>
      </c>
      <c r="P199" s="1">
        <v>43024.321348892314</v>
      </c>
      <c r="Q199" s="1">
        <v>43066.623160668365</v>
      </c>
      <c r="R199" t="s">
        <v>21</v>
      </c>
      <c r="S199" t="s">
        <v>1371</v>
      </c>
      <c r="T199">
        <v>1</v>
      </c>
    </row>
    <row r="200" spans="1:20">
      <c r="A200">
        <f t="shared" si="7"/>
        <v>199</v>
      </c>
      <c r="B200" s="1">
        <v>43024.848532508877</v>
      </c>
      <c r="C200">
        <v>123</v>
      </c>
      <c r="D200">
        <v>2</v>
      </c>
      <c r="E200" t="s">
        <v>12</v>
      </c>
      <c r="F200" t="s">
        <v>8</v>
      </c>
      <c r="G200">
        <v>5000</v>
      </c>
      <c r="H200">
        <f t="shared" si="6"/>
        <v>296000</v>
      </c>
      <c r="I200">
        <v>6</v>
      </c>
      <c r="J200" t="s">
        <v>940</v>
      </c>
      <c r="K200">
        <v>1</v>
      </c>
      <c r="L200" t="s">
        <v>941</v>
      </c>
      <c r="M200">
        <v>1</v>
      </c>
      <c r="N200" t="s">
        <v>21</v>
      </c>
      <c r="O200" t="s">
        <v>942</v>
      </c>
      <c r="P200" s="1">
        <v>43024.848532508877</v>
      </c>
      <c r="Q200" s="1" t="e">
        <v>#N/A</v>
      </c>
      <c r="R200" t="s">
        <v>21</v>
      </c>
      <c r="S200" t="s">
        <v>942</v>
      </c>
      <c r="T200">
        <v>1</v>
      </c>
    </row>
    <row r="201" spans="1:20">
      <c r="A201">
        <f t="shared" si="7"/>
        <v>200</v>
      </c>
      <c r="B201" s="1">
        <v>43028.231239274341</v>
      </c>
      <c r="C201">
        <v>53</v>
      </c>
      <c r="D201">
        <v>4</v>
      </c>
      <c r="E201" t="s">
        <v>12</v>
      </c>
      <c r="F201" t="s">
        <v>8</v>
      </c>
      <c r="G201">
        <v>2000</v>
      </c>
      <c r="H201">
        <f t="shared" si="6"/>
        <v>298000</v>
      </c>
      <c r="I201">
        <v>5</v>
      </c>
      <c r="J201" t="s">
        <v>582</v>
      </c>
      <c r="K201">
        <v>1</v>
      </c>
      <c r="L201" t="s">
        <v>1053</v>
      </c>
      <c r="M201">
        <v>1</v>
      </c>
      <c r="N201" t="s">
        <v>21</v>
      </c>
      <c r="O201" t="s">
        <v>1054</v>
      </c>
      <c r="P201" s="1">
        <v>43028.231239274341</v>
      </c>
      <c r="Q201" s="1" t="e">
        <v>#N/A</v>
      </c>
      <c r="R201" t="s">
        <v>21</v>
      </c>
      <c r="S201" t="s">
        <v>1054</v>
      </c>
      <c r="T201">
        <v>1</v>
      </c>
    </row>
    <row r="202" spans="1:20">
      <c r="A202">
        <f t="shared" si="7"/>
        <v>201</v>
      </c>
      <c r="B202" s="1">
        <v>43032.250014079727</v>
      </c>
      <c r="C202">
        <v>97</v>
      </c>
      <c r="D202">
        <v>4</v>
      </c>
      <c r="E202" t="s">
        <v>12</v>
      </c>
      <c r="F202" t="s">
        <v>8</v>
      </c>
      <c r="G202">
        <v>5000</v>
      </c>
      <c r="H202">
        <f t="shared" si="6"/>
        <v>303000</v>
      </c>
      <c r="I202">
        <v>4</v>
      </c>
      <c r="J202" t="s">
        <v>1021</v>
      </c>
      <c r="K202">
        <v>1</v>
      </c>
      <c r="L202" t="s">
        <v>1022</v>
      </c>
      <c r="M202">
        <v>1</v>
      </c>
      <c r="N202" t="s">
        <v>21</v>
      </c>
      <c r="O202" t="s">
        <v>1023</v>
      </c>
      <c r="P202" s="1">
        <v>43032.250014079727</v>
      </c>
      <c r="Q202" s="1" t="e">
        <v>#N/A</v>
      </c>
      <c r="R202" t="s">
        <v>21</v>
      </c>
      <c r="S202" t="s">
        <v>1023</v>
      </c>
      <c r="T202">
        <v>1</v>
      </c>
    </row>
    <row r="203" spans="1:20">
      <c r="A203">
        <f t="shared" si="7"/>
        <v>202</v>
      </c>
      <c r="B203" s="1">
        <v>43033.395651277438</v>
      </c>
      <c r="C203">
        <v>133</v>
      </c>
      <c r="D203">
        <v>3</v>
      </c>
      <c r="E203" t="s">
        <v>12</v>
      </c>
      <c r="F203" t="s">
        <v>8</v>
      </c>
      <c r="G203">
        <v>4000</v>
      </c>
      <c r="H203">
        <f t="shared" si="6"/>
        <v>307000</v>
      </c>
      <c r="I203">
        <v>1</v>
      </c>
      <c r="J203" t="s">
        <v>1072</v>
      </c>
      <c r="K203">
        <v>4</v>
      </c>
      <c r="L203" t="s">
        <v>1073</v>
      </c>
      <c r="M203">
        <v>4</v>
      </c>
      <c r="N203" t="s">
        <v>21</v>
      </c>
      <c r="O203" t="s">
        <v>1074</v>
      </c>
      <c r="P203" s="1">
        <v>43033.395651277438</v>
      </c>
      <c r="Q203" s="1" t="e">
        <v>#N/A</v>
      </c>
      <c r="R203" t="s">
        <v>21</v>
      </c>
      <c r="S203" t="s">
        <v>1074</v>
      </c>
      <c r="T203">
        <v>4</v>
      </c>
    </row>
    <row r="204" spans="1:20">
      <c r="A204">
        <f t="shared" si="7"/>
        <v>203</v>
      </c>
      <c r="B204" s="1">
        <v>43035.892126209532</v>
      </c>
      <c r="C204">
        <v>89</v>
      </c>
      <c r="D204">
        <v>4</v>
      </c>
      <c r="E204" t="s">
        <v>12</v>
      </c>
      <c r="F204" t="s">
        <v>8</v>
      </c>
      <c r="G204">
        <v>2000</v>
      </c>
      <c r="H204">
        <f t="shared" si="6"/>
        <v>309000</v>
      </c>
      <c r="I204">
        <v>4</v>
      </c>
      <c r="J204" t="s">
        <v>1600</v>
      </c>
      <c r="K204">
        <v>4</v>
      </c>
      <c r="L204" t="s">
        <v>1601</v>
      </c>
      <c r="M204">
        <v>4</v>
      </c>
      <c r="N204" t="s">
        <v>21</v>
      </c>
      <c r="O204" t="s">
        <v>1602</v>
      </c>
      <c r="P204" s="1">
        <v>43035.892126209532</v>
      </c>
      <c r="Q204" s="1" t="e">
        <v>#N/A</v>
      </c>
      <c r="R204" t="s">
        <v>21</v>
      </c>
      <c r="S204" t="s">
        <v>1602</v>
      </c>
      <c r="T204">
        <v>4</v>
      </c>
    </row>
    <row r="205" spans="1:20">
      <c r="A205">
        <f t="shared" si="7"/>
        <v>204</v>
      </c>
      <c r="B205" s="1">
        <v>43039.734332764026</v>
      </c>
      <c r="C205">
        <v>15</v>
      </c>
      <c r="D205">
        <v>2</v>
      </c>
      <c r="E205" t="s">
        <v>12</v>
      </c>
      <c r="F205" t="s">
        <v>8</v>
      </c>
      <c r="G205">
        <v>1000</v>
      </c>
      <c r="H205">
        <f t="shared" si="6"/>
        <v>310000</v>
      </c>
      <c r="I205">
        <v>1</v>
      </c>
      <c r="J205" t="s">
        <v>59</v>
      </c>
      <c r="K205">
        <v>1</v>
      </c>
      <c r="L205" t="s">
        <v>60</v>
      </c>
      <c r="M205">
        <v>1</v>
      </c>
      <c r="N205" t="s">
        <v>21</v>
      </c>
      <c r="O205" t="s">
        <v>61</v>
      </c>
      <c r="P205" s="1">
        <v>43039.734332764026</v>
      </c>
      <c r="Q205" s="1" t="e">
        <v>#N/A</v>
      </c>
      <c r="R205" t="s">
        <v>21</v>
      </c>
      <c r="S205" t="s">
        <v>61</v>
      </c>
      <c r="T205">
        <v>1</v>
      </c>
    </row>
    <row r="206" spans="1:20">
      <c r="A206">
        <f t="shared" si="7"/>
        <v>205</v>
      </c>
      <c r="B206" s="1">
        <v>43041.486446647541</v>
      </c>
      <c r="C206">
        <v>49</v>
      </c>
      <c r="D206">
        <v>3</v>
      </c>
      <c r="E206" t="s">
        <v>12</v>
      </c>
      <c r="F206" t="s">
        <v>8</v>
      </c>
      <c r="G206">
        <v>1000</v>
      </c>
      <c r="H206">
        <f t="shared" si="6"/>
        <v>311000</v>
      </c>
      <c r="I206">
        <v>4</v>
      </c>
      <c r="J206" t="s">
        <v>566</v>
      </c>
      <c r="K206">
        <v>2</v>
      </c>
      <c r="L206" t="s">
        <v>567</v>
      </c>
      <c r="M206">
        <v>2</v>
      </c>
      <c r="N206" t="s">
        <v>21</v>
      </c>
      <c r="O206" t="s">
        <v>568</v>
      </c>
      <c r="P206" s="1">
        <v>43041.486446647541</v>
      </c>
      <c r="Q206" s="1">
        <v>43256.910079482659</v>
      </c>
      <c r="R206" t="s">
        <v>21</v>
      </c>
      <c r="S206" t="s">
        <v>568</v>
      </c>
      <c r="T206">
        <v>2</v>
      </c>
    </row>
    <row r="207" spans="1:20">
      <c r="A207">
        <f t="shared" si="7"/>
        <v>206</v>
      </c>
      <c r="B207" s="1">
        <v>43044.541656482339</v>
      </c>
      <c r="C207">
        <v>91</v>
      </c>
      <c r="D207">
        <v>2</v>
      </c>
      <c r="E207" t="s">
        <v>12</v>
      </c>
      <c r="F207" t="s">
        <v>8</v>
      </c>
      <c r="G207">
        <v>1000</v>
      </c>
      <c r="H207">
        <f t="shared" si="6"/>
        <v>312000</v>
      </c>
      <c r="I207">
        <v>4</v>
      </c>
      <c r="J207" t="s">
        <v>630</v>
      </c>
      <c r="K207">
        <v>1</v>
      </c>
      <c r="L207" t="s">
        <v>631</v>
      </c>
      <c r="M207">
        <v>1</v>
      </c>
      <c r="N207" t="s">
        <v>21</v>
      </c>
      <c r="O207" t="s">
        <v>632</v>
      </c>
      <c r="P207" s="1">
        <v>43044.541656482339</v>
      </c>
      <c r="Q207" s="1" t="e">
        <v>#N/A</v>
      </c>
      <c r="R207" t="s">
        <v>21</v>
      </c>
      <c r="S207" t="s">
        <v>632</v>
      </c>
      <c r="T207">
        <v>1</v>
      </c>
    </row>
    <row r="208" spans="1:20">
      <c r="A208">
        <f t="shared" si="7"/>
        <v>207</v>
      </c>
      <c r="B208" s="1">
        <v>43046.2499883649</v>
      </c>
      <c r="C208">
        <v>97</v>
      </c>
      <c r="D208">
        <v>2</v>
      </c>
      <c r="E208" t="s">
        <v>12</v>
      </c>
      <c r="F208" t="s">
        <v>8</v>
      </c>
      <c r="G208">
        <v>5000</v>
      </c>
      <c r="H208">
        <f t="shared" si="6"/>
        <v>317000</v>
      </c>
      <c r="I208">
        <v>3</v>
      </c>
      <c r="J208" t="s">
        <v>1349</v>
      </c>
      <c r="K208">
        <v>2</v>
      </c>
      <c r="L208" t="s">
        <v>1350</v>
      </c>
      <c r="M208">
        <v>2</v>
      </c>
      <c r="N208" t="s">
        <v>21</v>
      </c>
      <c r="O208" t="s">
        <v>1351</v>
      </c>
      <c r="P208" s="1">
        <v>43046.2499883649</v>
      </c>
      <c r="Q208" s="1" t="e">
        <v>#N/A</v>
      </c>
      <c r="R208" t="s">
        <v>21</v>
      </c>
      <c r="S208" t="s">
        <v>1351</v>
      </c>
      <c r="T208">
        <v>2</v>
      </c>
    </row>
    <row r="209" spans="1:20">
      <c r="A209">
        <f t="shared" si="7"/>
        <v>208</v>
      </c>
      <c r="B209" s="1">
        <v>43051.90381369026</v>
      </c>
      <c r="C209">
        <v>85</v>
      </c>
      <c r="D209">
        <v>3</v>
      </c>
      <c r="E209" t="s">
        <v>12</v>
      </c>
      <c r="F209" t="s">
        <v>8</v>
      </c>
      <c r="G209">
        <v>4000</v>
      </c>
      <c r="H209">
        <f t="shared" si="6"/>
        <v>321000</v>
      </c>
      <c r="I209">
        <v>4</v>
      </c>
      <c r="J209" t="s">
        <v>1046</v>
      </c>
      <c r="K209">
        <v>2</v>
      </c>
      <c r="L209" t="s">
        <v>1047</v>
      </c>
      <c r="M209">
        <v>2</v>
      </c>
      <c r="N209" t="s">
        <v>21</v>
      </c>
      <c r="O209" t="s">
        <v>1048</v>
      </c>
      <c r="P209" s="1">
        <v>43051.90381369026</v>
      </c>
      <c r="Q209" s="1" t="e">
        <v>#N/A</v>
      </c>
      <c r="R209" t="s">
        <v>21</v>
      </c>
      <c r="S209" t="s">
        <v>1048</v>
      </c>
      <c r="T209">
        <v>2</v>
      </c>
    </row>
    <row r="210" spans="1:20">
      <c r="A210">
        <f t="shared" si="7"/>
        <v>209</v>
      </c>
      <c r="B210" s="1">
        <v>43052.532063239494</v>
      </c>
      <c r="C210">
        <v>61</v>
      </c>
      <c r="D210">
        <v>2</v>
      </c>
      <c r="E210" t="s">
        <v>12</v>
      </c>
      <c r="F210" t="s">
        <v>8</v>
      </c>
      <c r="G210">
        <v>5000</v>
      </c>
      <c r="H210">
        <f t="shared" si="6"/>
        <v>326000</v>
      </c>
      <c r="I210">
        <v>5</v>
      </c>
      <c r="J210" t="s">
        <v>1086</v>
      </c>
      <c r="K210">
        <v>1</v>
      </c>
      <c r="L210" t="s">
        <v>1442</v>
      </c>
      <c r="M210">
        <v>1</v>
      </c>
      <c r="N210" t="s">
        <v>21</v>
      </c>
      <c r="O210" t="s">
        <v>1443</v>
      </c>
      <c r="P210" s="1">
        <v>43052.532063239494</v>
      </c>
      <c r="Q210" s="1" t="e">
        <v>#N/A</v>
      </c>
      <c r="R210" t="s">
        <v>21</v>
      </c>
      <c r="S210" t="s">
        <v>1443</v>
      </c>
      <c r="T210">
        <v>1</v>
      </c>
    </row>
    <row r="211" spans="1:20">
      <c r="A211">
        <f t="shared" si="7"/>
        <v>210</v>
      </c>
      <c r="B211" s="1">
        <v>43055.916846160602</v>
      </c>
      <c r="C211">
        <v>28</v>
      </c>
      <c r="D211">
        <v>3</v>
      </c>
      <c r="E211" t="s">
        <v>12</v>
      </c>
      <c r="F211" t="s">
        <v>8</v>
      </c>
      <c r="G211">
        <v>1000</v>
      </c>
      <c r="H211">
        <f t="shared" si="6"/>
        <v>327000</v>
      </c>
      <c r="I211">
        <v>1</v>
      </c>
      <c r="J211" t="s">
        <v>368</v>
      </c>
      <c r="K211">
        <v>3</v>
      </c>
      <c r="L211" t="s">
        <v>369</v>
      </c>
      <c r="M211">
        <v>3</v>
      </c>
      <c r="N211" t="s">
        <v>21</v>
      </c>
      <c r="O211" t="s">
        <v>370</v>
      </c>
      <c r="P211" s="1">
        <v>43055.916846160602</v>
      </c>
      <c r="Q211" s="1" t="e">
        <v>#N/A</v>
      </c>
      <c r="R211" t="s">
        <v>21</v>
      </c>
      <c r="S211" t="s">
        <v>370</v>
      </c>
      <c r="T211">
        <v>3</v>
      </c>
    </row>
    <row r="212" spans="1:20">
      <c r="A212">
        <f t="shared" si="7"/>
        <v>211</v>
      </c>
      <c r="B212" s="1">
        <v>43057.368585753306</v>
      </c>
      <c r="C212">
        <v>55</v>
      </c>
      <c r="D212">
        <v>2</v>
      </c>
      <c r="E212" t="s">
        <v>13</v>
      </c>
      <c r="F212" t="s">
        <v>8</v>
      </c>
      <c r="G212">
        <v>16000</v>
      </c>
      <c r="H212">
        <f t="shared" si="6"/>
        <v>311000</v>
      </c>
      <c r="I212">
        <v>6</v>
      </c>
      <c r="J212" t="s">
        <v>1338</v>
      </c>
      <c r="K212">
        <v>3</v>
      </c>
      <c r="L212" t="s">
        <v>1745</v>
      </c>
      <c r="M212">
        <v>1</v>
      </c>
      <c r="N212" t="s">
        <v>24</v>
      </c>
      <c r="O212" t="s">
        <v>1746</v>
      </c>
      <c r="P212" s="1">
        <v>43057.368585753306</v>
      </c>
      <c r="Q212" s="1">
        <v>43057.368585753306</v>
      </c>
      <c r="R212" t="s">
        <v>24</v>
      </c>
      <c r="S212" t="s">
        <v>1746</v>
      </c>
      <c r="T212">
        <v>1</v>
      </c>
    </row>
    <row r="213" spans="1:20">
      <c r="A213">
        <f t="shared" si="7"/>
        <v>212</v>
      </c>
      <c r="B213" s="1">
        <v>43061.623099848417</v>
      </c>
      <c r="C213">
        <v>97</v>
      </c>
      <c r="D213">
        <v>4</v>
      </c>
      <c r="E213" t="s">
        <v>12</v>
      </c>
      <c r="F213" t="s">
        <v>8</v>
      </c>
      <c r="G213">
        <v>5000</v>
      </c>
      <c r="H213">
        <f t="shared" si="6"/>
        <v>316000</v>
      </c>
      <c r="I213">
        <v>5</v>
      </c>
      <c r="J213" t="s">
        <v>1021</v>
      </c>
      <c r="K213">
        <v>2</v>
      </c>
      <c r="L213" t="s">
        <v>1022</v>
      </c>
      <c r="M213">
        <v>2</v>
      </c>
      <c r="N213" t="s">
        <v>21</v>
      </c>
      <c r="O213" t="s">
        <v>1023</v>
      </c>
      <c r="P213" s="1">
        <v>43061.623099848417</v>
      </c>
      <c r="Q213" s="1" t="e">
        <v>#N/A</v>
      </c>
      <c r="R213" t="s">
        <v>21</v>
      </c>
      <c r="S213" t="s">
        <v>1023</v>
      </c>
      <c r="T213">
        <v>2</v>
      </c>
    </row>
    <row r="214" spans="1:20">
      <c r="A214">
        <f t="shared" si="7"/>
        <v>213</v>
      </c>
      <c r="B214" s="1">
        <v>43061.699382954772</v>
      </c>
      <c r="C214">
        <v>7</v>
      </c>
      <c r="D214">
        <v>2</v>
      </c>
      <c r="E214" t="s">
        <v>13</v>
      </c>
      <c r="F214" t="s">
        <v>8</v>
      </c>
      <c r="G214">
        <v>4000</v>
      </c>
      <c r="H214">
        <f t="shared" si="6"/>
        <v>312000</v>
      </c>
      <c r="I214">
        <v>6</v>
      </c>
      <c r="J214" t="s">
        <v>128</v>
      </c>
      <c r="K214">
        <v>2</v>
      </c>
      <c r="L214" t="s">
        <v>129</v>
      </c>
      <c r="M214">
        <v>1</v>
      </c>
      <c r="N214" t="s">
        <v>24</v>
      </c>
      <c r="O214" t="s">
        <v>130</v>
      </c>
      <c r="P214" s="1">
        <v>43061.699382954772</v>
      </c>
      <c r="Q214" s="1">
        <v>43061.699382954772</v>
      </c>
      <c r="R214" t="s">
        <v>24</v>
      </c>
      <c r="S214" t="s">
        <v>130</v>
      </c>
      <c r="T214">
        <v>1</v>
      </c>
    </row>
    <row r="215" spans="1:20">
      <c r="A215">
        <f t="shared" si="7"/>
        <v>214</v>
      </c>
      <c r="B215" s="1">
        <v>43065.173747185363</v>
      </c>
      <c r="C215">
        <v>40</v>
      </c>
      <c r="D215">
        <v>3</v>
      </c>
      <c r="E215" t="s">
        <v>12</v>
      </c>
      <c r="F215" t="s">
        <v>8</v>
      </c>
      <c r="G215">
        <v>1000</v>
      </c>
      <c r="H215">
        <f t="shared" si="6"/>
        <v>313000</v>
      </c>
      <c r="I215">
        <v>6</v>
      </c>
      <c r="J215" t="s">
        <v>405</v>
      </c>
      <c r="K215">
        <v>1</v>
      </c>
      <c r="L215" t="s">
        <v>518</v>
      </c>
      <c r="M215">
        <v>1</v>
      </c>
      <c r="N215" t="s">
        <v>21</v>
      </c>
      <c r="O215" t="s">
        <v>519</v>
      </c>
      <c r="P215" s="1">
        <v>43065.173747185363</v>
      </c>
      <c r="Q215" s="1" t="e">
        <v>#N/A</v>
      </c>
      <c r="R215" t="s">
        <v>21</v>
      </c>
      <c r="S215" t="s">
        <v>519</v>
      </c>
      <c r="T215">
        <v>1</v>
      </c>
    </row>
    <row r="216" spans="1:20">
      <c r="A216">
        <f t="shared" si="7"/>
        <v>215</v>
      </c>
      <c r="B216" s="1">
        <v>43065.930215556677</v>
      </c>
      <c r="C216">
        <v>77</v>
      </c>
      <c r="D216">
        <v>2</v>
      </c>
      <c r="E216" t="s">
        <v>12</v>
      </c>
      <c r="F216" t="s">
        <v>8</v>
      </c>
      <c r="G216">
        <v>1000</v>
      </c>
      <c r="H216">
        <f t="shared" si="6"/>
        <v>314000</v>
      </c>
      <c r="I216">
        <v>1</v>
      </c>
      <c r="J216" t="s">
        <v>563</v>
      </c>
      <c r="K216">
        <v>3</v>
      </c>
      <c r="L216" t="s">
        <v>564</v>
      </c>
      <c r="M216">
        <v>3</v>
      </c>
      <c r="N216" t="s">
        <v>21</v>
      </c>
      <c r="O216" t="s">
        <v>565</v>
      </c>
      <c r="P216" s="1">
        <v>43065.930215556677</v>
      </c>
      <c r="Q216" s="1">
        <v>43249.571922374576</v>
      </c>
      <c r="R216" t="s">
        <v>21</v>
      </c>
      <c r="S216" t="s">
        <v>565</v>
      </c>
      <c r="T216">
        <v>3</v>
      </c>
    </row>
    <row r="217" spans="1:20">
      <c r="A217">
        <f t="shared" si="7"/>
        <v>216</v>
      </c>
      <c r="B217" s="1">
        <v>43066.623160668365</v>
      </c>
      <c r="C217">
        <v>133</v>
      </c>
      <c r="D217">
        <v>2</v>
      </c>
      <c r="E217" t="s">
        <v>13</v>
      </c>
      <c r="F217" t="s">
        <v>8</v>
      </c>
      <c r="G217">
        <v>12000</v>
      </c>
      <c r="H217">
        <f t="shared" si="6"/>
        <v>302000</v>
      </c>
      <c r="I217">
        <v>6</v>
      </c>
      <c r="J217" t="s">
        <v>1369</v>
      </c>
      <c r="K217">
        <v>2</v>
      </c>
      <c r="L217" t="s">
        <v>1701</v>
      </c>
      <c r="M217">
        <v>1</v>
      </c>
      <c r="N217" t="s">
        <v>24</v>
      </c>
      <c r="O217" t="s">
        <v>1702</v>
      </c>
      <c r="P217" s="1">
        <v>43066.623160668365</v>
      </c>
      <c r="Q217" s="1">
        <v>43066.623160668365</v>
      </c>
      <c r="R217" t="s">
        <v>24</v>
      </c>
      <c r="S217" t="s">
        <v>1702</v>
      </c>
      <c r="T217">
        <v>1</v>
      </c>
    </row>
    <row r="218" spans="1:20">
      <c r="A218">
        <f t="shared" si="7"/>
        <v>217</v>
      </c>
      <c r="B218" s="1">
        <v>43067.840211722389</v>
      </c>
      <c r="C218">
        <v>106</v>
      </c>
      <c r="D218">
        <v>3</v>
      </c>
      <c r="E218" t="s">
        <v>12</v>
      </c>
      <c r="F218" t="s">
        <v>8</v>
      </c>
      <c r="G218">
        <v>4000</v>
      </c>
      <c r="H218">
        <f t="shared" si="6"/>
        <v>306000</v>
      </c>
      <c r="I218">
        <v>5</v>
      </c>
      <c r="J218" t="s">
        <v>1453</v>
      </c>
      <c r="K218">
        <v>3</v>
      </c>
      <c r="L218" t="s">
        <v>1512</v>
      </c>
      <c r="M218">
        <v>3</v>
      </c>
      <c r="N218" t="s">
        <v>21</v>
      </c>
      <c r="O218" t="s">
        <v>1513</v>
      </c>
      <c r="P218" s="1">
        <v>43067.840211722389</v>
      </c>
      <c r="Q218" s="1" t="e">
        <v>#N/A</v>
      </c>
      <c r="R218" t="s">
        <v>21</v>
      </c>
      <c r="S218" t="s">
        <v>1513</v>
      </c>
      <c r="T218">
        <v>3</v>
      </c>
    </row>
    <row r="219" spans="1:20">
      <c r="A219">
        <f t="shared" si="7"/>
        <v>218</v>
      </c>
      <c r="B219" s="1">
        <v>43069.050067797063</v>
      </c>
      <c r="C219">
        <v>64</v>
      </c>
      <c r="D219">
        <v>3</v>
      </c>
      <c r="E219" t="s">
        <v>12</v>
      </c>
      <c r="F219" t="s">
        <v>8</v>
      </c>
      <c r="G219">
        <v>5000</v>
      </c>
      <c r="H219">
        <f t="shared" si="6"/>
        <v>311000</v>
      </c>
      <c r="I219">
        <v>3</v>
      </c>
      <c r="J219" t="s">
        <v>839</v>
      </c>
      <c r="K219">
        <v>4</v>
      </c>
      <c r="L219" t="s">
        <v>840</v>
      </c>
      <c r="M219">
        <v>4</v>
      </c>
      <c r="N219" t="s">
        <v>21</v>
      </c>
      <c r="O219" t="s">
        <v>841</v>
      </c>
      <c r="P219" s="1">
        <v>43069.050067797063</v>
      </c>
      <c r="Q219" s="1" t="e">
        <v>#N/A</v>
      </c>
      <c r="R219" t="s">
        <v>21</v>
      </c>
      <c r="S219" t="s">
        <v>841</v>
      </c>
      <c r="T219">
        <v>4</v>
      </c>
    </row>
    <row r="220" spans="1:20">
      <c r="A220">
        <f t="shared" si="7"/>
        <v>219</v>
      </c>
      <c r="B220" s="1">
        <v>43069.891855623719</v>
      </c>
      <c r="C220">
        <v>31</v>
      </c>
      <c r="D220">
        <v>3</v>
      </c>
      <c r="E220" t="s">
        <v>12</v>
      </c>
      <c r="F220" t="s">
        <v>8</v>
      </c>
      <c r="G220">
        <v>4000</v>
      </c>
      <c r="H220">
        <f t="shared" si="6"/>
        <v>315000</v>
      </c>
      <c r="I220">
        <v>2</v>
      </c>
      <c r="J220" t="s">
        <v>338</v>
      </c>
      <c r="K220">
        <v>2</v>
      </c>
      <c r="L220" t="s">
        <v>485</v>
      </c>
      <c r="M220">
        <v>2</v>
      </c>
      <c r="N220" t="s">
        <v>21</v>
      </c>
      <c r="O220" t="s">
        <v>486</v>
      </c>
      <c r="P220" s="1">
        <v>43069.891855623719</v>
      </c>
      <c r="Q220" s="1" t="e">
        <v>#N/A</v>
      </c>
      <c r="R220" t="s">
        <v>21</v>
      </c>
      <c r="S220" t="s">
        <v>486</v>
      </c>
      <c r="T220">
        <v>2</v>
      </c>
    </row>
    <row r="221" spans="1:20">
      <c r="A221">
        <f t="shared" si="7"/>
        <v>220</v>
      </c>
      <c r="B221" s="1">
        <v>43070.826259822352</v>
      </c>
      <c r="C221">
        <v>47</v>
      </c>
      <c r="D221">
        <v>2</v>
      </c>
      <c r="E221" t="s">
        <v>12</v>
      </c>
      <c r="F221" t="s">
        <v>8</v>
      </c>
      <c r="G221">
        <v>2000</v>
      </c>
      <c r="H221">
        <f t="shared" si="6"/>
        <v>317000</v>
      </c>
      <c r="I221">
        <v>1</v>
      </c>
      <c r="J221" t="s">
        <v>870</v>
      </c>
      <c r="K221">
        <v>1</v>
      </c>
      <c r="L221" t="s">
        <v>871</v>
      </c>
      <c r="M221">
        <v>1</v>
      </c>
      <c r="N221" t="s">
        <v>21</v>
      </c>
      <c r="O221" t="s">
        <v>872</v>
      </c>
      <c r="P221" s="1">
        <v>43070.826259822352</v>
      </c>
      <c r="Q221" s="1" t="e">
        <v>#N/A</v>
      </c>
      <c r="R221" t="s">
        <v>21</v>
      </c>
      <c r="S221" t="s">
        <v>872</v>
      </c>
      <c r="T221">
        <v>1</v>
      </c>
    </row>
    <row r="222" spans="1:20">
      <c r="A222">
        <f t="shared" si="7"/>
        <v>221</v>
      </c>
      <c r="B222" s="1">
        <v>43073.76628565172</v>
      </c>
      <c r="C222">
        <v>81</v>
      </c>
      <c r="D222">
        <v>2</v>
      </c>
      <c r="E222" t="s">
        <v>12</v>
      </c>
      <c r="F222" t="s">
        <v>8</v>
      </c>
      <c r="G222">
        <v>3000</v>
      </c>
      <c r="H222">
        <f t="shared" si="6"/>
        <v>320000</v>
      </c>
      <c r="I222">
        <v>2</v>
      </c>
      <c r="J222" t="s">
        <v>1104</v>
      </c>
      <c r="K222">
        <v>1</v>
      </c>
      <c r="L222" t="s">
        <v>1105</v>
      </c>
      <c r="M222">
        <v>1</v>
      </c>
      <c r="N222" t="s">
        <v>21</v>
      </c>
      <c r="O222" t="s">
        <v>1106</v>
      </c>
      <c r="P222" s="1">
        <v>43073.76628565172</v>
      </c>
      <c r="Q222" s="1" t="e">
        <v>#N/A</v>
      </c>
      <c r="R222" t="s">
        <v>21</v>
      </c>
      <c r="S222" t="s">
        <v>1106</v>
      </c>
      <c r="T222">
        <v>1</v>
      </c>
    </row>
    <row r="223" spans="1:20">
      <c r="A223">
        <f t="shared" si="7"/>
        <v>222</v>
      </c>
      <c r="B223" s="1">
        <v>43074.384285409498</v>
      </c>
      <c r="C223">
        <v>121</v>
      </c>
      <c r="D223">
        <v>2</v>
      </c>
      <c r="E223" t="s">
        <v>12</v>
      </c>
      <c r="F223" t="s">
        <v>8</v>
      </c>
      <c r="G223">
        <v>1000</v>
      </c>
      <c r="H223">
        <f t="shared" si="6"/>
        <v>321000</v>
      </c>
      <c r="I223">
        <v>3</v>
      </c>
      <c r="J223" t="s">
        <v>728</v>
      </c>
      <c r="K223">
        <v>3</v>
      </c>
      <c r="L223" t="s">
        <v>1607</v>
      </c>
      <c r="M223">
        <v>3</v>
      </c>
      <c r="N223" t="s">
        <v>21</v>
      </c>
      <c r="O223" t="s">
        <v>1608</v>
      </c>
      <c r="P223" s="1">
        <v>43074.384285409498</v>
      </c>
      <c r="Q223" s="1" t="e">
        <v>#N/A</v>
      </c>
      <c r="R223" t="s">
        <v>21</v>
      </c>
      <c r="S223" t="s">
        <v>1608</v>
      </c>
      <c r="T223">
        <v>3</v>
      </c>
    </row>
    <row r="224" spans="1:20">
      <c r="A224">
        <f t="shared" si="7"/>
        <v>223</v>
      </c>
      <c r="B224" s="1">
        <v>43077.523108686022</v>
      </c>
      <c r="C224">
        <v>89</v>
      </c>
      <c r="D224">
        <v>4</v>
      </c>
      <c r="E224" t="s">
        <v>12</v>
      </c>
      <c r="F224" t="s">
        <v>8</v>
      </c>
      <c r="G224">
        <v>2000</v>
      </c>
      <c r="H224">
        <f t="shared" si="6"/>
        <v>323000</v>
      </c>
      <c r="I224">
        <v>4</v>
      </c>
      <c r="J224" t="s">
        <v>1600</v>
      </c>
      <c r="K224">
        <v>5</v>
      </c>
      <c r="L224" t="s">
        <v>1601</v>
      </c>
      <c r="M224">
        <v>5</v>
      </c>
      <c r="N224" t="s">
        <v>21</v>
      </c>
      <c r="O224" t="s">
        <v>1602</v>
      </c>
      <c r="P224" s="1">
        <v>43077.523108686022</v>
      </c>
      <c r="Q224" s="1" t="e">
        <v>#N/A</v>
      </c>
      <c r="R224" t="s">
        <v>21</v>
      </c>
      <c r="S224" t="s">
        <v>1602</v>
      </c>
      <c r="T224">
        <v>5</v>
      </c>
    </row>
    <row r="225" spans="1:20">
      <c r="A225">
        <f t="shared" si="7"/>
        <v>224</v>
      </c>
      <c r="B225" s="1">
        <v>43077.914252690854</v>
      </c>
      <c r="C225">
        <v>59</v>
      </c>
      <c r="D225">
        <v>2</v>
      </c>
      <c r="E225" t="s">
        <v>12</v>
      </c>
      <c r="F225" t="s">
        <v>8</v>
      </c>
      <c r="G225">
        <v>3000</v>
      </c>
      <c r="H225">
        <f t="shared" si="6"/>
        <v>326000</v>
      </c>
      <c r="I225">
        <v>4</v>
      </c>
      <c r="J225" t="s">
        <v>645</v>
      </c>
      <c r="K225">
        <v>2</v>
      </c>
      <c r="L225" t="s">
        <v>646</v>
      </c>
      <c r="M225">
        <v>2</v>
      </c>
      <c r="N225" t="s">
        <v>21</v>
      </c>
      <c r="O225" t="s">
        <v>647</v>
      </c>
      <c r="P225" s="1">
        <v>43077.914252690854</v>
      </c>
      <c r="Q225" s="1" t="e">
        <v>#N/A</v>
      </c>
      <c r="R225" t="s">
        <v>21</v>
      </c>
      <c r="S225" t="s">
        <v>647</v>
      </c>
      <c r="T225">
        <v>2</v>
      </c>
    </row>
    <row r="226" spans="1:20">
      <c r="A226">
        <f t="shared" si="7"/>
        <v>225</v>
      </c>
      <c r="B226" s="1">
        <v>43078.559348603419</v>
      </c>
      <c r="C226">
        <v>70</v>
      </c>
      <c r="D226">
        <v>3</v>
      </c>
      <c r="E226" t="s">
        <v>12</v>
      </c>
      <c r="F226" t="s">
        <v>8</v>
      </c>
      <c r="G226">
        <v>3000</v>
      </c>
      <c r="H226">
        <f t="shared" si="6"/>
        <v>329000</v>
      </c>
      <c r="I226">
        <v>4</v>
      </c>
      <c r="J226" t="s">
        <v>729</v>
      </c>
      <c r="K226">
        <v>2</v>
      </c>
      <c r="L226" t="s">
        <v>757</v>
      </c>
      <c r="M226">
        <v>2</v>
      </c>
      <c r="N226" t="s">
        <v>21</v>
      </c>
      <c r="O226" t="s">
        <v>758</v>
      </c>
      <c r="P226" s="1">
        <v>43078.559348603419</v>
      </c>
      <c r="Q226" s="1" t="e">
        <v>#N/A</v>
      </c>
      <c r="R226" t="s">
        <v>21</v>
      </c>
      <c r="S226" t="s">
        <v>758</v>
      </c>
      <c r="T226">
        <v>2</v>
      </c>
    </row>
    <row r="227" spans="1:20">
      <c r="A227">
        <f t="shared" si="7"/>
        <v>226</v>
      </c>
      <c r="B227" s="1">
        <v>43078.987421257218</v>
      </c>
      <c r="C227">
        <v>109</v>
      </c>
      <c r="D227">
        <v>3</v>
      </c>
      <c r="E227" t="s">
        <v>12</v>
      </c>
      <c r="F227" t="s">
        <v>8</v>
      </c>
      <c r="G227">
        <v>2000</v>
      </c>
      <c r="H227">
        <f t="shared" si="6"/>
        <v>331000</v>
      </c>
      <c r="I227">
        <v>5</v>
      </c>
      <c r="J227" t="s">
        <v>830</v>
      </c>
      <c r="K227">
        <v>1</v>
      </c>
      <c r="L227" t="s">
        <v>831</v>
      </c>
      <c r="M227">
        <v>1</v>
      </c>
      <c r="N227" t="s">
        <v>21</v>
      </c>
      <c r="O227" t="s">
        <v>832</v>
      </c>
      <c r="P227" s="1">
        <v>43078.987421257218</v>
      </c>
      <c r="Q227" s="1" t="e">
        <v>#N/A</v>
      </c>
      <c r="R227" t="s">
        <v>21</v>
      </c>
      <c r="S227" t="s">
        <v>832</v>
      </c>
      <c r="T227">
        <v>1</v>
      </c>
    </row>
    <row r="228" spans="1:20">
      <c r="A228">
        <f t="shared" si="7"/>
        <v>227</v>
      </c>
      <c r="B228" s="1">
        <v>43081.180429272528</v>
      </c>
      <c r="C228">
        <v>73</v>
      </c>
      <c r="D228">
        <v>3</v>
      </c>
      <c r="E228" t="s">
        <v>12</v>
      </c>
      <c r="F228" t="s">
        <v>8</v>
      </c>
      <c r="G228">
        <v>5000</v>
      </c>
      <c r="H228">
        <f t="shared" si="6"/>
        <v>336000</v>
      </c>
      <c r="I228">
        <v>5</v>
      </c>
      <c r="J228" t="s">
        <v>1479</v>
      </c>
      <c r="K228">
        <v>1</v>
      </c>
      <c r="L228" t="s">
        <v>1480</v>
      </c>
      <c r="M228">
        <v>1</v>
      </c>
      <c r="N228" t="s">
        <v>21</v>
      </c>
      <c r="O228" t="s">
        <v>1481</v>
      </c>
      <c r="P228" s="1">
        <v>43081.180429272528</v>
      </c>
      <c r="Q228" s="1" t="e">
        <v>#N/A</v>
      </c>
      <c r="R228" t="s">
        <v>21</v>
      </c>
      <c r="S228" t="s">
        <v>1481</v>
      </c>
      <c r="T228">
        <v>1</v>
      </c>
    </row>
    <row r="229" spans="1:20">
      <c r="A229">
        <f t="shared" si="7"/>
        <v>228</v>
      </c>
      <c r="B229" s="1">
        <v>43082.359378838672</v>
      </c>
      <c r="C229">
        <v>13</v>
      </c>
      <c r="D229">
        <v>3</v>
      </c>
      <c r="E229" t="s">
        <v>13</v>
      </c>
      <c r="F229" t="s">
        <v>8</v>
      </c>
      <c r="G229">
        <v>12000</v>
      </c>
      <c r="H229">
        <f t="shared" si="6"/>
        <v>324000</v>
      </c>
      <c r="I229">
        <v>6</v>
      </c>
      <c r="J229" t="s">
        <v>195</v>
      </c>
      <c r="K229">
        <v>3</v>
      </c>
      <c r="L229" t="s">
        <v>503</v>
      </c>
      <c r="M229">
        <v>1</v>
      </c>
      <c r="N229" t="s">
        <v>24</v>
      </c>
      <c r="O229" t="s">
        <v>504</v>
      </c>
      <c r="P229" s="1">
        <v>43082.359378838672</v>
      </c>
      <c r="Q229" s="1">
        <v>43082.359378838672</v>
      </c>
      <c r="R229" t="s">
        <v>24</v>
      </c>
      <c r="S229" t="s">
        <v>504</v>
      </c>
      <c r="T229">
        <v>1</v>
      </c>
    </row>
    <row r="230" spans="1:20">
      <c r="A230">
        <f t="shared" si="7"/>
        <v>229</v>
      </c>
      <c r="B230" s="1">
        <v>43082.880524816836</v>
      </c>
      <c r="C230">
        <v>105</v>
      </c>
      <c r="D230">
        <v>2</v>
      </c>
      <c r="E230" t="s">
        <v>12</v>
      </c>
      <c r="F230" t="s">
        <v>8</v>
      </c>
      <c r="G230">
        <v>2000</v>
      </c>
      <c r="H230">
        <f t="shared" si="6"/>
        <v>326000</v>
      </c>
      <c r="I230">
        <v>4</v>
      </c>
      <c r="J230" t="s">
        <v>1113</v>
      </c>
      <c r="K230">
        <v>1</v>
      </c>
      <c r="L230" t="s">
        <v>1114</v>
      </c>
      <c r="M230">
        <v>1</v>
      </c>
      <c r="N230" t="s">
        <v>21</v>
      </c>
      <c r="O230" t="s">
        <v>1115</v>
      </c>
      <c r="P230" s="1">
        <v>43082.880524816836</v>
      </c>
      <c r="Q230" s="1" t="e">
        <v>#N/A</v>
      </c>
      <c r="R230" t="s">
        <v>21</v>
      </c>
      <c r="S230" t="s">
        <v>1115</v>
      </c>
      <c r="T230">
        <v>1</v>
      </c>
    </row>
    <row r="231" spans="1:20">
      <c r="A231">
        <f t="shared" si="7"/>
        <v>230</v>
      </c>
      <c r="B231" s="1">
        <v>43084.246888089321</v>
      </c>
      <c r="C231">
        <v>69</v>
      </c>
      <c r="D231">
        <v>2</v>
      </c>
      <c r="E231" t="s">
        <v>12</v>
      </c>
      <c r="F231" t="s">
        <v>8</v>
      </c>
      <c r="G231">
        <v>4000</v>
      </c>
      <c r="H231">
        <f t="shared" si="6"/>
        <v>330000</v>
      </c>
      <c r="I231">
        <v>5</v>
      </c>
      <c r="J231" t="s">
        <v>703</v>
      </c>
      <c r="K231">
        <v>1</v>
      </c>
      <c r="L231" t="s">
        <v>704</v>
      </c>
      <c r="M231">
        <v>1</v>
      </c>
      <c r="N231" t="s">
        <v>21</v>
      </c>
      <c r="O231" t="s">
        <v>705</v>
      </c>
      <c r="P231" s="1">
        <v>43084.246888089321</v>
      </c>
      <c r="Q231" s="1" t="e">
        <v>#N/A</v>
      </c>
      <c r="R231" t="s">
        <v>21</v>
      </c>
      <c r="S231" t="s">
        <v>705</v>
      </c>
      <c r="T231">
        <v>1</v>
      </c>
    </row>
    <row r="232" spans="1:20">
      <c r="A232">
        <f t="shared" si="7"/>
        <v>231</v>
      </c>
      <c r="B232" s="1">
        <v>43084.921119735729</v>
      </c>
      <c r="C232">
        <v>52</v>
      </c>
      <c r="D232">
        <v>3</v>
      </c>
      <c r="E232" t="s">
        <v>12</v>
      </c>
      <c r="F232" t="s">
        <v>8</v>
      </c>
      <c r="G232">
        <v>1000</v>
      </c>
      <c r="H232">
        <f t="shared" si="6"/>
        <v>331000</v>
      </c>
      <c r="I232">
        <v>2</v>
      </c>
      <c r="J232" t="s">
        <v>1154</v>
      </c>
      <c r="K232">
        <v>1</v>
      </c>
      <c r="L232" t="s">
        <v>1155</v>
      </c>
      <c r="M232">
        <v>1</v>
      </c>
      <c r="N232" t="s">
        <v>21</v>
      </c>
      <c r="O232" t="s">
        <v>1156</v>
      </c>
      <c r="P232" s="1">
        <v>43084.921119735729</v>
      </c>
      <c r="Q232" s="1" t="e">
        <v>#N/A</v>
      </c>
      <c r="R232" t="s">
        <v>21</v>
      </c>
      <c r="S232" t="s">
        <v>1156</v>
      </c>
      <c r="T232">
        <v>1</v>
      </c>
    </row>
    <row r="233" spans="1:20">
      <c r="A233">
        <f t="shared" si="7"/>
        <v>232</v>
      </c>
      <c r="B233" s="1">
        <v>43089.022627938451</v>
      </c>
      <c r="C233">
        <v>125</v>
      </c>
      <c r="D233">
        <v>4</v>
      </c>
      <c r="E233" t="s">
        <v>12</v>
      </c>
      <c r="F233" t="s">
        <v>8</v>
      </c>
      <c r="G233">
        <v>2000</v>
      </c>
      <c r="H233">
        <f t="shared" si="6"/>
        <v>333000</v>
      </c>
      <c r="I233">
        <v>1</v>
      </c>
      <c r="J233" t="s">
        <v>575</v>
      </c>
      <c r="K233">
        <v>2</v>
      </c>
      <c r="L233" t="s">
        <v>1300</v>
      </c>
      <c r="M233">
        <v>2</v>
      </c>
      <c r="N233" t="s">
        <v>21</v>
      </c>
      <c r="O233" t="s">
        <v>1301</v>
      </c>
      <c r="P233" s="1">
        <v>43089.022627938451</v>
      </c>
      <c r="Q233" s="1" t="e">
        <v>#N/A</v>
      </c>
      <c r="R233" t="s">
        <v>21</v>
      </c>
      <c r="S233" t="s">
        <v>1301</v>
      </c>
      <c r="T233">
        <v>2</v>
      </c>
    </row>
    <row r="234" spans="1:20">
      <c r="A234">
        <f t="shared" si="7"/>
        <v>233</v>
      </c>
      <c r="B234" s="1">
        <v>43091.11934354488</v>
      </c>
      <c r="C234">
        <v>101</v>
      </c>
      <c r="D234">
        <v>4</v>
      </c>
      <c r="E234" t="s">
        <v>12</v>
      </c>
      <c r="F234" t="s">
        <v>8</v>
      </c>
      <c r="G234">
        <v>3000</v>
      </c>
      <c r="H234">
        <f t="shared" si="6"/>
        <v>336000</v>
      </c>
      <c r="I234">
        <v>5</v>
      </c>
      <c r="J234" t="s">
        <v>850</v>
      </c>
      <c r="K234">
        <v>3</v>
      </c>
      <c r="L234" t="s">
        <v>1049</v>
      </c>
      <c r="M234">
        <v>3</v>
      </c>
      <c r="N234" t="s">
        <v>21</v>
      </c>
      <c r="O234" t="s">
        <v>1050</v>
      </c>
      <c r="P234" s="1">
        <v>43091.11934354488</v>
      </c>
      <c r="Q234" s="1" t="e">
        <v>#N/A</v>
      </c>
      <c r="R234" t="s">
        <v>21</v>
      </c>
      <c r="S234" t="s">
        <v>1050</v>
      </c>
      <c r="T234">
        <v>3</v>
      </c>
    </row>
    <row r="235" spans="1:20">
      <c r="A235">
        <f t="shared" si="7"/>
        <v>234</v>
      </c>
      <c r="B235" s="1">
        <v>43091.773888122036</v>
      </c>
      <c r="C235">
        <v>69</v>
      </c>
      <c r="D235">
        <v>2</v>
      </c>
      <c r="E235" t="s">
        <v>12</v>
      </c>
      <c r="F235" t="s">
        <v>8</v>
      </c>
      <c r="G235">
        <v>4000</v>
      </c>
      <c r="H235">
        <f t="shared" si="6"/>
        <v>340000</v>
      </c>
      <c r="I235">
        <v>1</v>
      </c>
      <c r="J235" t="s">
        <v>703</v>
      </c>
      <c r="K235">
        <v>2</v>
      </c>
      <c r="L235" t="s">
        <v>704</v>
      </c>
      <c r="M235">
        <v>2</v>
      </c>
      <c r="N235" t="s">
        <v>21</v>
      </c>
      <c r="O235" t="s">
        <v>705</v>
      </c>
      <c r="P235" s="1">
        <v>43091.773888122036</v>
      </c>
      <c r="Q235" s="1" t="e">
        <v>#N/A</v>
      </c>
      <c r="R235" t="s">
        <v>21</v>
      </c>
      <c r="S235" t="s">
        <v>705</v>
      </c>
      <c r="T235">
        <v>2</v>
      </c>
    </row>
    <row r="236" spans="1:20">
      <c r="A236">
        <f t="shared" si="7"/>
        <v>235</v>
      </c>
      <c r="B236" s="1">
        <v>43093.356564045032</v>
      </c>
      <c r="C236">
        <v>29</v>
      </c>
      <c r="D236">
        <v>2</v>
      </c>
      <c r="E236" t="s">
        <v>12</v>
      </c>
      <c r="F236" t="s">
        <v>8</v>
      </c>
      <c r="G236">
        <v>1000</v>
      </c>
      <c r="H236">
        <f t="shared" si="6"/>
        <v>341000</v>
      </c>
      <c r="I236">
        <v>5</v>
      </c>
      <c r="J236" t="s">
        <v>330</v>
      </c>
      <c r="K236">
        <v>2</v>
      </c>
      <c r="L236" t="s">
        <v>331</v>
      </c>
      <c r="M236">
        <v>2</v>
      </c>
      <c r="N236" t="s">
        <v>21</v>
      </c>
      <c r="O236" t="s">
        <v>332</v>
      </c>
      <c r="P236" s="1">
        <v>43093.356564045032</v>
      </c>
      <c r="Q236" s="1" t="e">
        <v>#N/A</v>
      </c>
      <c r="R236" t="s">
        <v>21</v>
      </c>
      <c r="S236" t="s">
        <v>332</v>
      </c>
      <c r="T236">
        <v>2</v>
      </c>
    </row>
    <row r="237" spans="1:20">
      <c r="A237">
        <f t="shared" si="7"/>
        <v>236</v>
      </c>
      <c r="B237" s="1">
        <v>43095.399721649141</v>
      </c>
      <c r="C237">
        <v>47</v>
      </c>
      <c r="D237">
        <v>2</v>
      </c>
      <c r="E237" t="s">
        <v>12</v>
      </c>
      <c r="F237" t="s">
        <v>8</v>
      </c>
      <c r="G237">
        <v>2000</v>
      </c>
      <c r="H237">
        <f t="shared" si="6"/>
        <v>343000</v>
      </c>
      <c r="I237">
        <v>3</v>
      </c>
      <c r="J237" t="s">
        <v>870</v>
      </c>
      <c r="K237">
        <v>2</v>
      </c>
      <c r="L237" t="s">
        <v>871</v>
      </c>
      <c r="M237">
        <v>2</v>
      </c>
      <c r="N237" t="s">
        <v>21</v>
      </c>
      <c r="O237" t="s">
        <v>872</v>
      </c>
      <c r="P237" s="1">
        <v>43095.399721649141</v>
      </c>
      <c r="Q237" s="1" t="e">
        <v>#N/A</v>
      </c>
      <c r="R237" t="s">
        <v>21</v>
      </c>
      <c r="S237" t="s">
        <v>872</v>
      </c>
      <c r="T237">
        <v>2</v>
      </c>
    </row>
    <row r="238" spans="1:20">
      <c r="A238">
        <f t="shared" si="7"/>
        <v>237</v>
      </c>
      <c r="B238" s="1">
        <v>43096.193882476626</v>
      </c>
      <c r="C238">
        <v>69</v>
      </c>
      <c r="D238">
        <v>2</v>
      </c>
      <c r="E238" t="s">
        <v>12</v>
      </c>
      <c r="F238" t="s">
        <v>8</v>
      </c>
      <c r="G238">
        <v>4000</v>
      </c>
      <c r="H238">
        <f t="shared" si="6"/>
        <v>347000</v>
      </c>
      <c r="I238">
        <v>2</v>
      </c>
      <c r="J238" t="s">
        <v>703</v>
      </c>
      <c r="K238">
        <v>3</v>
      </c>
      <c r="L238" t="s">
        <v>704</v>
      </c>
      <c r="M238">
        <v>3</v>
      </c>
      <c r="N238" t="s">
        <v>21</v>
      </c>
      <c r="O238" t="s">
        <v>705</v>
      </c>
      <c r="P238" s="1">
        <v>43096.193882476626</v>
      </c>
      <c r="Q238" s="1" t="e">
        <v>#N/A</v>
      </c>
      <c r="R238" t="s">
        <v>21</v>
      </c>
      <c r="S238" t="s">
        <v>705</v>
      </c>
      <c r="T238">
        <v>3</v>
      </c>
    </row>
    <row r="239" spans="1:20">
      <c r="A239">
        <f t="shared" si="7"/>
        <v>238</v>
      </c>
      <c r="B239" s="1">
        <v>43097.172804862188</v>
      </c>
      <c r="C239">
        <v>40</v>
      </c>
      <c r="D239">
        <v>3</v>
      </c>
      <c r="E239" t="s">
        <v>12</v>
      </c>
      <c r="F239" t="s">
        <v>8</v>
      </c>
      <c r="G239">
        <v>1000</v>
      </c>
      <c r="H239">
        <f t="shared" si="6"/>
        <v>348000</v>
      </c>
      <c r="I239">
        <v>5</v>
      </c>
      <c r="J239" t="s">
        <v>405</v>
      </c>
      <c r="K239">
        <v>2</v>
      </c>
      <c r="L239" t="s">
        <v>518</v>
      </c>
      <c r="M239">
        <v>2</v>
      </c>
      <c r="N239" t="s">
        <v>21</v>
      </c>
      <c r="O239" t="s">
        <v>519</v>
      </c>
      <c r="P239" s="1">
        <v>43097.172804862188</v>
      </c>
      <c r="Q239" s="1" t="e">
        <v>#N/A</v>
      </c>
      <c r="R239" t="s">
        <v>21</v>
      </c>
      <c r="S239" t="s">
        <v>519</v>
      </c>
      <c r="T239">
        <v>2</v>
      </c>
    </row>
    <row r="240" spans="1:20">
      <c r="A240">
        <f t="shared" si="7"/>
        <v>239</v>
      </c>
      <c r="B240" s="1">
        <v>43098.761205898641</v>
      </c>
      <c r="C240">
        <v>77</v>
      </c>
      <c r="D240">
        <v>2</v>
      </c>
      <c r="E240" t="s">
        <v>12</v>
      </c>
      <c r="F240" t="s">
        <v>8</v>
      </c>
      <c r="G240">
        <v>1000</v>
      </c>
      <c r="H240">
        <f t="shared" si="6"/>
        <v>349000</v>
      </c>
      <c r="I240">
        <v>1</v>
      </c>
      <c r="J240" t="s">
        <v>563</v>
      </c>
      <c r="K240">
        <v>4</v>
      </c>
      <c r="L240" t="s">
        <v>564</v>
      </c>
      <c r="M240">
        <v>4</v>
      </c>
      <c r="N240" t="s">
        <v>21</v>
      </c>
      <c r="O240" t="s">
        <v>565</v>
      </c>
      <c r="P240" s="1">
        <v>43098.761205898641</v>
      </c>
      <c r="Q240" s="1">
        <v>43249.571922374576</v>
      </c>
      <c r="R240" t="s">
        <v>21</v>
      </c>
      <c r="S240" t="s">
        <v>565</v>
      </c>
      <c r="T240">
        <v>4</v>
      </c>
    </row>
    <row r="241" spans="1:20">
      <c r="A241">
        <f t="shared" si="7"/>
        <v>240</v>
      </c>
      <c r="B241" s="1">
        <v>43099.247820919802</v>
      </c>
      <c r="C241">
        <v>118</v>
      </c>
      <c r="D241">
        <v>3</v>
      </c>
      <c r="E241" t="s">
        <v>12</v>
      </c>
      <c r="F241" t="s">
        <v>8</v>
      </c>
      <c r="G241">
        <v>4000</v>
      </c>
      <c r="H241">
        <f t="shared" si="6"/>
        <v>353000</v>
      </c>
      <c r="I241">
        <v>4</v>
      </c>
      <c r="J241" t="s">
        <v>1405</v>
      </c>
      <c r="K241">
        <v>1</v>
      </c>
      <c r="L241" t="s">
        <v>1406</v>
      </c>
      <c r="M241">
        <v>1</v>
      </c>
      <c r="N241" t="s">
        <v>21</v>
      </c>
      <c r="O241" t="s">
        <v>1407</v>
      </c>
      <c r="P241" s="1">
        <v>43099.247820919802</v>
      </c>
      <c r="Q241" s="1" t="e">
        <v>#N/A</v>
      </c>
      <c r="R241" t="s">
        <v>21</v>
      </c>
      <c r="S241" t="s">
        <v>1407</v>
      </c>
      <c r="T241">
        <v>1</v>
      </c>
    </row>
    <row r="242" spans="1:20">
      <c r="A242">
        <f t="shared" si="7"/>
        <v>241</v>
      </c>
      <c r="B242" s="1">
        <v>43099.522937049289</v>
      </c>
      <c r="C242">
        <v>88</v>
      </c>
      <c r="D242">
        <v>3</v>
      </c>
      <c r="E242" t="s">
        <v>12</v>
      </c>
      <c r="F242" t="s">
        <v>8</v>
      </c>
      <c r="G242">
        <v>3000</v>
      </c>
      <c r="H242">
        <f t="shared" si="6"/>
        <v>356000</v>
      </c>
      <c r="I242">
        <v>1</v>
      </c>
      <c r="J242" t="s">
        <v>1390</v>
      </c>
      <c r="K242">
        <v>1</v>
      </c>
      <c r="L242" t="s">
        <v>1391</v>
      </c>
      <c r="M242">
        <v>1</v>
      </c>
      <c r="N242" t="s">
        <v>21</v>
      </c>
      <c r="O242" t="s">
        <v>1392</v>
      </c>
      <c r="P242" s="1">
        <v>43099.522937049289</v>
      </c>
      <c r="Q242" s="1" t="e">
        <v>#N/A</v>
      </c>
      <c r="R242" t="s">
        <v>21</v>
      </c>
      <c r="S242" t="s">
        <v>1392</v>
      </c>
      <c r="T242">
        <v>1</v>
      </c>
    </row>
    <row r="243" spans="1:20">
      <c r="A243">
        <f t="shared" si="7"/>
        <v>242</v>
      </c>
      <c r="B243" s="1">
        <v>43103.563629544122</v>
      </c>
      <c r="C243">
        <v>73</v>
      </c>
      <c r="D243">
        <v>2</v>
      </c>
      <c r="E243" t="s">
        <v>13</v>
      </c>
      <c r="F243" t="s">
        <v>8</v>
      </c>
      <c r="G243">
        <v>4000</v>
      </c>
      <c r="H243">
        <f t="shared" si="6"/>
        <v>352000</v>
      </c>
      <c r="I243">
        <v>6</v>
      </c>
      <c r="J243" t="s">
        <v>1346</v>
      </c>
      <c r="K243">
        <v>2</v>
      </c>
      <c r="L243" t="s">
        <v>1460</v>
      </c>
      <c r="M243">
        <v>1</v>
      </c>
      <c r="N243" t="s">
        <v>24</v>
      </c>
      <c r="O243" t="s">
        <v>1461</v>
      </c>
      <c r="P243" s="1">
        <v>43103.563629544122</v>
      </c>
      <c r="Q243" s="1">
        <v>43103.563629544122</v>
      </c>
      <c r="R243" t="s">
        <v>24</v>
      </c>
      <c r="S243" t="s">
        <v>1461</v>
      </c>
      <c r="T243">
        <v>1</v>
      </c>
    </row>
    <row r="244" spans="1:20">
      <c r="A244">
        <f t="shared" si="7"/>
        <v>243</v>
      </c>
      <c r="B244" s="1">
        <v>43106.075554635063</v>
      </c>
      <c r="C244">
        <v>37</v>
      </c>
      <c r="D244">
        <v>4</v>
      </c>
      <c r="E244" t="s">
        <v>12</v>
      </c>
      <c r="F244" t="s">
        <v>8</v>
      </c>
      <c r="G244">
        <v>3000</v>
      </c>
      <c r="H244">
        <f t="shared" si="6"/>
        <v>355000</v>
      </c>
      <c r="I244">
        <v>1</v>
      </c>
      <c r="J244" t="s">
        <v>526</v>
      </c>
      <c r="K244">
        <v>3</v>
      </c>
      <c r="L244" t="s">
        <v>527</v>
      </c>
      <c r="M244">
        <v>3</v>
      </c>
      <c r="N244" t="s">
        <v>21</v>
      </c>
      <c r="O244" t="s">
        <v>528</v>
      </c>
      <c r="P244" s="1">
        <v>43106.075554635063</v>
      </c>
      <c r="Q244" s="1" t="e">
        <v>#N/A</v>
      </c>
      <c r="R244" t="s">
        <v>21</v>
      </c>
      <c r="S244" t="s">
        <v>528</v>
      </c>
      <c r="T244">
        <v>3</v>
      </c>
    </row>
    <row r="245" spans="1:20">
      <c r="A245">
        <f t="shared" si="7"/>
        <v>244</v>
      </c>
      <c r="B245" s="1">
        <v>43106.523826495497</v>
      </c>
      <c r="C245">
        <v>76</v>
      </c>
      <c r="D245">
        <v>3</v>
      </c>
      <c r="E245" t="s">
        <v>13</v>
      </c>
      <c r="F245" t="s">
        <v>8</v>
      </c>
      <c r="G245">
        <v>20000</v>
      </c>
      <c r="H245">
        <f t="shared" si="6"/>
        <v>335000</v>
      </c>
      <c r="I245">
        <v>6</v>
      </c>
      <c r="J245" t="s">
        <v>1439</v>
      </c>
      <c r="K245">
        <v>2</v>
      </c>
      <c r="L245" t="s">
        <v>1633</v>
      </c>
      <c r="M245">
        <v>1</v>
      </c>
      <c r="N245" t="s">
        <v>24</v>
      </c>
      <c r="O245" t="s">
        <v>1634</v>
      </c>
      <c r="P245" s="1">
        <v>43106.523826495497</v>
      </c>
      <c r="Q245" s="1">
        <v>43106.523826495497</v>
      </c>
      <c r="R245" t="s">
        <v>24</v>
      </c>
      <c r="S245" t="s">
        <v>1634</v>
      </c>
      <c r="T245">
        <v>1</v>
      </c>
    </row>
    <row r="246" spans="1:20">
      <c r="A246">
        <f t="shared" si="7"/>
        <v>245</v>
      </c>
      <c r="B246" s="1">
        <v>43111.987717784032</v>
      </c>
      <c r="C246">
        <v>45</v>
      </c>
      <c r="D246">
        <v>2</v>
      </c>
      <c r="E246" t="s">
        <v>12</v>
      </c>
      <c r="F246" t="s">
        <v>8</v>
      </c>
      <c r="G246">
        <v>3000</v>
      </c>
      <c r="H246">
        <f t="shared" si="6"/>
        <v>338000</v>
      </c>
      <c r="I246">
        <v>3</v>
      </c>
      <c r="J246" t="s">
        <v>414</v>
      </c>
      <c r="K246">
        <v>2</v>
      </c>
      <c r="L246" t="s">
        <v>415</v>
      </c>
      <c r="M246">
        <v>2</v>
      </c>
      <c r="N246" t="s">
        <v>21</v>
      </c>
      <c r="O246" t="s">
        <v>416</v>
      </c>
      <c r="P246" s="1">
        <v>43111.987717784032</v>
      </c>
      <c r="Q246" s="1" t="e">
        <v>#N/A</v>
      </c>
      <c r="R246" t="s">
        <v>21</v>
      </c>
      <c r="S246" t="s">
        <v>416</v>
      </c>
      <c r="T246">
        <v>2</v>
      </c>
    </row>
    <row r="247" spans="1:20">
      <c r="A247">
        <f t="shared" si="7"/>
        <v>246</v>
      </c>
      <c r="B247" s="1">
        <v>43113.869139354872</v>
      </c>
      <c r="C247">
        <v>88</v>
      </c>
      <c r="D247">
        <v>3</v>
      </c>
      <c r="E247" t="s">
        <v>12</v>
      </c>
      <c r="F247" t="s">
        <v>8</v>
      </c>
      <c r="G247">
        <v>3000</v>
      </c>
      <c r="H247">
        <f t="shared" si="6"/>
        <v>341000</v>
      </c>
      <c r="I247">
        <v>4</v>
      </c>
      <c r="J247" t="s">
        <v>1390</v>
      </c>
      <c r="K247">
        <v>2</v>
      </c>
      <c r="L247" t="s">
        <v>1391</v>
      </c>
      <c r="M247">
        <v>2</v>
      </c>
      <c r="N247" t="s">
        <v>21</v>
      </c>
      <c r="O247" t="s">
        <v>1392</v>
      </c>
      <c r="P247" s="1">
        <v>43113.869139354872</v>
      </c>
      <c r="Q247" s="1" t="e">
        <v>#N/A</v>
      </c>
      <c r="R247" t="s">
        <v>21</v>
      </c>
      <c r="S247" t="s">
        <v>1392</v>
      </c>
      <c r="T247">
        <v>2</v>
      </c>
    </row>
    <row r="248" spans="1:20">
      <c r="A248">
        <f t="shared" si="7"/>
        <v>247</v>
      </c>
      <c r="B248" s="1">
        <v>43115.065796300885</v>
      </c>
      <c r="C248">
        <v>105</v>
      </c>
      <c r="D248">
        <v>2</v>
      </c>
      <c r="E248" t="s">
        <v>12</v>
      </c>
      <c r="F248" t="s">
        <v>8</v>
      </c>
      <c r="G248">
        <v>2000</v>
      </c>
      <c r="H248">
        <f t="shared" si="6"/>
        <v>343000</v>
      </c>
      <c r="I248">
        <v>1</v>
      </c>
      <c r="J248" t="s">
        <v>1113</v>
      </c>
      <c r="K248">
        <v>2</v>
      </c>
      <c r="L248" t="s">
        <v>1114</v>
      </c>
      <c r="M248">
        <v>2</v>
      </c>
      <c r="N248" t="s">
        <v>21</v>
      </c>
      <c r="O248" t="s">
        <v>1115</v>
      </c>
      <c r="P248" s="1">
        <v>43115.065796300885</v>
      </c>
      <c r="Q248" s="1" t="e">
        <v>#N/A</v>
      </c>
      <c r="R248" t="s">
        <v>21</v>
      </c>
      <c r="S248" t="s">
        <v>1115</v>
      </c>
      <c r="T248">
        <v>2</v>
      </c>
    </row>
    <row r="249" spans="1:20">
      <c r="A249">
        <f t="shared" si="7"/>
        <v>248</v>
      </c>
      <c r="B249" s="1">
        <v>43115.907939244396</v>
      </c>
      <c r="C249">
        <v>94</v>
      </c>
      <c r="D249">
        <v>3</v>
      </c>
      <c r="E249" t="s">
        <v>12</v>
      </c>
      <c r="F249" t="s">
        <v>8</v>
      </c>
      <c r="G249">
        <v>3000</v>
      </c>
      <c r="H249">
        <f t="shared" si="6"/>
        <v>346000</v>
      </c>
      <c r="I249">
        <v>5</v>
      </c>
      <c r="J249" t="s">
        <v>554</v>
      </c>
      <c r="K249">
        <v>1</v>
      </c>
      <c r="L249" t="s">
        <v>555</v>
      </c>
      <c r="M249">
        <v>1</v>
      </c>
      <c r="N249" t="s">
        <v>21</v>
      </c>
      <c r="O249" t="s">
        <v>556</v>
      </c>
      <c r="P249" s="1">
        <v>43115.907939244396</v>
      </c>
      <c r="Q249" s="1" t="e">
        <v>#N/A</v>
      </c>
      <c r="R249" t="s">
        <v>21</v>
      </c>
      <c r="S249" t="s">
        <v>556</v>
      </c>
      <c r="T249">
        <v>1</v>
      </c>
    </row>
    <row r="250" spans="1:20">
      <c r="A250">
        <f t="shared" si="7"/>
        <v>249</v>
      </c>
      <c r="B250" s="1">
        <v>43119.891702221314</v>
      </c>
      <c r="C250">
        <v>95</v>
      </c>
      <c r="D250">
        <v>2</v>
      </c>
      <c r="E250" t="s">
        <v>12</v>
      </c>
      <c r="F250" t="s">
        <v>8</v>
      </c>
      <c r="G250">
        <v>2000</v>
      </c>
      <c r="H250">
        <f t="shared" si="6"/>
        <v>348000</v>
      </c>
      <c r="I250">
        <v>1</v>
      </c>
      <c r="J250" t="s">
        <v>885</v>
      </c>
      <c r="K250">
        <v>2</v>
      </c>
      <c r="L250" t="s">
        <v>886</v>
      </c>
      <c r="M250">
        <v>2</v>
      </c>
      <c r="N250" t="s">
        <v>21</v>
      </c>
      <c r="O250" t="s">
        <v>887</v>
      </c>
      <c r="P250" s="1">
        <v>43119.891702221314</v>
      </c>
      <c r="Q250" s="1" t="e">
        <v>#N/A</v>
      </c>
      <c r="R250" t="s">
        <v>21</v>
      </c>
      <c r="S250" t="s">
        <v>887</v>
      </c>
      <c r="T250">
        <v>2</v>
      </c>
    </row>
    <row r="251" spans="1:20">
      <c r="A251">
        <f t="shared" si="7"/>
        <v>250</v>
      </c>
      <c r="B251" s="1">
        <v>43121.464071545939</v>
      </c>
      <c r="C251">
        <v>65</v>
      </c>
      <c r="D251">
        <v>4</v>
      </c>
      <c r="E251" t="s">
        <v>13</v>
      </c>
      <c r="F251" t="s">
        <v>8</v>
      </c>
      <c r="G251">
        <v>20000</v>
      </c>
      <c r="H251">
        <f t="shared" si="6"/>
        <v>328000</v>
      </c>
      <c r="I251">
        <v>6</v>
      </c>
      <c r="J251" t="s">
        <v>763</v>
      </c>
      <c r="K251">
        <v>4</v>
      </c>
      <c r="L251" t="s">
        <v>1506</v>
      </c>
      <c r="M251">
        <v>1</v>
      </c>
      <c r="N251" t="s">
        <v>24</v>
      </c>
      <c r="O251" t="s">
        <v>1507</v>
      </c>
      <c r="P251" s="1">
        <v>43121.464071545939</v>
      </c>
      <c r="Q251" s="1">
        <v>43121.464071545939</v>
      </c>
      <c r="R251" t="s">
        <v>24</v>
      </c>
      <c r="S251" t="s">
        <v>1507</v>
      </c>
      <c r="T251">
        <v>1</v>
      </c>
    </row>
    <row r="252" spans="1:20">
      <c r="A252">
        <f t="shared" si="7"/>
        <v>251</v>
      </c>
      <c r="B252" s="1">
        <v>43121.697980162717</v>
      </c>
      <c r="C252">
        <v>125</v>
      </c>
      <c r="D252">
        <v>4</v>
      </c>
      <c r="E252" t="s">
        <v>12</v>
      </c>
      <c r="F252" t="s">
        <v>8</v>
      </c>
      <c r="G252">
        <v>2000</v>
      </c>
      <c r="H252">
        <f t="shared" si="6"/>
        <v>330000</v>
      </c>
      <c r="I252">
        <v>5</v>
      </c>
      <c r="J252" t="s">
        <v>575</v>
      </c>
      <c r="K252">
        <v>3</v>
      </c>
      <c r="L252" t="s">
        <v>1300</v>
      </c>
      <c r="M252">
        <v>3</v>
      </c>
      <c r="N252" t="s">
        <v>21</v>
      </c>
      <c r="O252" t="s">
        <v>1301</v>
      </c>
      <c r="P252" s="1">
        <v>43121.697980162717</v>
      </c>
      <c r="Q252" s="1" t="e">
        <v>#N/A</v>
      </c>
      <c r="R252" t="s">
        <v>21</v>
      </c>
      <c r="S252" t="s">
        <v>1301</v>
      </c>
      <c r="T252">
        <v>3</v>
      </c>
    </row>
    <row r="253" spans="1:20">
      <c r="A253">
        <f t="shared" si="7"/>
        <v>252</v>
      </c>
      <c r="B253" s="1">
        <v>43126.673509850239</v>
      </c>
      <c r="C253">
        <v>43</v>
      </c>
      <c r="D253">
        <v>3</v>
      </c>
      <c r="E253" t="s">
        <v>12</v>
      </c>
      <c r="F253" t="s">
        <v>8</v>
      </c>
      <c r="G253">
        <v>3000</v>
      </c>
      <c r="H253">
        <f t="shared" si="6"/>
        <v>333000</v>
      </c>
      <c r="I253">
        <v>2</v>
      </c>
      <c r="J253" t="s">
        <v>393</v>
      </c>
      <c r="K253">
        <v>2</v>
      </c>
      <c r="L253" t="s">
        <v>394</v>
      </c>
      <c r="M253">
        <v>2</v>
      </c>
      <c r="N253" t="s">
        <v>21</v>
      </c>
      <c r="O253" t="s">
        <v>395</v>
      </c>
      <c r="P253" s="1">
        <v>43126.673509850239</v>
      </c>
      <c r="Q253" s="1" t="e">
        <v>#N/A</v>
      </c>
      <c r="R253" t="s">
        <v>21</v>
      </c>
      <c r="S253" t="s">
        <v>395</v>
      </c>
      <c r="T253">
        <v>2</v>
      </c>
    </row>
    <row r="254" spans="1:20">
      <c r="A254">
        <f t="shared" si="7"/>
        <v>253</v>
      </c>
      <c r="B254" s="1">
        <v>43127.159805051684</v>
      </c>
      <c r="C254">
        <v>99</v>
      </c>
      <c r="D254">
        <v>2</v>
      </c>
      <c r="E254" t="s">
        <v>12</v>
      </c>
      <c r="F254" t="s">
        <v>8</v>
      </c>
      <c r="G254">
        <v>3000</v>
      </c>
      <c r="H254">
        <f t="shared" si="6"/>
        <v>336000</v>
      </c>
      <c r="I254">
        <v>3</v>
      </c>
      <c r="J254" t="s">
        <v>1276</v>
      </c>
      <c r="K254">
        <v>1</v>
      </c>
      <c r="L254" t="s">
        <v>1277</v>
      </c>
      <c r="M254">
        <v>1</v>
      </c>
      <c r="N254" t="s">
        <v>21</v>
      </c>
      <c r="O254" t="s">
        <v>1278</v>
      </c>
      <c r="P254" s="1">
        <v>43127.159805051684</v>
      </c>
      <c r="Q254" s="1">
        <v>43228.279580324022</v>
      </c>
      <c r="R254" t="s">
        <v>21</v>
      </c>
      <c r="S254" t="s">
        <v>1278</v>
      </c>
      <c r="T254">
        <v>1</v>
      </c>
    </row>
    <row r="255" spans="1:20">
      <c r="A255">
        <f t="shared" si="7"/>
        <v>254</v>
      </c>
      <c r="B255" s="1">
        <v>43143.071934187377</v>
      </c>
      <c r="C255">
        <v>69</v>
      </c>
      <c r="D255">
        <v>2</v>
      </c>
      <c r="E255" t="s">
        <v>12</v>
      </c>
      <c r="F255" t="s">
        <v>8</v>
      </c>
      <c r="G255">
        <v>4000</v>
      </c>
      <c r="H255">
        <f t="shared" si="6"/>
        <v>340000</v>
      </c>
      <c r="I255">
        <v>4</v>
      </c>
      <c r="J255" t="s">
        <v>703</v>
      </c>
      <c r="K255">
        <v>4</v>
      </c>
      <c r="L255" t="s">
        <v>704</v>
      </c>
      <c r="M255">
        <v>4</v>
      </c>
      <c r="N255" t="s">
        <v>21</v>
      </c>
      <c r="O255" t="s">
        <v>705</v>
      </c>
      <c r="P255" s="1">
        <v>43143.071934187377</v>
      </c>
      <c r="Q255" s="1" t="e">
        <v>#N/A</v>
      </c>
      <c r="R255" t="s">
        <v>21</v>
      </c>
      <c r="S255" t="s">
        <v>705</v>
      </c>
      <c r="T255">
        <v>4</v>
      </c>
    </row>
    <row r="256" spans="1:20">
      <c r="A256">
        <f t="shared" si="7"/>
        <v>255</v>
      </c>
      <c r="B256" s="1">
        <v>43145.274219070452</v>
      </c>
      <c r="C256">
        <v>69</v>
      </c>
      <c r="D256">
        <v>4</v>
      </c>
      <c r="E256" t="s">
        <v>12</v>
      </c>
      <c r="F256" t="s">
        <v>8</v>
      </c>
      <c r="G256">
        <v>5000</v>
      </c>
      <c r="H256">
        <f t="shared" si="6"/>
        <v>345000</v>
      </c>
      <c r="I256">
        <v>4</v>
      </c>
      <c r="J256" t="s">
        <v>535</v>
      </c>
      <c r="K256">
        <v>2</v>
      </c>
      <c r="L256" t="s">
        <v>812</v>
      </c>
      <c r="M256">
        <v>2</v>
      </c>
      <c r="N256" t="s">
        <v>21</v>
      </c>
      <c r="O256" t="s">
        <v>813</v>
      </c>
      <c r="P256" s="1">
        <v>43145.274219070452</v>
      </c>
      <c r="Q256" s="1" t="e">
        <v>#N/A</v>
      </c>
      <c r="R256" t="s">
        <v>21</v>
      </c>
      <c r="S256" t="s">
        <v>813</v>
      </c>
      <c r="T256">
        <v>2</v>
      </c>
    </row>
    <row r="257" spans="1:20">
      <c r="A257">
        <f t="shared" si="7"/>
        <v>256</v>
      </c>
      <c r="B257" s="1">
        <v>43146.628968999008</v>
      </c>
      <c r="C257">
        <v>46</v>
      </c>
      <c r="D257">
        <v>3</v>
      </c>
      <c r="E257" t="s">
        <v>12</v>
      </c>
      <c r="F257" t="s">
        <v>8</v>
      </c>
      <c r="G257">
        <v>1000</v>
      </c>
      <c r="H257">
        <f t="shared" si="6"/>
        <v>346000</v>
      </c>
      <c r="I257">
        <v>1</v>
      </c>
      <c r="J257" t="s">
        <v>682</v>
      </c>
      <c r="K257">
        <v>3</v>
      </c>
      <c r="L257" t="s">
        <v>683</v>
      </c>
      <c r="M257">
        <v>3</v>
      </c>
      <c r="N257" t="s">
        <v>21</v>
      </c>
      <c r="O257" t="s">
        <v>684</v>
      </c>
      <c r="P257" s="1">
        <v>43146.628968999008</v>
      </c>
      <c r="Q257" s="1" t="e">
        <v>#N/A</v>
      </c>
      <c r="R257" t="s">
        <v>21</v>
      </c>
      <c r="S257" t="s">
        <v>684</v>
      </c>
      <c r="T257">
        <v>3</v>
      </c>
    </row>
    <row r="258" spans="1:20">
      <c r="A258">
        <f t="shared" si="7"/>
        <v>257</v>
      </c>
      <c r="B258" s="1">
        <v>43149.445817097687</v>
      </c>
      <c r="C258">
        <v>16</v>
      </c>
      <c r="D258">
        <v>3</v>
      </c>
      <c r="E258" t="s">
        <v>12</v>
      </c>
      <c r="F258" t="s">
        <v>8</v>
      </c>
      <c r="G258">
        <v>2000</v>
      </c>
      <c r="H258">
        <f t="shared" si="6"/>
        <v>348000</v>
      </c>
      <c r="I258">
        <v>2</v>
      </c>
      <c r="J258" t="s">
        <v>85</v>
      </c>
      <c r="K258">
        <v>4</v>
      </c>
      <c r="L258" t="s">
        <v>86</v>
      </c>
      <c r="M258">
        <v>4</v>
      </c>
      <c r="N258" t="s">
        <v>21</v>
      </c>
      <c r="O258" t="s">
        <v>87</v>
      </c>
      <c r="P258" s="1">
        <v>43149.445817097687</v>
      </c>
      <c r="Q258" s="1" t="e">
        <v>#N/A</v>
      </c>
      <c r="R258" t="s">
        <v>21</v>
      </c>
      <c r="S258" t="s">
        <v>87</v>
      </c>
      <c r="T258">
        <v>4</v>
      </c>
    </row>
    <row r="259" spans="1:20">
      <c r="A259">
        <f t="shared" si="7"/>
        <v>258</v>
      </c>
      <c r="B259" s="1">
        <v>43149.76658914952</v>
      </c>
      <c r="C259">
        <v>127</v>
      </c>
      <c r="D259">
        <v>2</v>
      </c>
      <c r="E259" t="s">
        <v>13</v>
      </c>
      <c r="F259" t="s">
        <v>8</v>
      </c>
      <c r="G259">
        <v>8000</v>
      </c>
      <c r="H259">
        <f t="shared" ref="H259:H305" si="8">IF(E259="Premium",IFERROR(H258+G259,G259),IFERROR(H258-G259,-G259))</f>
        <v>340000</v>
      </c>
      <c r="I259">
        <v>6</v>
      </c>
      <c r="J259" t="s">
        <v>536</v>
      </c>
      <c r="K259">
        <v>3</v>
      </c>
      <c r="L259" t="s">
        <v>1747</v>
      </c>
      <c r="M259">
        <v>1</v>
      </c>
      <c r="N259" t="s">
        <v>24</v>
      </c>
      <c r="O259" t="s">
        <v>1748</v>
      </c>
      <c r="P259" s="1">
        <v>43149.76658914952</v>
      </c>
      <c r="Q259" s="1">
        <v>43149.76658914952</v>
      </c>
      <c r="R259" t="s">
        <v>24</v>
      </c>
      <c r="S259" t="s">
        <v>1748</v>
      </c>
      <c r="T259">
        <v>1</v>
      </c>
    </row>
    <row r="260" spans="1:20">
      <c r="A260">
        <f t="shared" ref="A260:A305" si="9">A259+1</f>
        <v>259</v>
      </c>
      <c r="B260" s="1">
        <v>43149.919282374089</v>
      </c>
      <c r="C260">
        <v>113</v>
      </c>
      <c r="D260">
        <v>4</v>
      </c>
      <c r="E260" t="s">
        <v>13</v>
      </c>
      <c r="F260" t="s">
        <v>8</v>
      </c>
      <c r="G260">
        <v>20000</v>
      </c>
      <c r="H260">
        <f t="shared" si="8"/>
        <v>320000</v>
      </c>
      <c r="I260">
        <v>6</v>
      </c>
      <c r="J260" t="s">
        <v>1249</v>
      </c>
      <c r="K260">
        <v>4</v>
      </c>
      <c r="L260" t="s">
        <v>1697</v>
      </c>
      <c r="M260">
        <v>1</v>
      </c>
      <c r="N260" t="s">
        <v>24</v>
      </c>
      <c r="O260" t="s">
        <v>1698</v>
      </c>
      <c r="P260" s="1">
        <v>43149.919282374089</v>
      </c>
      <c r="Q260" s="1">
        <v>43149.919282374089</v>
      </c>
      <c r="R260" t="s">
        <v>24</v>
      </c>
      <c r="S260" t="s">
        <v>1698</v>
      </c>
      <c r="T260">
        <v>1</v>
      </c>
    </row>
    <row r="261" spans="1:20">
      <c r="A261">
        <f t="shared" si="9"/>
        <v>260</v>
      </c>
      <c r="B261" s="1">
        <v>43152.518662235299</v>
      </c>
      <c r="C261">
        <v>3</v>
      </c>
      <c r="D261">
        <v>2</v>
      </c>
      <c r="E261" t="s">
        <v>13</v>
      </c>
      <c r="F261" t="s">
        <v>8</v>
      </c>
      <c r="G261">
        <v>20000</v>
      </c>
      <c r="H261">
        <f t="shared" si="8"/>
        <v>300000</v>
      </c>
      <c r="I261">
        <v>6</v>
      </c>
      <c r="J261" t="s">
        <v>123</v>
      </c>
      <c r="K261">
        <v>3</v>
      </c>
      <c r="L261" t="s">
        <v>1749</v>
      </c>
      <c r="M261">
        <v>1</v>
      </c>
      <c r="N261" t="s">
        <v>24</v>
      </c>
      <c r="O261" t="s">
        <v>1750</v>
      </c>
      <c r="P261" s="1">
        <v>43152.518662235299</v>
      </c>
      <c r="Q261" s="1">
        <v>43152.518662235299</v>
      </c>
      <c r="R261" t="s">
        <v>24</v>
      </c>
      <c r="S261" t="s">
        <v>1750</v>
      </c>
      <c r="T261">
        <v>1</v>
      </c>
    </row>
    <row r="262" spans="1:20">
      <c r="A262">
        <f t="shared" si="9"/>
        <v>261</v>
      </c>
      <c r="B262" s="1">
        <v>43153.211138046972</v>
      </c>
      <c r="C262">
        <v>31</v>
      </c>
      <c r="D262">
        <v>2</v>
      </c>
      <c r="E262" t="s">
        <v>12</v>
      </c>
      <c r="F262" t="s">
        <v>8</v>
      </c>
      <c r="G262">
        <v>2000</v>
      </c>
      <c r="H262">
        <f t="shared" si="8"/>
        <v>302000</v>
      </c>
      <c r="I262">
        <v>5</v>
      </c>
      <c r="J262" t="s">
        <v>329</v>
      </c>
      <c r="K262">
        <v>2</v>
      </c>
      <c r="L262" t="s">
        <v>333</v>
      </c>
      <c r="M262">
        <v>2</v>
      </c>
      <c r="N262" t="s">
        <v>21</v>
      </c>
      <c r="O262" t="s">
        <v>334</v>
      </c>
      <c r="P262" s="1">
        <v>43153.211138046972</v>
      </c>
      <c r="Q262" s="1" t="e">
        <v>#N/A</v>
      </c>
      <c r="R262" t="s">
        <v>21</v>
      </c>
      <c r="S262" t="s">
        <v>334</v>
      </c>
      <c r="T262">
        <v>2</v>
      </c>
    </row>
    <row r="263" spans="1:20">
      <c r="A263">
        <f t="shared" si="9"/>
        <v>262</v>
      </c>
      <c r="B263" s="1">
        <v>43154.036096490498</v>
      </c>
      <c r="C263">
        <v>46</v>
      </c>
      <c r="D263">
        <v>3</v>
      </c>
      <c r="E263" t="s">
        <v>12</v>
      </c>
      <c r="F263" t="s">
        <v>8</v>
      </c>
      <c r="G263">
        <v>1000</v>
      </c>
      <c r="H263">
        <f t="shared" si="8"/>
        <v>303000</v>
      </c>
      <c r="I263">
        <v>3</v>
      </c>
      <c r="J263" t="s">
        <v>682</v>
      </c>
      <c r="K263">
        <v>4</v>
      </c>
      <c r="L263" t="s">
        <v>683</v>
      </c>
      <c r="M263">
        <v>4</v>
      </c>
      <c r="N263" t="s">
        <v>21</v>
      </c>
      <c r="O263" t="s">
        <v>684</v>
      </c>
      <c r="P263" s="1">
        <v>43154.036096490498</v>
      </c>
      <c r="Q263" s="1" t="e">
        <v>#N/A</v>
      </c>
      <c r="R263" t="s">
        <v>21</v>
      </c>
      <c r="S263" t="s">
        <v>684</v>
      </c>
      <c r="T263">
        <v>4</v>
      </c>
    </row>
    <row r="264" spans="1:20">
      <c r="A264">
        <f t="shared" si="9"/>
        <v>263</v>
      </c>
      <c r="B264" s="1">
        <v>43158.562335575705</v>
      </c>
      <c r="C264">
        <v>125</v>
      </c>
      <c r="D264">
        <v>2</v>
      </c>
      <c r="E264" t="s">
        <v>12</v>
      </c>
      <c r="F264" t="s">
        <v>8</v>
      </c>
      <c r="G264">
        <v>4000</v>
      </c>
      <c r="H264">
        <f t="shared" si="8"/>
        <v>307000</v>
      </c>
      <c r="I264">
        <v>3</v>
      </c>
      <c r="J264" t="s">
        <v>735</v>
      </c>
      <c r="K264">
        <v>2</v>
      </c>
      <c r="L264" t="s">
        <v>736</v>
      </c>
      <c r="M264">
        <v>2</v>
      </c>
      <c r="N264" t="s">
        <v>21</v>
      </c>
      <c r="O264" t="s">
        <v>737</v>
      </c>
      <c r="P264" s="1">
        <v>43158.562335575705</v>
      </c>
      <c r="Q264" s="1">
        <v>43160.046800690354</v>
      </c>
      <c r="R264" t="s">
        <v>21</v>
      </c>
      <c r="S264" t="s">
        <v>737</v>
      </c>
      <c r="T264">
        <v>2</v>
      </c>
    </row>
    <row r="265" spans="1:20">
      <c r="A265">
        <f t="shared" si="9"/>
        <v>264</v>
      </c>
      <c r="B265" s="1">
        <v>43159.699467473518</v>
      </c>
      <c r="C265">
        <v>111</v>
      </c>
      <c r="D265">
        <v>2</v>
      </c>
      <c r="E265" t="s">
        <v>12</v>
      </c>
      <c r="F265" t="s">
        <v>8</v>
      </c>
      <c r="G265">
        <v>4000</v>
      </c>
      <c r="H265">
        <f t="shared" si="8"/>
        <v>311000</v>
      </c>
      <c r="I265">
        <v>4</v>
      </c>
      <c r="J265" t="s">
        <v>980</v>
      </c>
      <c r="K265">
        <v>2</v>
      </c>
      <c r="L265" t="s">
        <v>981</v>
      </c>
      <c r="M265">
        <v>2</v>
      </c>
      <c r="N265" t="s">
        <v>21</v>
      </c>
      <c r="O265" t="s">
        <v>982</v>
      </c>
      <c r="P265" s="1">
        <v>43159.699467473518</v>
      </c>
      <c r="Q265" s="1" t="e">
        <v>#N/A</v>
      </c>
      <c r="R265" t="s">
        <v>21</v>
      </c>
      <c r="S265" t="s">
        <v>982</v>
      </c>
      <c r="T265">
        <v>2</v>
      </c>
    </row>
    <row r="266" spans="1:20">
      <c r="A266">
        <f t="shared" si="9"/>
        <v>265</v>
      </c>
      <c r="B266" s="1">
        <v>43160.046800690354</v>
      </c>
      <c r="C266">
        <v>125</v>
      </c>
      <c r="D266">
        <v>2</v>
      </c>
      <c r="E266" t="s">
        <v>13</v>
      </c>
      <c r="F266" t="s">
        <v>8</v>
      </c>
      <c r="G266">
        <v>16000</v>
      </c>
      <c r="H266">
        <f t="shared" si="8"/>
        <v>295000</v>
      </c>
      <c r="I266">
        <v>6</v>
      </c>
      <c r="J266" t="s">
        <v>735</v>
      </c>
      <c r="K266">
        <v>3</v>
      </c>
      <c r="L266" t="s">
        <v>967</v>
      </c>
      <c r="M266">
        <v>1</v>
      </c>
      <c r="N266" t="s">
        <v>24</v>
      </c>
      <c r="O266" t="s">
        <v>968</v>
      </c>
      <c r="P266" s="1">
        <v>43160.046800690354</v>
      </c>
      <c r="Q266" s="1">
        <v>43160.046800690354</v>
      </c>
      <c r="R266" t="s">
        <v>24</v>
      </c>
      <c r="S266" t="s">
        <v>968</v>
      </c>
      <c r="T266">
        <v>1</v>
      </c>
    </row>
    <row r="267" spans="1:20">
      <c r="A267">
        <f t="shared" si="9"/>
        <v>266</v>
      </c>
      <c r="B267" s="1">
        <v>43160.305834446415</v>
      </c>
      <c r="C267">
        <v>9</v>
      </c>
      <c r="D267">
        <v>4</v>
      </c>
      <c r="E267" t="s">
        <v>13</v>
      </c>
      <c r="F267" t="s">
        <v>8</v>
      </c>
      <c r="G267">
        <v>12000</v>
      </c>
      <c r="H267">
        <f t="shared" si="8"/>
        <v>283000</v>
      </c>
      <c r="I267">
        <v>6</v>
      </c>
      <c r="J267" t="s">
        <v>104</v>
      </c>
      <c r="K267">
        <v>2</v>
      </c>
      <c r="L267" t="s">
        <v>250</v>
      </c>
      <c r="M267">
        <v>1</v>
      </c>
      <c r="N267" t="s">
        <v>24</v>
      </c>
      <c r="O267" t="s">
        <v>251</v>
      </c>
      <c r="P267" s="1">
        <v>43160.305834446415</v>
      </c>
      <c r="Q267" s="1">
        <v>43160.305834446415</v>
      </c>
      <c r="R267" t="s">
        <v>24</v>
      </c>
      <c r="S267" t="s">
        <v>251</v>
      </c>
      <c r="T267">
        <v>1</v>
      </c>
    </row>
    <row r="268" spans="1:20">
      <c r="A268">
        <f t="shared" si="9"/>
        <v>267</v>
      </c>
      <c r="B268" s="1">
        <v>43161.51260678281</v>
      </c>
      <c r="C268">
        <v>25</v>
      </c>
      <c r="D268">
        <v>2</v>
      </c>
      <c r="E268" t="s">
        <v>12</v>
      </c>
      <c r="F268" t="s">
        <v>8</v>
      </c>
      <c r="G268">
        <v>4000</v>
      </c>
      <c r="H268">
        <f t="shared" si="8"/>
        <v>287000</v>
      </c>
      <c r="I268">
        <v>2</v>
      </c>
      <c r="J268" t="s">
        <v>477</v>
      </c>
      <c r="K268">
        <v>2</v>
      </c>
      <c r="L268" t="s">
        <v>478</v>
      </c>
      <c r="M268">
        <v>2</v>
      </c>
      <c r="N268" t="s">
        <v>21</v>
      </c>
      <c r="O268" t="s">
        <v>479</v>
      </c>
      <c r="P268" s="1">
        <v>43161.51260678281</v>
      </c>
      <c r="Q268" s="1" t="e">
        <v>#N/A</v>
      </c>
      <c r="R268" t="s">
        <v>21</v>
      </c>
      <c r="S268" t="s">
        <v>479</v>
      </c>
      <c r="T268">
        <v>2</v>
      </c>
    </row>
    <row r="269" spans="1:20">
      <c r="A269">
        <f t="shared" si="9"/>
        <v>268</v>
      </c>
      <c r="B269" s="1">
        <v>43164.108492539832</v>
      </c>
      <c r="C269">
        <v>93</v>
      </c>
      <c r="D269">
        <v>2</v>
      </c>
      <c r="E269" t="s">
        <v>12</v>
      </c>
      <c r="F269" t="s">
        <v>8</v>
      </c>
      <c r="G269">
        <v>1000</v>
      </c>
      <c r="H269">
        <f t="shared" si="8"/>
        <v>288000</v>
      </c>
      <c r="I269">
        <v>5</v>
      </c>
      <c r="J269" t="s">
        <v>1375</v>
      </c>
      <c r="K269">
        <v>1</v>
      </c>
      <c r="L269" t="s">
        <v>1376</v>
      </c>
      <c r="M269">
        <v>1</v>
      </c>
      <c r="N269" t="s">
        <v>21</v>
      </c>
      <c r="O269" t="s">
        <v>1377</v>
      </c>
      <c r="P269" s="1">
        <v>43164.108492539832</v>
      </c>
      <c r="Q269" s="1" t="e">
        <v>#N/A</v>
      </c>
      <c r="R269" t="s">
        <v>21</v>
      </c>
      <c r="S269" t="s">
        <v>1377</v>
      </c>
      <c r="T269">
        <v>1</v>
      </c>
    </row>
    <row r="270" spans="1:20">
      <c r="A270">
        <f t="shared" si="9"/>
        <v>269</v>
      </c>
      <c r="B270" s="1">
        <v>43165.580259971546</v>
      </c>
      <c r="C270">
        <v>67</v>
      </c>
      <c r="D270">
        <v>3</v>
      </c>
      <c r="E270" t="s">
        <v>12</v>
      </c>
      <c r="F270" t="s">
        <v>8</v>
      </c>
      <c r="G270">
        <v>4000</v>
      </c>
      <c r="H270">
        <f t="shared" si="8"/>
        <v>292000</v>
      </c>
      <c r="I270">
        <v>5</v>
      </c>
      <c r="J270" t="s">
        <v>1191</v>
      </c>
      <c r="K270">
        <v>4</v>
      </c>
      <c r="L270" t="s">
        <v>1192</v>
      </c>
      <c r="M270">
        <v>4</v>
      </c>
      <c r="N270" t="s">
        <v>21</v>
      </c>
      <c r="O270" t="s">
        <v>1193</v>
      </c>
      <c r="P270" s="1">
        <v>43165.580259971546</v>
      </c>
      <c r="Q270" s="1" t="e">
        <v>#N/A</v>
      </c>
      <c r="R270" t="s">
        <v>21</v>
      </c>
      <c r="S270" t="s">
        <v>1193</v>
      </c>
      <c r="T270">
        <v>4</v>
      </c>
    </row>
    <row r="271" spans="1:20">
      <c r="A271">
        <f t="shared" si="9"/>
        <v>270</v>
      </c>
      <c r="B271" s="1">
        <v>43165.671762137194</v>
      </c>
      <c r="C271">
        <v>130</v>
      </c>
      <c r="D271">
        <v>3</v>
      </c>
      <c r="E271" t="s">
        <v>12</v>
      </c>
      <c r="F271" t="s">
        <v>8</v>
      </c>
      <c r="G271">
        <v>2000</v>
      </c>
      <c r="H271">
        <f t="shared" si="8"/>
        <v>294000</v>
      </c>
      <c r="I271">
        <v>4</v>
      </c>
      <c r="J271" t="s">
        <v>1319</v>
      </c>
      <c r="K271">
        <v>2</v>
      </c>
      <c r="L271" t="s">
        <v>1320</v>
      </c>
      <c r="M271">
        <v>2</v>
      </c>
      <c r="N271" t="s">
        <v>21</v>
      </c>
      <c r="O271" t="s">
        <v>1321</v>
      </c>
      <c r="P271" s="1">
        <v>43165.671762137194</v>
      </c>
      <c r="Q271" s="1" t="e">
        <v>#N/A</v>
      </c>
      <c r="R271" t="s">
        <v>21</v>
      </c>
      <c r="S271" t="s">
        <v>1321</v>
      </c>
      <c r="T271">
        <v>2</v>
      </c>
    </row>
    <row r="272" spans="1:20">
      <c r="A272">
        <f t="shared" si="9"/>
        <v>271</v>
      </c>
      <c r="B272" s="1">
        <v>43166.181750218027</v>
      </c>
      <c r="C272">
        <v>27</v>
      </c>
      <c r="D272">
        <v>2</v>
      </c>
      <c r="E272" t="s">
        <v>12</v>
      </c>
      <c r="F272" t="s">
        <v>8</v>
      </c>
      <c r="G272">
        <v>2000</v>
      </c>
      <c r="H272">
        <f t="shared" si="8"/>
        <v>296000</v>
      </c>
      <c r="I272">
        <v>6</v>
      </c>
      <c r="J272" t="s">
        <v>268</v>
      </c>
      <c r="K272">
        <v>1</v>
      </c>
      <c r="L272" t="s">
        <v>269</v>
      </c>
      <c r="M272">
        <v>1</v>
      </c>
      <c r="N272" t="s">
        <v>21</v>
      </c>
      <c r="O272" t="s">
        <v>270</v>
      </c>
      <c r="P272" s="1">
        <v>43166.181750218027</v>
      </c>
      <c r="Q272" s="1" t="e">
        <v>#N/A</v>
      </c>
      <c r="R272" t="s">
        <v>21</v>
      </c>
      <c r="S272" t="s">
        <v>270</v>
      </c>
      <c r="T272">
        <v>1</v>
      </c>
    </row>
    <row r="273" spans="1:20">
      <c r="A273">
        <f t="shared" si="9"/>
        <v>272</v>
      </c>
      <c r="B273" s="1">
        <v>43168.138448256963</v>
      </c>
      <c r="C273">
        <v>71</v>
      </c>
      <c r="D273">
        <v>2</v>
      </c>
      <c r="E273" t="s">
        <v>12</v>
      </c>
      <c r="F273" t="s">
        <v>8</v>
      </c>
      <c r="G273">
        <v>4000</v>
      </c>
      <c r="H273">
        <f t="shared" si="8"/>
        <v>300000</v>
      </c>
      <c r="I273">
        <v>4</v>
      </c>
      <c r="J273" t="s">
        <v>1307</v>
      </c>
      <c r="K273">
        <v>3</v>
      </c>
      <c r="L273" t="s">
        <v>1308</v>
      </c>
      <c r="M273">
        <v>3</v>
      </c>
      <c r="N273" t="s">
        <v>21</v>
      </c>
      <c r="O273" t="s">
        <v>1309</v>
      </c>
      <c r="P273" s="1">
        <v>43168.138448256963</v>
      </c>
      <c r="Q273" s="1" t="e">
        <v>#N/A</v>
      </c>
      <c r="R273" t="s">
        <v>21</v>
      </c>
      <c r="S273" t="s">
        <v>1309</v>
      </c>
      <c r="T273">
        <v>3</v>
      </c>
    </row>
    <row r="274" spans="1:20">
      <c r="A274">
        <f t="shared" si="9"/>
        <v>273</v>
      </c>
      <c r="B274" s="1">
        <v>43171.760357627398</v>
      </c>
      <c r="C274">
        <v>77</v>
      </c>
      <c r="D274">
        <v>4</v>
      </c>
      <c r="E274" t="s">
        <v>12</v>
      </c>
      <c r="F274" t="s">
        <v>8</v>
      </c>
      <c r="G274">
        <v>4000</v>
      </c>
      <c r="H274">
        <f t="shared" si="8"/>
        <v>304000</v>
      </c>
      <c r="I274">
        <v>6</v>
      </c>
      <c r="J274" t="s">
        <v>759</v>
      </c>
      <c r="K274">
        <v>1</v>
      </c>
      <c r="L274" t="s">
        <v>1367</v>
      </c>
      <c r="M274">
        <v>1</v>
      </c>
      <c r="N274" t="s">
        <v>21</v>
      </c>
      <c r="O274" t="s">
        <v>1368</v>
      </c>
      <c r="P274" s="1">
        <v>43171.760357627398</v>
      </c>
      <c r="Q274" s="1" t="e">
        <v>#N/A</v>
      </c>
      <c r="R274" t="s">
        <v>21</v>
      </c>
      <c r="S274" t="s">
        <v>1368</v>
      </c>
      <c r="T274">
        <v>1</v>
      </c>
    </row>
    <row r="275" spans="1:20">
      <c r="A275">
        <f t="shared" si="9"/>
        <v>274</v>
      </c>
      <c r="B275" s="1">
        <v>43175.599900791916</v>
      </c>
      <c r="C275">
        <v>107</v>
      </c>
      <c r="D275">
        <v>2</v>
      </c>
      <c r="E275" t="s">
        <v>12</v>
      </c>
      <c r="F275" t="s">
        <v>8</v>
      </c>
      <c r="G275">
        <v>5000</v>
      </c>
      <c r="H275">
        <f t="shared" si="8"/>
        <v>309000</v>
      </c>
      <c r="I275">
        <v>6</v>
      </c>
      <c r="J275" t="s">
        <v>1283</v>
      </c>
      <c r="K275">
        <v>1</v>
      </c>
      <c r="L275" t="s">
        <v>1284</v>
      </c>
      <c r="M275">
        <v>1</v>
      </c>
      <c r="N275" t="s">
        <v>21</v>
      </c>
      <c r="O275" t="s">
        <v>1285</v>
      </c>
      <c r="P275" s="1">
        <v>43175.599900791916</v>
      </c>
      <c r="Q275" s="1" t="e">
        <v>#N/A</v>
      </c>
      <c r="R275" t="s">
        <v>21</v>
      </c>
      <c r="S275" t="s">
        <v>1285</v>
      </c>
      <c r="T275">
        <v>1</v>
      </c>
    </row>
    <row r="276" spans="1:20">
      <c r="A276">
        <f t="shared" si="9"/>
        <v>275</v>
      </c>
      <c r="B276" s="1">
        <v>43177.14388608477</v>
      </c>
      <c r="C276">
        <v>9</v>
      </c>
      <c r="D276">
        <v>2</v>
      </c>
      <c r="E276" t="s">
        <v>12</v>
      </c>
      <c r="F276" t="s">
        <v>8</v>
      </c>
      <c r="G276">
        <v>3000</v>
      </c>
      <c r="H276">
        <f t="shared" si="8"/>
        <v>312000</v>
      </c>
      <c r="I276">
        <v>3</v>
      </c>
      <c r="J276" t="s">
        <v>47</v>
      </c>
      <c r="K276">
        <v>1</v>
      </c>
      <c r="L276" t="s">
        <v>48</v>
      </c>
      <c r="M276">
        <v>1</v>
      </c>
      <c r="N276" t="s">
        <v>21</v>
      </c>
      <c r="O276" t="s">
        <v>49</v>
      </c>
      <c r="P276" s="1">
        <v>43177.14388608477</v>
      </c>
      <c r="Q276" s="1" t="e">
        <v>#N/A</v>
      </c>
      <c r="R276" t="s">
        <v>21</v>
      </c>
      <c r="S276" t="s">
        <v>49</v>
      </c>
      <c r="T276">
        <v>1</v>
      </c>
    </row>
    <row r="277" spans="1:20">
      <c r="A277">
        <f t="shared" si="9"/>
        <v>276</v>
      </c>
      <c r="B277" s="1">
        <v>43180.1358545904</v>
      </c>
      <c r="C277">
        <v>82</v>
      </c>
      <c r="D277">
        <v>3</v>
      </c>
      <c r="E277" t="s">
        <v>12</v>
      </c>
      <c r="F277" t="s">
        <v>8</v>
      </c>
      <c r="G277">
        <v>5000</v>
      </c>
      <c r="H277">
        <f t="shared" si="8"/>
        <v>317000</v>
      </c>
      <c r="I277">
        <v>1</v>
      </c>
      <c r="J277" t="s">
        <v>1424</v>
      </c>
      <c r="K277">
        <v>2</v>
      </c>
      <c r="L277" t="s">
        <v>1425</v>
      </c>
      <c r="M277">
        <v>2</v>
      </c>
      <c r="N277" t="s">
        <v>21</v>
      </c>
      <c r="O277" t="s">
        <v>1426</v>
      </c>
      <c r="P277" s="1">
        <v>43180.1358545904</v>
      </c>
      <c r="Q277" s="1" t="e">
        <v>#N/A</v>
      </c>
      <c r="R277" t="s">
        <v>21</v>
      </c>
      <c r="S277" t="s">
        <v>1426</v>
      </c>
      <c r="T277">
        <v>2</v>
      </c>
    </row>
    <row r="278" spans="1:20">
      <c r="A278">
        <f t="shared" si="9"/>
        <v>277</v>
      </c>
      <c r="B278" s="1">
        <v>43180.727585442306</v>
      </c>
      <c r="C278">
        <v>61</v>
      </c>
      <c r="D278">
        <v>2</v>
      </c>
      <c r="E278" t="s">
        <v>12</v>
      </c>
      <c r="F278" t="s">
        <v>8</v>
      </c>
      <c r="G278">
        <v>5000</v>
      </c>
      <c r="H278">
        <f t="shared" si="8"/>
        <v>322000</v>
      </c>
      <c r="I278">
        <v>2</v>
      </c>
      <c r="J278" t="s">
        <v>1086</v>
      </c>
      <c r="K278">
        <v>2</v>
      </c>
      <c r="L278" t="s">
        <v>1442</v>
      </c>
      <c r="M278">
        <v>2</v>
      </c>
      <c r="N278" t="s">
        <v>21</v>
      </c>
      <c r="O278" t="s">
        <v>1443</v>
      </c>
      <c r="P278" s="1">
        <v>43180.727585442306</v>
      </c>
      <c r="Q278" s="1" t="e">
        <v>#N/A</v>
      </c>
      <c r="R278" t="s">
        <v>21</v>
      </c>
      <c r="S278" t="s">
        <v>1443</v>
      </c>
      <c r="T278">
        <v>2</v>
      </c>
    </row>
    <row r="279" spans="1:20">
      <c r="A279">
        <f t="shared" si="9"/>
        <v>278</v>
      </c>
      <c r="B279" s="1">
        <v>43183.50989024491</v>
      </c>
      <c r="C279">
        <v>10</v>
      </c>
      <c r="D279">
        <v>3</v>
      </c>
      <c r="E279" t="s">
        <v>12</v>
      </c>
      <c r="F279" t="s">
        <v>8</v>
      </c>
      <c r="G279">
        <v>1000</v>
      </c>
      <c r="H279">
        <f t="shared" si="8"/>
        <v>323000</v>
      </c>
      <c r="I279">
        <v>4</v>
      </c>
      <c r="J279" t="s">
        <v>134</v>
      </c>
      <c r="K279">
        <v>4</v>
      </c>
      <c r="L279" t="s">
        <v>200</v>
      </c>
      <c r="M279">
        <v>4</v>
      </c>
      <c r="N279" t="s">
        <v>21</v>
      </c>
      <c r="O279" t="s">
        <v>201</v>
      </c>
      <c r="P279" s="1">
        <v>43183.50989024491</v>
      </c>
      <c r="Q279" s="1" t="e">
        <v>#N/A</v>
      </c>
      <c r="R279" t="s">
        <v>21</v>
      </c>
      <c r="S279" t="s">
        <v>201</v>
      </c>
      <c r="T279">
        <v>4</v>
      </c>
    </row>
    <row r="280" spans="1:20">
      <c r="A280">
        <f t="shared" si="9"/>
        <v>279</v>
      </c>
      <c r="B280" s="1">
        <v>43188.724941754197</v>
      </c>
      <c r="C280">
        <v>29</v>
      </c>
      <c r="D280">
        <v>2</v>
      </c>
      <c r="E280" t="s">
        <v>12</v>
      </c>
      <c r="F280" t="s">
        <v>8</v>
      </c>
      <c r="G280">
        <v>1000</v>
      </c>
      <c r="H280">
        <f t="shared" si="8"/>
        <v>324000</v>
      </c>
      <c r="I280">
        <v>3</v>
      </c>
      <c r="J280" t="s">
        <v>330</v>
      </c>
      <c r="K280">
        <v>3</v>
      </c>
      <c r="L280" t="s">
        <v>331</v>
      </c>
      <c r="M280">
        <v>3</v>
      </c>
      <c r="N280" t="s">
        <v>21</v>
      </c>
      <c r="O280" t="s">
        <v>332</v>
      </c>
      <c r="P280" s="1">
        <v>43188.724941754197</v>
      </c>
      <c r="Q280" s="1" t="e">
        <v>#N/A</v>
      </c>
      <c r="R280" t="s">
        <v>21</v>
      </c>
      <c r="S280" t="s">
        <v>332</v>
      </c>
      <c r="T280">
        <v>3</v>
      </c>
    </row>
    <row r="281" spans="1:20">
      <c r="A281">
        <f t="shared" si="9"/>
        <v>280</v>
      </c>
      <c r="B281" s="1">
        <v>43189.166195877769</v>
      </c>
      <c r="C281">
        <v>123</v>
      </c>
      <c r="D281">
        <v>2</v>
      </c>
      <c r="E281" t="s">
        <v>12</v>
      </c>
      <c r="F281" t="s">
        <v>8</v>
      </c>
      <c r="G281">
        <v>5000</v>
      </c>
      <c r="H281">
        <f t="shared" si="8"/>
        <v>329000</v>
      </c>
      <c r="I281">
        <v>4</v>
      </c>
      <c r="J281" t="s">
        <v>940</v>
      </c>
      <c r="K281">
        <v>2</v>
      </c>
      <c r="L281" t="s">
        <v>941</v>
      </c>
      <c r="M281">
        <v>2</v>
      </c>
      <c r="N281" t="s">
        <v>21</v>
      </c>
      <c r="O281" t="s">
        <v>942</v>
      </c>
      <c r="P281" s="1">
        <v>43189.166195877769</v>
      </c>
      <c r="Q281" s="1" t="e">
        <v>#N/A</v>
      </c>
      <c r="R281" t="s">
        <v>21</v>
      </c>
      <c r="S281" t="s">
        <v>942</v>
      </c>
      <c r="T281">
        <v>2</v>
      </c>
    </row>
    <row r="282" spans="1:20">
      <c r="A282">
        <f t="shared" si="9"/>
        <v>281</v>
      </c>
      <c r="B282" s="1">
        <v>43190.116127423709</v>
      </c>
      <c r="C282">
        <v>83</v>
      </c>
      <c r="D282">
        <v>2</v>
      </c>
      <c r="E282" t="s">
        <v>12</v>
      </c>
      <c r="F282" t="s">
        <v>8</v>
      </c>
      <c r="G282">
        <v>4000</v>
      </c>
      <c r="H282">
        <f t="shared" si="8"/>
        <v>333000</v>
      </c>
      <c r="I282">
        <v>1</v>
      </c>
      <c r="J282" t="s">
        <v>715</v>
      </c>
      <c r="K282">
        <v>1</v>
      </c>
      <c r="L282" t="s">
        <v>716</v>
      </c>
      <c r="M282">
        <v>1</v>
      </c>
      <c r="N282" t="s">
        <v>21</v>
      </c>
      <c r="O282" t="s">
        <v>717</v>
      </c>
      <c r="P282" s="1">
        <v>43190.116127423709</v>
      </c>
      <c r="Q282" s="1" t="e">
        <v>#N/A</v>
      </c>
      <c r="R282" t="s">
        <v>21</v>
      </c>
      <c r="S282" t="s">
        <v>717</v>
      </c>
      <c r="T282">
        <v>1</v>
      </c>
    </row>
    <row r="283" spans="1:20">
      <c r="A283">
        <f t="shared" si="9"/>
        <v>282</v>
      </c>
      <c r="B283" s="1">
        <v>43193.414553676681</v>
      </c>
      <c r="C283">
        <v>1</v>
      </c>
      <c r="D283">
        <v>3</v>
      </c>
      <c r="E283" t="s">
        <v>12</v>
      </c>
      <c r="F283" t="s">
        <v>8</v>
      </c>
      <c r="G283">
        <v>5000</v>
      </c>
      <c r="H283">
        <f t="shared" si="8"/>
        <v>338000</v>
      </c>
      <c r="I283">
        <v>1</v>
      </c>
      <c r="J283" t="s">
        <v>67</v>
      </c>
      <c r="K283">
        <v>2</v>
      </c>
      <c r="L283" t="s">
        <v>68</v>
      </c>
      <c r="M283">
        <v>2</v>
      </c>
      <c r="N283" t="s">
        <v>21</v>
      </c>
      <c r="O283" t="s">
        <v>69</v>
      </c>
      <c r="P283" s="1">
        <v>43193.414553676681</v>
      </c>
      <c r="Q283" s="1" t="e">
        <v>#N/A</v>
      </c>
      <c r="R283" t="s">
        <v>21</v>
      </c>
      <c r="S283" t="s">
        <v>69</v>
      </c>
      <c r="T283">
        <v>2</v>
      </c>
    </row>
    <row r="284" spans="1:20">
      <c r="A284">
        <f t="shared" si="9"/>
        <v>283</v>
      </c>
      <c r="B284" s="1">
        <v>43197.26854847464</v>
      </c>
      <c r="C284">
        <v>79</v>
      </c>
      <c r="D284">
        <v>2</v>
      </c>
      <c r="E284" t="s">
        <v>12</v>
      </c>
      <c r="F284" t="s">
        <v>8</v>
      </c>
      <c r="G284">
        <v>4000</v>
      </c>
      <c r="H284">
        <f t="shared" si="8"/>
        <v>342000</v>
      </c>
      <c r="I284">
        <v>5</v>
      </c>
      <c r="J284" t="s">
        <v>1322</v>
      </c>
      <c r="K284">
        <v>4</v>
      </c>
      <c r="L284" t="s">
        <v>1323</v>
      </c>
      <c r="M284">
        <v>4</v>
      </c>
      <c r="N284" t="s">
        <v>21</v>
      </c>
      <c r="O284" t="s">
        <v>1324</v>
      </c>
      <c r="P284" s="1">
        <v>43197.26854847464</v>
      </c>
      <c r="Q284" s="1" t="e">
        <v>#N/A</v>
      </c>
      <c r="R284" t="s">
        <v>21</v>
      </c>
      <c r="S284" t="s">
        <v>1324</v>
      </c>
      <c r="T284">
        <v>4</v>
      </c>
    </row>
    <row r="285" spans="1:20">
      <c r="A285">
        <f t="shared" si="9"/>
        <v>284</v>
      </c>
      <c r="B285" s="1">
        <v>43199.191817934916</v>
      </c>
      <c r="C285">
        <v>125</v>
      </c>
      <c r="D285">
        <v>4</v>
      </c>
      <c r="E285" t="s">
        <v>12</v>
      </c>
      <c r="F285" t="s">
        <v>8</v>
      </c>
      <c r="G285">
        <v>2000</v>
      </c>
      <c r="H285">
        <f t="shared" si="8"/>
        <v>344000</v>
      </c>
      <c r="I285">
        <v>5</v>
      </c>
      <c r="J285" t="s">
        <v>575</v>
      </c>
      <c r="K285">
        <v>4</v>
      </c>
      <c r="L285" t="s">
        <v>1300</v>
      </c>
      <c r="M285">
        <v>4</v>
      </c>
      <c r="N285" t="s">
        <v>21</v>
      </c>
      <c r="O285" t="s">
        <v>1301</v>
      </c>
      <c r="P285" s="1">
        <v>43199.191817934916</v>
      </c>
      <c r="Q285" s="1" t="e">
        <v>#N/A</v>
      </c>
      <c r="R285" t="s">
        <v>21</v>
      </c>
      <c r="S285" t="s">
        <v>1301</v>
      </c>
      <c r="T285">
        <v>4</v>
      </c>
    </row>
    <row r="286" spans="1:20">
      <c r="A286">
        <f t="shared" si="9"/>
        <v>285</v>
      </c>
      <c r="B286" s="1">
        <v>43204.435005364736</v>
      </c>
      <c r="C286">
        <v>121</v>
      </c>
      <c r="D286">
        <v>3</v>
      </c>
      <c r="E286" t="s">
        <v>12</v>
      </c>
      <c r="F286" t="s">
        <v>8</v>
      </c>
      <c r="G286">
        <v>4000</v>
      </c>
      <c r="H286">
        <f t="shared" si="8"/>
        <v>348000</v>
      </c>
      <c r="I286">
        <v>4</v>
      </c>
      <c r="J286" t="s">
        <v>1282</v>
      </c>
      <c r="K286">
        <v>5</v>
      </c>
      <c r="L286" t="s">
        <v>1344</v>
      </c>
      <c r="M286">
        <v>5</v>
      </c>
      <c r="N286" t="s">
        <v>21</v>
      </c>
      <c r="O286" t="s">
        <v>1345</v>
      </c>
      <c r="P286" s="1">
        <v>43204.435005364736</v>
      </c>
      <c r="Q286" s="1" t="e">
        <v>#N/A</v>
      </c>
      <c r="R286" t="s">
        <v>21</v>
      </c>
      <c r="S286" t="s">
        <v>1345</v>
      </c>
      <c r="T286">
        <v>5</v>
      </c>
    </row>
    <row r="287" spans="1:20">
      <c r="A287">
        <f t="shared" si="9"/>
        <v>286</v>
      </c>
      <c r="B287" s="1">
        <v>43207.099332934122</v>
      </c>
      <c r="C287">
        <v>112</v>
      </c>
      <c r="D287">
        <v>3</v>
      </c>
      <c r="E287" t="s">
        <v>12</v>
      </c>
      <c r="F287" t="s">
        <v>8</v>
      </c>
      <c r="G287">
        <v>5000</v>
      </c>
      <c r="H287">
        <f t="shared" si="8"/>
        <v>353000</v>
      </c>
      <c r="I287">
        <v>4</v>
      </c>
      <c r="J287" t="s">
        <v>1561</v>
      </c>
      <c r="K287">
        <v>2</v>
      </c>
      <c r="L287" t="s">
        <v>1562</v>
      </c>
      <c r="M287">
        <v>2</v>
      </c>
      <c r="N287" t="s">
        <v>21</v>
      </c>
      <c r="O287" t="s">
        <v>1563</v>
      </c>
      <c r="P287" s="1">
        <v>43207.099332934122</v>
      </c>
      <c r="Q287" s="1" t="e">
        <v>#N/A</v>
      </c>
      <c r="R287" t="s">
        <v>21</v>
      </c>
      <c r="S287" t="s">
        <v>1563</v>
      </c>
      <c r="T287">
        <v>2</v>
      </c>
    </row>
    <row r="288" spans="1:20">
      <c r="A288">
        <f t="shared" si="9"/>
        <v>287</v>
      </c>
      <c r="B288" s="1">
        <v>43208.58899345313</v>
      </c>
      <c r="C288">
        <v>105</v>
      </c>
      <c r="D288">
        <v>4</v>
      </c>
      <c r="E288" t="s">
        <v>12</v>
      </c>
      <c r="F288" t="s">
        <v>8</v>
      </c>
      <c r="G288">
        <v>3000</v>
      </c>
      <c r="H288">
        <f t="shared" si="8"/>
        <v>356000</v>
      </c>
      <c r="I288">
        <v>5</v>
      </c>
      <c r="J288" t="s">
        <v>589</v>
      </c>
      <c r="K288">
        <v>2</v>
      </c>
      <c r="L288" t="s">
        <v>590</v>
      </c>
      <c r="M288">
        <v>2</v>
      </c>
      <c r="N288" t="s">
        <v>21</v>
      </c>
      <c r="O288" t="s">
        <v>591</v>
      </c>
      <c r="P288" s="1">
        <v>43208.58899345313</v>
      </c>
      <c r="Q288" s="1" t="e">
        <v>#N/A</v>
      </c>
      <c r="R288" t="s">
        <v>21</v>
      </c>
      <c r="S288" t="s">
        <v>591</v>
      </c>
      <c r="T288">
        <v>2</v>
      </c>
    </row>
    <row r="289" spans="1:20">
      <c r="A289">
        <f t="shared" si="9"/>
        <v>288</v>
      </c>
      <c r="B289" s="1">
        <v>43210.592508121532</v>
      </c>
      <c r="C289">
        <v>39</v>
      </c>
      <c r="D289">
        <v>2</v>
      </c>
      <c r="E289" t="s">
        <v>12</v>
      </c>
      <c r="F289" t="s">
        <v>8</v>
      </c>
      <c r="G289">
        <v>2000</v>
      </c>
      <c r="H289">
        <f t="shared" si="8"/>
        <v>358000</v>
      </c>
      <c r="I289">
        <v>5</v>
      </c>
      <c r="J289" t="s">
        <v>284</v>
      </c>
      <c r="K289">
        <v>4</v>
      </c>
      <c r="L289" t="s">
        <v>285</v>
      </c>
      <c r="M289">
        <v>4</v>
      </c>
      <c r="N289" t="s">
        <v>21</v>
      </c>
      <c r="O289" t="s">
        <v>286</v>
      </c>
      <c r="P289" s="1">
        <v>43210.592508121532</v>
      </c>
      <c r="Q289" s="1" t="e">
        <v>#N/A</v>
      </c>
      <c r="R289" t="s">
        <v>21</v>
      </c>
      <c r="S289" t="s">
        <v>286</v>
      </c>
      <c r="T289">
        <v>4</v>
      </c>
    </row>
    <row r="290" spans="1:20">
      <c r="A290">
        <f t="shared" si="9"/>
        <v>289</v>
      </c>
      <c r="B290" s="1">
        <v>43211.714673114875</v>
      </c>
      <c r="C290">
        <v>49</v>
      </c>
      <c r="D290">
        <v>2</v>
      </c>
      <c r="E290" t="s">
        <v>12</v>
      </c>
      <c r="F290" t="s">
        <v>8</v>
      </c>
      <c r="G290">
        <v>5000</v>
      </c>
      <c r="H290">
        <f t="shared" si="8"/>
        <v>363000</v>
      </c>
      <c r="I290">
        <v>5</v>
      </c>
      <c r="J290" t="s">
        <v>799</v>
      </c>
      <c r="K290">
        <v>1</v>
      </c>
      <c r="L290" t="s">
        <v>1188</v>
      </c>
      <c r="M290">
        <v>1</v>
      </c>
      <c r="N290" t="s">
        <v>21</v>
      </c>
      <c r="O290" t="s">
        <v>1189</v>
      </c>
      <c r="P290" s="1">
        <v>43211.714673114875</v>
      </c>
      <c r="Q290" s="1" t="e">
        <v>#N/A</v>
      </c>
      <c r="R290" t="s">
        <v>21</v>
      </c>
      <c r="S290" t="s">
        <v>1189</v>
      </c>
      <c r="T290">
        <v>1</v>
      </c>
    </row>
    <row r="291" spans="1:20">
      <c r="A291">
        <f t="shared" si="9"/>
        <v>290</v>
      </c>
      <c r="B291" s="1">
        <v>43213.264710534102</v>
      </c>
      <c r="C291">
        <v>139</v>
      </c>
      <c r="D291">
        <v>3</v>
      </c>
      <c r="E291" t="s">
        <v>12</v>
      </c>
      <c r="F291" t="s">
        <v>8</v>
      </c>
      <c r="G291">
        <v>2000</v>
      </c>
      <c r="H291">
        <f t="shared" si="8"/>
        <v>365000</v>
      </c>
      <c r="I291">
        <v>1</v>
      </c>
      <c r="J291" t="s">
        <v>1058</v>
      </c>
      <c r="K291">
        <v>1</v>
      </c>
      <c r="L291" t="s">
        <v>1059</v>
      </c>
      <c r="M291">
        <v>1</v>
      </c>
      <c r="N291" t="s">
        <v>21</v>
      </c>
      <c r="O291" t="s">
        <v>1060</v>
      </c>
      <c r="P291" s="1">
        <v>43213.264710534102</v>
      </c>
      <c r="Q291" s="1" t="e">
        <v>#N/A</v>
      </c>
      <c r="R291" t="s">
        <v>21</v>
      </c>
      <c r="S291" t="s">
        <v>1060</v>
      </c>
      <c r="T291">
        <v>1</v>
      </c>
    </row>
    <row r="292" spans="1:20">
      <c r="A292">
        <f t="shared" si="9"/>
        <v>291</v>
      </c>
      <c r="B292" s="1">
        <v>43220.379592375903</v>
      </c>
      <c r="C292">
        <v>77</v>
      </c>
      <c r="D292">
        <v>4</v>
      </c>
      <c r="E292" t="s">
        <v>12</v>
      </c>
      <c r="F292" t="s">
        <v>8</v>
      </c>
      <c r="G292">
        <v>4000</v>
      </c>
      <c r="H292">
        <f t="shared" si="8"/>
        <v>369000</v>
      </c>
      <c r="I292">
        <v>4</v>
      </c>
      <c r="J292" t="s">
        <v>759</v>
      </c>
      <c r="K292">
        <v>2</v>
      </c>
      <c r="L292" t="s">
        <v>1367</v>
      </c>
      <c r="M292">
        <v>2</v>
      </c>
      <c r="N292" t="s">
        <v>21</v>
      </c>
      <c r="O292" t="s">
        <v>1368</v>
      </c>
      <c r="P292" s="1">
        <v>43220.379592375903</v>
      </c>
      <c r="Q292" s="1" t="e">
        <v>#N/A</v>
      </c>
      <c r="R292" t="s">
        <v>21</v>
      </c>
      <c r="S292" t="s">
        <v>1368</v>
      </c>
      <c r="T292">
        <v>2</v>
      </c>
    </row>
    <row r="293" spans="1:20">
      <c r="A293">
        <f t="shared" si="9"/>
        <v>292</v>
      </c>
      <c r="B293" s="1">
        <v>43224.601561851057</v>
      </c>
      <c r="C293">
        <v>107</v>
      </c>
      <c r="D293">
        <v>2</v>
      </c>
      <c r="E293" t="s">
        <v>12</v>
      </c>
      <c r="F293" t="s">
        <v>8</v>
      </c>
      <c r="G293">
        <v>5000</v>
      </c>
      <c r="H293">
        <f t="shared" si="8"/>
        <v>374000</v>
      </c>
      <c r="I293">
        <v>4</v>
      </c>
      <c r="J293" t="s">
        <v>1283</v>
      </c>
      <c r="K293">
        <v>2</v>
      </c>
      <c r="L293" t="s">
        <v>1284</v>
      </c>
      <c r="M293">
        <v>2</v>
      </c>
      <c r="N293" t="s">
        <v>21</v>
      </c>
      <c r="O293" t="s">
        <v>1285</v>
      </c>
      <c r="P293" s="1">
        <v>43224.601561851057</v>
      </c>
      <c r="Q293" s="1" t="e">
        <v>#N/A</v>
      </c>
      <c r="R293" t="s">
        <v>21</v>
      </c>
      <c r="S293" t="s">
        <v>1285</v>
      </c>
      <c r="T293">
        <v>2</v>
      </c>
    </row>
    <row r="294" spans="1:20">
      <c r="A294">
        <f t="shared" si="9"/>
        <v>293</v>
      </c>
      <c r="B294" s="1">
        <v>43228.279580324022</v>
      </c>
      <c r="C294">
        <v>99</v>
      </c>
      <c r="D294">
        <v>2</v>
      </c>
      <c r="E294" t="s">
        <v>13</v>
      </c>
      <c r="F294" t="s">
        <v>8</v>
      </c>
      <c r="G294">
        <v>12000</v>
      </c>
      <c r="H294">
        <f t="shared" si="8"/>
        <v>362000</v>
      </c>
      <c r="I294">
        <v>6</v>
      </c>
      <c r="J294" t="s">
        <v>1276</v>
      </c>
      <c r="K294">
        <v>2</v>
      </c>
      <c r="L294" t="s">
        <v>1711</v>
      </c>
      <c r="M294">
        <v>1</v>
      </c>
      <c r="N294" t="s">
        <v>24</v>
      </c>
      <c r="O294" t="s">
        <v>1712</v>
      </c>
      <c r="P294" s="1">
        <v>43228.279580324022</v>
      </c>
      <c r="Q294" s="1">
        <v>43228.279580324022</v>
      </c>
      <c r="R294" t="s">
        <v>24</v>
      </c>
      <c r="S294" t="s">
        <v>1712</v>
      </c>
      <c r="T294">
        <v>1</v>
      </c>
    </row>
    <row r="295" spans="1:20">
      <c r="A295">
        <f t="shared" si="9"/>
        <v>294</v>
      </c>
      <c r="B295" s="1">
        <v>43229.073673526938</v>
      </c>
      <c r="C295">
        <v>69</v>
      </c>
      <c r="D295">
        <v>2</v>
      </c>
      <c r="E295" t="s">
        <v>12</v>
      </c>
      <c r="F295" t="s">
        <v>8</v>
      </c>
      <c r="G295">
        <v>4000</v>
      </c>
      <c r="H295">
        <f t="shared" si="8"/>
        <v>366000</v>
      </c>
      <c r="I295">
        <v>3</v>
      </c>
      <c r="J295" t="s">
        <v>703</v>
      </c>
      <c r="K295">
        <v>5</v>
      </c>
      <c r="L295" t="s">
        <v>704</v>
      </c>
      <c r="M295">
        <v>5</v>
      </c>
      <c r="N295" t="s">
        <v>21</v>
      </c>
      <c r="O295" t="s">
        <v>705</v>
      </c>
      <c r="P295" s="1">
        <v>43229.073673526938</v>
      </c>
      <c r="Q295" s="1" t="e">
        <v>#N/A</v>
      </c>
      <c r="R295" t="s">
        <v>21</v>
      </c>
      <c r="S295" t="s">
        <v>705</v>
      </c>
      <c r="T295">
        <v>5</v>
      </c>
    </row>
    <row r="296" spans="1:20">
      <c r="A296">
        <f t="shared" si="9"/>
        <v>295</v>
      </c>
      <c r="B296" s="1">
        <v>43238.723686151905</v>
      </c>
      <c r="C296">
        <v>61</v>
      </c>
      <c r="D296">
        <v>2</v>
      </c>
      <c r="E296" t="s">
        <v>12</v>
      </c>
      <c r="F296" t="s">
        <v>8</v>
      </c>
      <c r="G296">
        <v>5000</v>
      </c>
      <c r="H296">
        <f t="shared" si="8"/>
        <v>371000</v>
      </c>
      <c r="I296">
        <v>2</v>
      </c>
      <c r="J296" t="s">
        <v>1086</v>
      </c>
      <c r="K296">
        <v>3</v>
      </c>
      <c r="L296" t="s">
        <v>1442</v>
      </c>
      <c r="M296">
        <v>3</v>
      </c>
      <c r="N296" t="s">
        <v>21</v>
      </c>
      <c r="O296" t="s">
        <v>1443</v>
      </c>
      <c r="P296" s="1">
        <v>43238.723686151905</v>
      </c>
      <c r="Q296" s="1" t="e">
        <v>#N/A</v>
      </c>
      <c r="R296" t="s">
        <v>21</v>
      </c>
      <c r="S296" t="s">
        <v>1443</v>
      </c>
      <c r="T296">
        <v>3</v>
      </c>
    </row>
    <row r="297" spans="1:20">
      <c r="A297">
        <f t="shared" si="9"/>
        <v>296</v>
      </c>
      <c r="B297" s="1">
        <v>43242.097351681652</v>
      </c>
      <c r="C297">
        <v>79</v>
      </c>
      <c r="D297">
        <v>3</v>
      </c>
      <c r="E297" t="s">
        <v>12</v>
      </c>
      <c r="F297" t="s">
        <v>8</v>
      </c>
      <c r="G297">
        <v>1000</v>
      </c>
      <c r="H297">
        <f t="shared" si="8"/>
        <v>372000</v>
      </c>
      <c r="I297">
        <v>3</v>
      </c>
      <c r="J297" t="s">
        <v>1151</v>
      </c>
      <c r="K297">
        <v>4</v>
      </c>
      <c r="L297" t="s">
        <v>1152</v>
      </c>
      <c r="M297">
        <v>4</v>
      </c>
      <c r="N297" t="s">
        <v>21</v>
      </c>
      <c r="O297" t="s">
        <v>1153</v>
      </c>
      <c r="P297" s="1">
        <v>43242.097351681652</v>
      </c>
      <c r="Q297" s="1" t="e">
        <v>#N/A</v>
      </c>
      <c r="R297" t="s">
        <v>21</v>
      </c>
      <c r="S297" t="s">
        <v>1153</v>
      </c>
      <c r="T297">
        <v>4</v>
      </c>
    </row>
    <row r="298" spans="1:20">
      <c r="A298">
        <f t="shared" si="9"/>
        <v>297</v>
      </c>
      <c r="B298" s="1">
        <v>43249.571922374576</v>
      </c>
      <c r="C298">
        <v>77</v>
      </c>
      <c r="D298">
        <v>2</v>
      </c>
      <c r="E298" t="s">
        <v>13</v>
      </c>
      <c r="F298" t="s">
        <v>8</v>
      </c>
      <c r="G298">
        <v>4000</v>
      </c>
      <c r="H298">
        <f t="shared" si="8"/>
        <v>368000</v>
      </c>
      <c r="I298">
        <v>6</v>
      </c>
      <c r="J298" t="s">
        <v>563</v>
      </c>
      <c r="K298">
        <v>5</v>
      </c>
      <c r="L298" t="s">
        <v>1753</v>
      </c>
      <c r="M298">
        <v>1</v>
      </c>
      <c r="N298" t="s">
        <v>24</v>
      </c>
      <c r="O298" t="s">
        <v>1754</v>
      </c>
      <c r="P298" s="1">
        <v>43249.571922374576</v>
      </c>
      <c r="Q298" s="1">
        <v>43249.571922374576</v>
      </c>
      <c r="R298" t="s">
        <v>24</v>
      </c>
      <c r="S298" t="s">
        <v>1754</v>
      </c>
      <c r="T298">
        <v>1</v>
      </c>
    </row>
    <row r="299" spans="1:20">
      <c r="A299">
        <f t="shared" si="9"/>
        <v>298</v>
      </c>
      <c r="B299" s="1">
        <v>43252.557471971304</v>
      </c>
      <c r="C299">
        <v>115</v>
      </c>
      <c r="D299">
        <v>2</v>
      </c>
      <c r="E299" t="s">
        <v>12</v>
      </c>
      <c r="F299" t="s">
        <v>8</v>
      </c>
      <c r="G299">
        <v>3000</v>
      </c>
      <c r="H299">
        <f t="shared" si="8"/>
        <v>371000</v>
      </c>
      <c r="I299">
        <v>4</v>
      </c>
      <c r="J299" t="s">
        <v>1217</v>
      </c>
      <c r="K299">
        <v>1</v>
      </c>
      <c r="L299" t="s">
        <v>1218</v>
      </c>
      <c r="M299">
        <v>1</v>
      </c>
      <c r="N299" t="s">
        <v>21</v>
      </c>
      <c r="O299" t="s">
        <v>1219</v>
      </c>
      <c r="P299" s="1">
        <v>43252.557471971304</v>
      </c>
      <c r="Q299" s="1" t="e">
        <v>#N/A</v>
      </c>
      <c r="R299" t="s">
        <v>21</v>
      </c>
      <c r="S299" t="s">
        <v>1219</v>
      </c>
      <c r="T299">
        <v>1</v>
      </c>
    </row>
    <row r="300" spans="1:20">
      <c r="A300">
        <f t="shared" si="9"/>
        <v>299</v>
      </c>
      <c r="B300" s="1">
        <v>43253.102139015224</v>
      </c>
      <c r="C300">
        <v>7</v>
      </c>
      <c r="D300">
        <v>3</v>
      </c>
      <c r="E300" t="s">
        <v>13</v>
      </c>
      <c r="F300" t="s">
        <v>8</v>
      </c>
      <c r="G300">
        <v>12000</v>
      </c>
      <c r="H300">
        <f t="shared" si="8"/>
        <v>359000</v>
      </c>
      <c r="I300">
        <v>6</v>
      </c>
      <c r="J300" t="s">
        <v>19</v>
      </c>
      <c r="K300">
        <v>5</v>
      </c>
      <c r="L300" t="s">
        <v>260</v>
      </c>
      <c r="M300">
        <v>1</v>
      </c>
      <c r="N300" t="s">
        <v>24</v>
      </c>
      <c r="O300" t="s">
        <v>261</v>
      </c>
      <c r="P300" s="1">
        <v>43253.102139015224</v>
      </c>
      <c r="Q300" s="1">
        <v>43253.102139015224</v>
      </c>
      <c r="R300" t="s">
        <v>24</v>
      </c>
      <c r="S300" t="s">
        <v>261</v>
      </c>
      <c r="T300">
        <v>1</v>
      </c>
    </row>
    <row r="301" spans="1:20">
      <c r="A301">
        <f t="shared" si="9"/>
        <v>300</v>
      </c>
      <c r="B301" s="1">
        <v>43256.149318779106</v>
      </c>
      <c r="C301">
        <v>113</v>
      </c>
      <c r="D301">
        <v>2</v>
      </c>
      <c r="E301" t="s">
        <v>12</v>
      </c>
      <c r="F301" t="s">
        <v>8</v>
      </c>
      <c r="G301">
        <v>5000</v>
      </c>
      <c r="H301">
        <f t="shared" si="8"/>
        <v>364000</v>
      </c>
      <c r="I301">
        <v>1</v>
      </c>
      <c r="J301" t="s">
        <v>928</v>
      </c>
      <c r="K301">
        <v>1</v>
      </c>
      <c r="L301" t="s">
        <v>929</v>
      </c>
      <c r="M301">
        <v>1</v>
      </c>
      <c r="N301" t="s">
        <v>21</v>
      </c>
      <c r="O301" t="s">
        <v>930</v>
      </c>
      <c r="P301" s="1">
        <v>43256.149318779106</v>
      </c>
      <c r="Q301" s="1" t="e">
        <v>#N/A</v>
      </c>
      <c r="R301" t="s">
        <v>21</v>
      </c>
      <c r="S301" t="s">
        <v>930</v>
      </c>
      <c r="T301">
        <v>1</v>
      </c>
    </row>
    <row r="302" spans="1:20">
      <c r="A302">
        <f t="shared" si="9"/>
        <v>301</v>
      </c>
      <c r="B302" s="1">
        <v>43256.910079482659</v>
      </c>
      <c r="C302">
        <v>49</v>
      </c>
      <c r="D302">
        <v>3</v>
      </c>
      <c r="E302" t="s">
        <v>13</v>
      </c>
      <c r="F302" t="s">
        <v>8</v>
      </c>
      <c r="G302">
        <v>4000</v>
      </c>
      <c r="H302">
        <f t="shared" si="8"/>
        <v>360000</v>
      </c>
      <c r="I302">
        <v>6</v>
      </c>
      <c r="J302" t="s">
        <v>566</v>
      </c>
      <c r="K302">
        <v>3</v>
      </c>
      <c r="L302" t="s">
        <v>955</v>
      </c>
      <c r="M302">
        <v>1</v>
      </c>
      <c r="N302" t="s">
        <v>24</v>
      </c>
      <c r="O302" t="s">
        <v>956</v>
      </c>
      <c r="P302" s="1">
        <v>43256.910079482659</v>
      </c>
      <c r="Q302" s="1">
        <v>43256.910079482659</v>
      </c>
      <c r="R302" t="s">
        <v>24</v>
      </c>
      <c r="S302" t="s">
        <v>956</v>
      </c>
      <c r="T302">
        <v>1</v>
      </c>
    </row>
    <row r="303" spans="1:20">
      <c r="A303">
        <f t="shared" si="9"/>
        <v>302</v>
      </c>
      <c r="B303" s="1">
        <v>43258.345166140789</v>
      </c>
      <c r="C303">
        <v>46</v>
      </c>
      <c r="D303">
        <v>3</v>
      </c>
      <c r="E303" t="s">
        <v>12</v>
      </c>
      <c r="F303" t="s">
        <v>8</v>
      </c>
      <c r="G303">
        <v>1000</v>
      </c>
      <c r="H303">
        <f t="shared" si="8"/>
        <v>361000</v>
      </c>
      <c r="I303">
        <v>5</v>
      </c>
      <c r="J303" t="s">
        <v>682</v>
      </c>
      <c r="K303">
        <v>5</v>
      </c>
      <c r="L303" t="s">
        <v>683</v>
      </c>
      <c r="M303">
        <v>5</v>
      </c>
      <c r="N303" t="s">
        <v>21</v>
      </c>
      <c r="O303" t="s">
        <v>684</v>
      </c>
      <c r="P303" s="1">
        <v>43258.345166140789</v>
      </c>
      <c r="Q303" s="1" t="e">
        <v>#N/A</v>
      </c>
      <c r="R303" t="s">
        <v>21</v>
      </c>
      <c r="S303" t="s">
        <v>684</v>
      </c>
      <c r="T303">
        <v>5</v>
      </c>
    </row>
    <row r="304" spans="1:20">
      <c r="A304">
        <f t="shared" si="9"/>
        <v>303</v>
      </c>
      <c r="B304" s="1">
        <v>43261.65951265797</v>
      </c>
      <c r="C304">
        <v>93</v>
      </c>
      <c r="D304">
        <v>2</v>
      </c>
      <c r="E304" t="s">
        <v>12</v>
      </c>
      <c r="F304" t="s">
        <v>8</v>
      </c>
      <c r="G304">
        <v>1000</v>
      </c>
      <c r="H304">
        <f t="shared" si="8"/>
        <v>362000</v>
      </c>
      <c r="I304">
        <v>3</v>
      </c>
      <c r="J304" t="s">
        <v>1375</v>
      </c>
      <c r="K304">
        <v>2</v>
      </c>
      <c r="L304" t="s">
        <v>1376</v>
      </c>
      <c r="M304">
        <v>2</v>
      </c>
      <c r="N304" t="s">
        <v>21</v>
      </c>
      <c r="O304" t="s">
        <v>1377</v>
      </c>
      <c r="P304" s="1">
        <v>43261.65951265797</v>
      </c>
      <c r="Q304" s="1" t="e">
        <v>#N/A</v>
      </c>
      <c r="R304" t="s">
        <v>21</v>
      </c>
      <c r="S304" t="s">
        <v>1377</v>
      </c>
      <c r="T304">
        <v>2</v>
      </c>
    </row>
    <row r="305" spans="1:20">
      <c r="A305">
        <f t="shared" si="9"/>
        <v>304</v>
      </c>
      <c r="B305" s="1">
        <v>43266.728674406018</v>
      </c>
      <c r="C305">
        <v>97</v>
      </c>
      <c r="D305">
        <v>2</v>
      </c>
      <c r="E305" t="s">
        <v>12</v>
      </c>
      <c r="F305" t="s">
        <v>8</v>
      </c>
      <c r="G305">
        <v>5000</v>
      </c>
      <c r="H305">
        <f t="shared" si="8"/>
        <v>367000</v>
      </c>
      <c r="I305">
        <v>5</v>
      </c>
      <c r="J305" t="s">
        <v>1349</v>
      </c>
      <c r="K305">
        <v>3</v>
      </c>
      <c r="L305" t="s">
        <v>1350</v>
      </c>
      <c r="M305">
        <v>3</v>
      </c>
      <c r="N305" t="s">
        <v>21</v>
      </c>
      <c r="O305" t="s">
        <v>1351</v>
      </c>
      <c r="P305" s="1">
        <v>43266.728674406018</v>
      </c>
      <c r="Q305" s="1" t="e">
        <v>#N/A</v>
      </c>
      <c r="R305" t="s">
        <v>21</v>
      </c>
      <c r="S305" t="s">
        <v>1351</v>
      </c>
      <c r="T30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08"/>
  <sheetViews>
    <sheetView workbookViewId="0">
      <selection activeCell="A3" sqref="A3:A608"/>
    </sheetView>
  </sheetViews>
  <sheetFormatPr defaultColWidth="11" defaultRowHeight="15.7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15</v>
      </c>
      <c r="K1" t="s">
        <v>16</v>
      </c>
      <c r="L1" t="s">
        <v>15</v>
      </c>
      <c r="M1" t="s">
        <v>16</v>
      </c>
      <c r="N1" t="s">
        <v>15</v>
      </c>
      <c r="O1" t="s">
        <v>15</v>
      </c>
      <c r="P1" t="s">
        <v>1</v>
      </c>
      <c r="Q1" t="s">
        <v>17</v>
      </c>
      <c r="R1" t="s">
        <v>18</v>
      </c>
      <c r="S1" t="s">
        <v>15</v>
      </c>
      <c r="T1" t="s">
        <v>16</v>
      </c>
    </row>
    <row r="2" spans="1:20">
      <c r="A2">
        <v>1</v>
      </c>
      <c r="B2" s="1">
        <v>42630.473348611114</v>
      </c>
      <c r="C2">
        <v>94</v>
      </c>
      <c r="D2">
        <v>1</v>
      </c>
      <c r="E2" t="s">
        <v>12</v>
      </c>
      <c r="F2" t="s">
        <v>11</v>
      </c>
      <c r="G2">
        <v>1000</v>
      </c>
      <c r="H2">
        <f>IF(E2="Premium",IFERROR(H1+G2,G2),IFERROR(H1-G2,-G2))</f>
        <v>1000</v>
      </c>
      <c r="I2">
        <v>5</v>
      </c>
      <c r="J2" t="s">
        <v>639</v>
      </c>
      <c r="K2">
        <v>1</v>
      </c>
      <c r="L2" t="s">
        <v>640</v>
      </c>
      <c r="M2">
        <v>1</v>
      </c>
      <c r="N2" t="s">
        <v>21</v>
      </c>
      <c r="O2" t="s">
        <v>641</v>
      </c>
      <c r="P2" s="1">
        <v>42630.473348611114</v>
      </c>
      <c r="Q2" s="1" t="e">
        <v>#N/A</v>
      </c>
      <c r="R2" t="s">
        <v>21</v>
      </c>
      <c r="S2" t="s">
        <v>641</v>
      </c>
      <c r="T2">
        <v>1</v>
      </c>
    </row>
    <row r="3" spans="1:20">
      <c r="A3">
        <f>A2+1</f>
        <v>2</v>
      </c>
      <c r="B3" s="1">
        <v>42631.924938760683</v>
      </c>
      <c r="C3">
        <v>94</v>
      </c>
      <c r="D3">
        <v>1</v>
      </c>
      <c r="E3" t="s">
        <v>12</v>
      </c>
      <c r="F3" t="s">
        <v>11</v>
      </c>
      <c r="G3">
        <v>1000</v>
      </c>
      <c r="H3">
        <f t="shared" ref="H3:H66" si="0">IF(E3="Premium",IFERROR(H2+G3,G3),IFERROR(H2-G3,-G3))</f>
        <v>2000</v>
      </c>
      <c r="I3">
        <v>3</v>
      </c>
      <c r="J3" t="s">
        <v>639</v>
      </c>
      <c r="K3">
        <v>2</v>
      </c>
      <c r="L3" t="s">
        <v>640</v>
      </c>
      <c r="M3">
        <v>2</v>
      </c>
      <c r="N3" t="s">
        <v>21</v>
      </c>
      <c r="O3" t="s">
        <v>641</v>
      </c>
      <c r="P3" s="1">
        <v>42631.924938760683</v>
      </c>
      <c r="Q3" s="1" t="e">
        <v>#N/A</v>
      </c>
      <c r="R3" t="s">
        <v>21</v>
      </c>
      <c r="S3" t="s">
        <v>641</v>
      </c>
      <c r="T3">
        <v>2</v>
      </c>
    </row>
    <row r="4" spans="1:20">
      <c r="A4">
        <f t="shared" ref="A4:A67" si="1">A3+1</f>
        <v>3</v>
      </c>
      <c r="B4" s="1">
        <v>42632.154348094373</v>
      </c>
      <c r="C4">
        <v>38</v>
      </c>
      <c r="D4">
        <v>1</v>
      </c>
      <c r="E4" t="s">
        <v>12</v>
      </c>
      <c r="F4" t="s">
        <v>11</v>
      </c>
      <c r="G4">
        <v>5000</v>
      </c>
      <c r="H4">
        <f t="shared" si="0"/>
        <v>7000</v>
      </c>
      <c r="I4">
        <v>5</v>
      </c>
      <c r="J4" t="s">
        <v>508</v>
      </c>
      <c r="K4">
        <v>1</v>
      </c>
      <c r="L4" t="s">
        <v>509</v>
      </c>
      <c r="M4">
        <v>1</v>
      </c>
      <c r="N4" t="s">
        <v>21</v>
      </c>
      <c r="O4" t="s">
        <v>510</v>
      </c>
      <c r="P4" s="1">
        <v>42632.154348094373</v>
      </c>
      <c r="Q4" s="1" t="e">
        <v>#N/A</v>
      </c>
      <c r="R4" t="s">
        <v>21</v>
      </c>
      <c r="S4" t="s">
        <v>510</v>
      </c>
      <c r="T4">
        <v>1</v>
      </c>
    </row>
    <row r="5" spans="1:20">
      <c r="A5">
        <f t="shared" si="1"/>
        <v>4</v>
      </c>
      <c r="B5" s="1">
        <v>42632.378196452875</v>
      </c>
      <c r="C5">
        <v>110</v>
      </c>
      <c r="D5">
        <v>2</v>
      </c>
      <c r="E5" t="s">
        <v>12</v>
      </c>
      <c r="F5" t="s">
        <v>11</v>
      </c>
      <c r="G5">
        <v>1000</v>
      </c>
      <c r="H5">
        <f t="shared" si="0"/>
        <v>8000</v>
      </c>
      <c r="I5">
        <v>3</v>
      </c>
      <c r="J5" t="s">
        <v>931</v>
      </c>
      <c r="K5">
        <v>1</v>
      </c>
      <c r="L5" t="s">
        <v>932</v>
      </c>
      <c r="M5">
        <v>1</v>
      </c>
      <c r="N5" t="s">
        <v>21</v>
      </c>
      <c r="O5" t="s">
        <v>933</v>
      </c>
      <c r="P5" s="1">
        <v>42632.378196452875</v>
      </c>
      <c r="Q5" s="1">
        <v>43148.07423746484</v>
      </c>
      <c r="R5" t="s">
        <v>21</v>
      </c>
      <c r="S5" t="s">
        <v>933</v>
      </c>
      <c r="T5">
        <v>1</v>
      </c>
    </row>
    <row r="6" spans="1:20">
      <c r="A6">
        <f t="shared" si="1"/>
        <v>5</v>
      </c>
      <c r="B6" s="1">
        <v>42633.322133086178</v>
      </c>
      <c r="C6">
        <v>108</v>
      </c>
      <c r="D6">
        <v>4</v>
      </c>
      <c r="E6" t="s">
        <v>12</v>
      </c>
      <c r="F6" t="s">
        <v>11</v>
      </c>
      <c r="G6">
        <v>2000</v>
      </c>
      <c r="H6">
        <f t="shared" si="0"/>
        <v>10000</v>
      </c>
      <c r="I6">
        <v>1</v>
      </c>
      <c r="J6" t="s">
        <v>1194</v>
      </c>
      <c r="K6">
        <v>1</v>
      </c>
      <c r="L6" t="s">
        <v>1195</v>
      </c>
      <c r="M6">
        <v>1</v>
      </c>
      <c r="N6" t="s">
        <v>21</v>
      </c>
      <c r="O6" t="s">
        <v>1196</v>
      </c>
      <c r="P6" s="1">
        <v>42633.322133086178</v>
      </c>
      <c r="Q6" s="1" t="e">
        <v>#N/A</v>
      </c>
      <c r="R6" t="s">
        <v>21</v>
      </c>
      <c r="S6" t="s">
        <v>1196</v>
      </c>
      <c r="T6">
        <v>1</v>
      </c>
    </row>
    <row r="7" spans="1:20">
      <c r="A7">
        <f t="shared" si="1"/>
        <v>6</v>
      </c>
      <c r="B7" s="1">
        <v>42634.427664433926</v>
      </c>
      <c r="C7">
        <v>23</v>
      </c>
      <c r="D7">
        <v>1</v>
      </c>
      <c r="E7" t="s">
        <v>12</v>
      </c>
      <c r="F7" t="s">
        <v>11</v>
      </c>
      <c r="G7">
        <v>2000</v>
      </c>
      <c r="H7">
        <f t="shared" si="0"/>
        <v>12000</v>
      </c>
      <c r="I7">
        <v>6</v>
      </c>
      <c r="J7" t="s">
        <v>280</v>
      </c>
      <c r="K7">
        <v>1</v>
      </c>
      <c r="L7" t="s">
        <v>366</v>
      </c>
      <c r="M7">
        <v>1</v>
      </c>
      <c r="N7" t="s">
        <v>21</v>
      </c>
      <c r="O7" t="s">
        <v>367</v>
      </c>
      <c r="P7" s="1">
        <v>42634.427664433926</v>
      </c>
      <c r="Q7" s="1" t="e">
        <v>#N/A</v>
      </c>
      <c r="R7" t="s">
        <v>21</v>
      </c>
      <c r="S7" t="s">
        <v>367</v>
      </c>
      <c r="T7">
        <v>1</v>
      </c>
    </row>
    <row r="8" spans="1:20">
      <c r="A8">
        <f t="shared" si="1"/>
        <v>7</v>
      </c>
      <c r="B8" s="1">
        <v>42635.452571627146</v>
      </c>
      <c r="C8">
        <v>110</v>
      </c>
      <c r="D8">
        <v>2</v>
      </c>
      <c r="E8" t="s">
        <v>12</v>
      </c>
      <c r="F8" t="s">
        <v>11</v>
      </c>
      <c r="G8">
        <v>1000</v>
      </c>
      <c r="H8">
        <f t="shared" si="0"/>
        <v>13000</v>
      </c>
      <c r="I8">
        <v>1</v>
      </c>
      <c r="J8" t="s">
        <v>931</v>
      </c>
      <c r="K8">
        <v>2</v>
      </c>
      <c r="L8" t="s">
        <v>932</v>
      </c>
      <c r="M8">
        <v>2</v>
      </c>
      <c r="N8" t="s">
        <v>21</v>
      </c>
      <c r="O8" t="s">
        <v>933</v>
      </c>
      <c r="P8" s="1">
        <v>42635.452571627146</v>
      </c>
      <c r="Q8" s="1">
        <v>43148.07423746484</v>
      </c>
      <c r="R8" t="s">
        <v>21</v>
      </c>
      <c r="S8" t="s">
        <v>933</v>
      </c>
      <c r="T8">
        <v>2</v>
      </c>
    </row>
    <row r="9" spans="1:20">
      <c r="A9">
        <f t="shared" si="1"/>
        <v>8</v>
      </c>
      <c r="B9" s="1">
        <v>42635.726221458332</v>
      </c>
      <c r="C9">
        <v>7</v>
      </c>
      <c r="D9">
        <v>1</v>
      </c>
      <c r="E9" t="s">
        <v>12</v>
      </c>
      <c r="F9" t="s">
        <v>11</v>
      </c>
      <c r="G9">
        <v>5000</v>
      </c>
      <c r="H9">
        <f t="shared" si="0"/>
        <v>18000</v>
      </c>
      <c r="I9">
        <v>2</v>
      </c>
      <c r="J9" t="s">
        <v>82</v>
      </c>
      <c r="K9">
        <v>1</v>
      </c>
      <c r="L9" t="s">
        <v>83</v>
      </c>
      <c r="M9">
        <v>1</v>
      </c>
      <c r="N9" t="s">
        <v>21</v>
      </c>
      <c r="O9" t="s">
        <v>84</v>
      </c>
      <c r="P9" s="1">
        <v>42635.726221458332</v>
      </c>
      <c r="Q9" s="1" t="e">
        <v>#N/A</v>
      </c>
      <c r="R9" t="s">
        <v>21</v>
      </c>
      <c r="S9" t="s">
        <v>84</v>
      </c>
      <c r="T9">
        <v>1</v>
      </c>
    </row>
    <row r="10" spans="1:20">
      <c r="A10">
        <f t="shared" si="1"/>
        <v>9</v>
      </c>
      <c r="B10" s="1">
        <v>42636.045683589597</v>
      </c>
      <c r="C10">
        <v>34</v>
      </c>
      <c r="D10">
        <v>2</v>
      </c>
      <c r="E10" t="s">
        <v>12</v>
      </c>
      <c r="F10" t="s">
        <v>11</v>
      </c>
      <c r="G10">
        <v>5000</v>
      </c>
      <c r="H10">
        <f t="shared" si="0"/>
        <v>23000</v>
      </c>
      <c r="I10">
        <v>4</v>
      </c>
      <c r="J10" t="s">
        <v>349</v>
      </c>
      <c r="K10">
        <v>1</v>
      </c>
      <c r="L10" t="s">
        <v>350</v>
      </c>
      <c r="M10">
        <v>1</v>
      </c>
      <c r="N10" t="s">
        <v>21</v>
      </c>
      <c r="O10" t="s">
        <v>351</v>
      </c>
      <c r="P10" s="1">
        <v>42636.045683589597</v>
      </c>
      <c r="Q10" s="1">
        <v>42915.185651162989</v>
      </c>
      <c r="R10" t="s">
        <v>21</v>
      </c>
      <c r="S10" t="s">
        <v>351</v>
      </c>
      <c r="T10">
        <v>1</v>
      </c>
    </row>
    <row r="11" spans="1:20">
      <c r="A11">
        <f t="shared" si="1"/>
        <v>10</v>
      </c>
      <c r="B11" s="1">
        <v>42636.786091397</v>
      </c>
      <c r="C11">
        <v>8</v>
      </c>
      <c r="D11">
        <v>4</v>
      </c>
      <c r="E11" t="s">
        <v>12</v>
      </c>
      <c r="F11" t="s">
        <v>11</v>
      </c>
      <c r="G11">
        <v>5000</v>
      </c>
      <c r="H11">
        <f t="shared" si="0"/>
        <v>28000</v>
      </c>
      <c r="I11">
        <v>2</v>
      </c>
      <c r="J11" t="s">
        <v>100</v>
      </c>
      <c r="K11">
        <v>1</v>
      </c>
      <c r="L11" t="s">
        <v>162</v>
      </c>
      <c r="M11">
        <v>1</v>
      </c>
      <c r="N11" t="s">
        <v>21</v>
      </c>
      <c r="O11" t="s">
        <v>163</v>
      </c>
      <c r="P11" s="1">
        <v>42636.786091397</v>
      </c>
      <c r="Q11" s="1" t="e">
        <v>#N/A</v>
      </c>
      <c r="R11" t="s">
        <v>21</v>
      </c>
      <c r="S11" t="s">
        <v>163</v>
      </c>
      <c r="T11">
        <v>1</v>
      </c>
    </row>
    <row r="12" spans="1:20">
      <c r="A12">
        <f t="shared" si="1"/>
        <v>11</v>
      </c>
      <c r="B12" s="1">
        <v>42638.203151541275</v>
      </c>
      <c r="C12">
        <v>102</v>
      </c>
      <c r="D12">
        <v>3</v>
      </c>
      <c r="E12" t="s">
        <v>12</v>
      </c>
      <c r="F12" t="s">
        <v>11</v>
      </c>
      <c r="G12">
        <v>5000</v>
      </c>
      <c r="H12">
        <f t="shared" si="0"/>
        <v>33000</v>
      </c>
      <c r="I12">
        <v>2</v>
      </c>
      <c r="J12" t="s">
        <v>809</v>
      </c>
      <c r="K12">
        <v>1</v>
      </c>
      <c r="L12" t="s">
        <v>810</v>
      </c>
      <c r="M12">
        <v>1</v>
      </c>
      <c r="N12" t="s">
        <v>21</v>
      </c>
      <c r="O12" t="s">
        <v>811</v>
      </c>
      <c r="P12" s="1">
        <v>42638.203151541275</v>
      </c>
      <c r="Q12" s="1">
        <v>42648.537191281961</v>
      </c>
      <c r="R12" t="s">
        <v>21</v>
      </c>
      <c r="S12" t="s">
        <v>811</v>
      </c>
      <c r="T12">
        <v>1</v>
      </c>
    </row>
    <row r="13" spans="1:20">
      <c r="A13">
        <f t="shared" si="1"/>
        <v>12</v>
      </c>
      <c r="B13" s="1">
        <v>42638.894415812836</v>
      </c>
      <c r="C13">
        <v>112</v>
      </c>
      <c r="D13">
        <v>4</v>
      </c>
      <c r="E13" t="s">
        <v>12</v>
      </c>
      <c r="F13" t="s">
        <v>11</v>
      </c>
      <c r="G13">
        <v>1000</v>
      </c>
      <c r="H13">
        <f t="shared" si="0"/>
        <v>34000</v>
      </c>
      <c r="I13">
        <v>2</v>
      </c>
      <c r="J13" t="s">
        <v>1444</v>
      </c>
      <c r="K13">
        <v>1</v>
      </c>
      <c r="L13" t="s">
        <v>1445</v>
      </c>
      <c r="M13">
        <v>1</v>
      </c>
      <c r="N13" t="s">
        <v>21</v>
      </c>
      <c r="O13" t="s">
        <v>1446</v>
      </c>
      <c r="P13" s="1">
        <v>42638.894415812836</v>
      </c>
      <c r="Q13" s="1" t="e">
        <v>#N/A</v>
      </c>
      <c r="R13" t="s">
        <v>21</v>
      </c>
      <c r="S13" t="s">
        <v>1446</v>
      </c>
      <c r="T13">
        <v>1</v>
      </c>
    </row>
    <row r="14" spans="1:20">
      <c r="A14">
        <f t="shared" si="1"/>
        <v>13</v>
      </c>
      <c r="B14" s="1">
        <v>42639.472088329319</v>
      </c>
      <c r="C14">
        <v>18</v>
      </c>
      <c r="D14">
        <v>3</v>
      </c>
      <c r="E14" t="s">
        <v>12</v>
      </c>
      <c r="F14" t="s">
        <v>11</v>
      </c>
      <c r="G14">
        <v>1000</v>
      </c>
      <c r="H14">
        <f t="shared" si="0"/>
        <v>35000</v>
      </c>
      <c r="I14">
        <v>3</v>
      </c>
      <c r="J14" t="s">
        <v>170</v>
      </c>
      <c r="K14">
        <v>1</v>
      </c>
      <c r="L14" t="s">
        <v>171</v>
      </c>
      <c r="M14">
        <v>1</v>
      </c>
      <c r="N14" t="s">
        <v>21</v>
      </c>
      <c r="O14" t="s">
        <v>172</v>
      </c>
      <c r="P14" s="1">
        <v>42639.472088329319</v>
      </c>
      <c r="Q14" s="1" t="e">
        <v>#N/A</v>
      </c>
      <c r="R14" t="s">
        <v>21</v>
      </c>
      <c r="S14" t="s">
        <v>172</v>
      </c>
      <c r="T14">
        <v>1</v>
      </c>
    </row>
    <row r="15" spans="1:20">
      <c r="A15">
        <f t="shared" si="1"/>
        <v>14</v>
      </c>
      <c r="B15" s="1">
        <v>42639.48471201177</v>
      </c>
      <c r="C15">
        <v>18</v>
      </c>
      <c r="D15">
        <v>1</v>
      </c>
      <c r="E15" t="s">
        <v>12</v>
      </c>
      <c r="F15" t="s">
        <v>11</v>
      </c>
      <c r="G15">
        <v>5000</v>
      </c>
      <c r="H15">
        <f t="shared" si="0"/>
        <v>40000</v>
      </c>
      <c r="I15">
        <v>6</v>
      </c>
      <c r="J15" t="s">
        <v>148</v>
      </c>
      <c r="K15">
        <v>1</v>
      </c>
      <c r="L15" t="s">
        <v>149</v>
      </c>
      <c r="M15">
        <v>1</v>
      </c>
      <c r="N15" t="s">
        <v>21</v>
      </c>
      <c r="O15" t="s">
        <v>150</v>
      </c>
      <c r="P15" s="1">
        <v>42639.48471201177</v>
      </c>
      <c r="Q15" s="1" t="e">
        <v>#N/A</v>
      </c>
      <c r="R15" t="s">
        <v>21</v>
      </c>
      <c r="S15" t="s">
        <v>150</v>
      </c>
      <c r="T15">
        <v>1</v>
      </c>
    </row>
    <row r="16" spans="1:20">
      <c r="A16">
        <f t="shared" si="1"/>
        <v>15</v>
      </c>
      <c r="B16" s="1">
        <v>42639.601154060714</v>
      </c>
      <c r="C16">
        <v>44</v>
      </c>
      <c r="D16">
        <v>1</v>
      </c>
      <c r="E16" t="s">
        <v>12</v>
      </c>
      <c r="F16" t="s">
        <v>11</v>
      </c>
      <c r="G16">
        <v>1000</v>
      </c>
      <c r="H16">
        <f t="shared" si="0"/>
        <v>41000</v>
      </c>
      <c r="I16">
        <v>1</v>
      </c>
      <c r="J16" t="s">
        <v>406</v>
      </c>
      <c r="K16">
        <v>1</v>
      </c>
      <c r="L16" t="s">
        <v>407</v>
      </c>
      <c r="M16">
        <v>1</v>
      </c>
      <c r="N16" t="s">
        <v>21</v>
      </c>
      <c r="O16" t="s">
        <v>408</v>
      </c>
      <c r="P16" s="1">
        <v>42639.601154060714</v>
      </c>
      <c r="Q16" s="1" t="e">
        <v>#N/A</v>
      </c>
      <c r="R16" t="s">
        <v>21</v>
      </c>
      <c r="S16" t="s">
        <v>408</v>
      </c>
      <c r="T16">
        <v>1</v>
      </c>
    </row>
    <row r="17" spans="1:20">
      <c r="A17">
        <f t="shared" si="1"/>
        <v>16</v>
      </c>
      <c r="B17" s="1">
        <v>42640.904193415765</v>
      </c>
      <c r="C17">
        <v>11</v>
      </c>
      <c r="D17">
        <v>1</v>
      </c>
      <c r="E17" t="s">
        <v>12</v>
      </c>
      <c r="F17" t="s">
        <v>11</v>
      </c>
      <c r="G17">
        <v>2000</v>
      </c>
      <c r="H17">
        <f t="shared" si="0"/>
        <v>43000</v>
      </c>
      <c r="I17">
        <v>2</v>
      </c>
      <c r="J17" t="s">
        <v>35</v>
      </c>
      <c r="K17">
        <v>1</v>
      </c>
      <c r="L17" t="s">
        <v>36</v>
      </c>
      <c r="M17">
        <v>1</v>
      </c>
      <c r="N17" t="s">
        <v>21</v>
      </c>
      <c r="O17" t="s">
        <v>37</v>
      </c>
      <c r="P17" s="1">
        <v>42640.904193415765</v>
      </c>
      <c r="Q17" s="1">
        <v>42985.856936554796</v>
      </c>
      <c r="R17" t="s">
        <v>21</v>
      </c>
      <c r="S17" t="s">
        <v>37</v>
      </c>
      <c r="T17">
        <v>1</v>
      </c>
    </row>
    <row r="18" spans="1:20">
      <c r="A18">
        <f t="shared" si="1"/>
        <v>17</v>
      </c>
      <c r="B18" s="1">
        <v>42640.965043778095</v>
      </c>
      <c r="C18">
        <v>32</v>
      </c>
      <c r="D18">
        <v>4</v>
      </c>
      <c r="E18" t="s">
        <v>12</v>
      </c>
      <c r="F18" t="s">
        <v>11</v>
      </c>
      <c r="G18">
        <v>5000</v>
      </c>
      <c r="H18">
        <f t="shared" si="0"/>
        <v>48000</v>
      </c>
      <c r="I18">
        <v>1</v>
      </c>
      <c r="J18" t="s">
        <v>453</v>
      </c>
      <c r="K18">
        <v>1</v>
      </c>
      <c r="L18" t="s">
        <v>454</v>
      </c>
      <c r="M18">
        <v>1</v>
      </c>
      <c r="N18" t="s">
        <v>21</v>
      </c>
      <c r="O18" t="s">
        <v>455</v>
      </c>
      <c r="P18" s="1">
        <v>42640.965043778095</v>
      </c>
      <c r="Q18" s="1">
        <v>42832.213989123069</v>
      </c>
      <c r="R18" t="s">
        <v>21</v>
      </c>
      <c r="S18" t="s">
        <v>455</v>
      </c>
      <c r="T18">
        <v>1</v>
      </c>
    </row>
    <row r="19" spans="1:20">
      <c r="A19">
        <f t="shared" si="1"/>
        <v>18</v>
      </c>
      <c r="B19" s="1">
        <v>42641.057915299818</v>
      </c>
      <c r="C19">
        <v>102</v>
      </c>
      <c r="D19">
        <v>3</v>
      </c>
      <c r="E19" t="s">
        <v>12</v>
      </c>
      <c r="F19" t="s">
        <v>11</v>
      </c>
      <c r="G19">
        <v>5000</v>
      </c>
      <c r="H19">
        <f t="shared" si="0"/>
        <v>53000</v>
      </c>
      <c r="I19">
        <v>4</v>
      </c>
      <c r="J19" t="s">
        <v>809</v>
      </c>
      <c r="K19">
        <v>2</v>
      </c>
      <c r="L19" t="s">
        <v>810</v>
      </c>
      <c r="M19">
        <v>2</v>
      </c>
      <c r="N19" t="s">
        <v>21</v>
      </c>
      <c r="O19" t="s">
        <v>811</v>
      </c>
      <c r="P19" s="1">
        <v>42641.057915299818</v>
      </c>
      <c r="Q19" s="1">
        <v>42648.537191281961</v>
      </c>
      <c r="R19" t="s">
        <v>21</v>
      </c>
      <c r="S19" t="s">
        <v>811</v>
      </c>
      <c r="T19">
        <v>2</v>
      </c>
    </row>
    <row r="20" spans="1:20">
      <c r="A20">
        <f t="shared" si="1"/>
        <v>19</v>
      </c>
      <c r="B20" s="1">
        <v>42641.267672799244</v>
      </c>
      <c r="C20">
        <v>46</v>
      </c>
      <c r="D20">
        <v>2</v>
      </c>
      <c r="E20" t="s">
        <v>12</v>
      </c>
      <c r="F20" t="s">
        <v>11</v>
      </c>
      <c r="G20">
        <v>4000</v>
      </c>
      <c r="H20">
        <f t="shared" si="0"/>
        <v>57000</v>
      </c>
      <c r="I20">
        <v>1</v>
      </c>
      <c r="J20" t="s">
        <v>1240</v>
      </c>
      <c r="K20">
        <v>1</v>
      </c>
      <c r="L20" t="s">
        <v>1529</v>
      </c>
      <c r="M20">
        <v>1</v>
      </c>
      <c r="N20" t="s">
        <v>21</v>
      </c>
      <c r="O20" t="s">
        <v>1530</v>
      </c>
      <c r="P20" s="1">
        <v>42641.267672799244</v>
      </c>
      <c r="Q20" s="1" t="e">
        <v>#N/A</v>
      </c>
      <c r="R20" t="s">
        <v>21</v>
      </c>
      <c r="S20" t="s">
        <v>1530</v>
      </c>
      <c r="T20">
        <v>1</v>
      </c>
    </row>
    <row r="21" spans="1:20">
      <c r="A21">
        <f t="shared" si="1"/>
        <v>20</v>
      </c>
      <c r="B21" s="1">
        <v>42642.080132027724</v>
      </c>
      <c r="C21">
        <v>135</v>
      </c>
      <c r="D21">
        <v>3</v>
      </c>
      <c r="E21" t="s">
        <v>12</v>
      </c>
      <c r="F21" t="s">
        <v>11</v>
      </c>
      <c r="G21">
        <v>2000</v>
      </c>
      <c r="H21">
        <f t="shared" si="0"/>
        <v>59000</v>
      </c>
      <c r="I21">
        <v>1</v>
      </c>
      <c r="J21" t="s">
        <v>1085</v>
      </c>
      <c r="K21">
        <v>1</v>
      </c>
      <c r="L21" t="s">
        <v>1122</v>
      </c>
      <c r="M21">
        <v>1</v>
      </c>
      <c r="N21" t="s">
        <v>21</v>
      </c>
      <c r="O21" t="s">
        <v>1123</v>
      </c>
      <c r="P21" s="1">
        <v>42642.080132027724</v>
      </c>
      <c r="Q21" s="1" t="e">
        <v>#N/A</v>
      </c>
      <c r="R21" t="s">
        <v>21</v>
      </c>
      <c r="S21" t="s">
        <v>1123</v>
      </c>
      <c r="T21">
        <v>1</v>
      </c>
    </row>
    <row r="22" spans="1:20">
      <c r="A22">
        <f t="shared" si="1"/>
        <v>21</v>
      </c>
      <c r="B22" s="1">
        <v>42642.720648742586</v>
      </c>
      <c r="C22">
        <v>103</v>
      </c>
      <c r="D22">
        <v>1</v>
      </c>
      <c r="E22" t="s">
        <v>12</v>
      </c>
      <c r="F22" t="s">
        <v>11</v>
      </c>
      <c r="G22">
        <v>1000</v>
      </c>
      <c r="H22">
        <f t="shared" si="0"/>
        <v>60000</v>
      </c>
      <c r="I22">
        <v>4</v>
      </c>
      <c r="J22" t="s">
        <v>592</v>
      </c>
      <c r="K22">
        <v>1</v>
      </c>
      <c r="L22" t="s">
        <v>593</v>
      </c>
      <c r="M22">
        <v>1</v>
      </c>
      <c r="N22" t="s">
        <v>21</v>
      </c>
      <c r="O22" t="s">
        <v>594</v>
      </c>
      <c r="P22" s="1">
        <v>42642.720648742586</v>
      </c>
      <c r="Q22" s="1" t="e">
        <v>#N/A</v>
      </c>
      <c r="R22" t="s">
        <v>21</v>
      </c>
      <c r="S22" t="s">
        <v>594</v>
      </c>
      <c r="T22">
        <v>1</v>
      </c>
    </row>
    <row r="23" spans="1:20">
      <c r="A23">
        <f t="shared" si="1"/>
        <v>22</v>
      </c>
      <c r="B23" s="1">
        <v>42644.057803768992</v>
      </c>
      <c r="C23">
        <v>79</v>
      </c>
      <c r="D23">
        <v>1</v>
      </c>
      <c r="E23" t="s">
        <v>12</v>
      </c>
      <c r="F23" t="s">
        <v>11</v>
      </c>
      <c r="G23">
        <v>3000</v>
      </c>
      <c r="H23">
        <f t="shared" si="0"/>
        <v>63000</v>
      </c>
      <c r="I23">
        <v>3</v>
      </c>
      <c r="J23" t="s">
        <v>806</v>
      </c>
      <c r="K23">
        <v>1</v>
      </c>
      <c r="L23" t="s">
        <v>807</v>
      </c>
      <c r="M23">
        <v>1</v>
      </c>
      <c r="N23" t="s">
        <v>21</v>
      </c>
      <c r="O23" t="s">
        <v>808</v>
      </c>
      <c r="P23" s="1">
        <v>42644.057803768992</v>
      </c>
      <c r="Q23" s="1" t="e">
        <v>#N/A</v>
      </c>
      <c r="R23" t="s">
        <v>21</v>
      </c>
      <c r="S23" t="s">
        <v>808</v>
      </c>
      <c r="T23">
        <v>1</v>
      </c>
    </row>
    <row r="24" spans="1:20">
      <c r="A24">
        <f t="shared" si="1"/>
        <v>23</v>
      </c>
      <c r="B24" s="1">
        <v>42645.744774947816</v>
      </c>
      <c r="C24">
        <v>130</v>
      </c>
      <c r="D24">
        <v>1</v>
      </c>
      <c r="E24" t="s">
        <v>12</v>
      </c>
      <c r="F24" t="s">
        <v>11</v>
      </c>
      <c r="G24">
        <v>3000</v>
      </c>
      <c r="H24">
        <f t="shared" si="0"/>
        <v>66000</v>
      </c>
      <c r="I24">
        <v>1</v>
      </c>
      <c r="J24" t="s">
        <v>1034</v>
      </c>
      <c r="K24">
        <v>1</v>
      </c>
      <c r="L24" t="s">
        <v>1035</v>
      </c>
      <c r="M24">
        <v>1</v>
      </c>
      <c r="N24" t="s">
        <v>21</v>
      </c>
      <c r="O24" t="s">
        <v>1036</v>
      </c>
      <c r="P24" s="1">
        <v>42645.744774947816</v>
      </c>
      <c r="Q24" s="1">
        <v>43205.246656861156</v>
      </c>
      <c r="R24" t="s">
        <v>21</v>
      </c>
      <c r="S24" t="s">
        <v>1036</v>
      </c>
      <c r="T24">
        <v>1</v>
      </c>
    </row>
    <row r="25" spans="1:20">
      <c r="A25">
        <f t="shared" si="1"/>
        <v>24</v>
      </c>
      <c r="B25" s="1">
        <v>42647.427389936362</v>
      </c>
      <c r="C25">
        <v>3</v>
      </c>
      <c r="D25">
        <v>3</v>
      </c>
      <c r="E25" t="s">
        <v>12</v>
      </c>
      <c r="F25" t="s">
        <v>11</v>
      </c>
      <c r="G25">
        <v>3000</v>
      </c>
      <c r="H25">
        <f t="shared" si="0"/>
        <v>69000</v>
      </c>
      <c r="I25">
        <v>2</v>
      </c>
      <c r="J25" t="s">
        <v>115</v>
      </c>
      <c r="K25">
        <v>1</v>
      </c>
      <c r="L25" t="s">
        <v>227</v>
      </c>
      <c r="M25">
        <v>1</v>
      </c>
      <c r="N25" t="s">
        <v>21</v>
      </c>
      <c r="O25" t="s">
        <v>228</v>
      </c>
      <c r="P25" s="1">
        <v>42647.427389936362</v>
      </c>
      <c r="Q25" s="1" t="e">
        <v>#N/A</v>
      </c>
      <c r="R25" t="s">
        <v>21</v>
      </c>
      <c r="S25" t="s">
        <v>228</v>
      </c>
      <c r="T25">
        <v>1</v>
      </c>
    </row>
    <row r="26" spans="1:20">
      <c r="A26">
        <f t="shared" si="1"/>
        <v>25</v>
      </c>
      <c r="B26" s="1">
        <v>42648.537191281961</v>
      </c>
      <c r="C26">
        <v>102</v>
      </c>
      <c r="D26">
        <v>3</v>
      </c>
      <c r="E26" t="s">
        <v>13</v>
      </c>
      <c r="F26" t="s">
        <v>11</v>
      </c>
      <c r="G26">
        <v>20000</v>
      </c>
      <c r="H26">
        <f t="shared" si="0"/>
        <v>49000</v>
      </c>
      <c r="I26">
        <v>6</v>
      </c>
      <c r="J26" t="s">
        <v>809</v>
      </c>
      <c r="K26">
        <v>3</v>
      </c>
      <c r="L26" t="s">
        <v>1497</v>
      </c>
      <c r="M26">
        <v>1</v>
      </c>
      <c r="N26" t="s">
        <v>24</v>
      </c>
      <c r="O26" t="s">
        <v>1498</v>
      </c>
      <c r="P26" s="1">
        <v>42648.537191281961</v>
      </c>
      <c r="Q26" s="1">
        <v>42648.537191281961</v>
      </c>
      <c r="R26" t="s">
        <v>24</v>
      </c>
      <c r="S26" t="s">
        <v>1498</v>
      </c>
      <c r="T26">
        <v>1</v>
      </c>
    </row>
    <row r="27" spans="1:20">
      <c r="A27">
        <f t="shared" si="1"/>
        <v>26</v>
      </c>
      <c r="B27" s="1">
        <v>42649.199114565126</v>
      </c>
      <c r="C27">
        <v>40</v>
      </c>
      <c r="D27">
        <v>2</v>
      </c>
      <c r="E27" t="s">
        <v>12</v>
      </c>
      <c r="F27" t="s">
        <v>11</v>
      </c>
      <c r="G27">
        <v>4000</v>
      </c>
      <c r="H27">
        <f t="shared" si="0"/>
        <v>53000</v>
      </c>
      <c r="I27">
        <v>4</v>
      </c>
      <c r="J27" t="s">
        <v>450</v>
      </c>
      <c r="K27">
        <v>1</v>
      </c>
      <c r="L27" t="s">
        <v>451</v>
      </c>
      <c r="M27">
        <v>1</v>
      </c>
      <c r="N27" t="s">
        <v>21</v>
      </c>
      <c r="O27" t="s">
        <v>452</v>
      </c>
      <c r="P27" s="1">
        <v>42649.199114565126</v>
      </c>
      <c r="Q27" s="1" t="e">
        <v>#N/A</v>
      </c>
      <c r="R27" t="s">
        <v>21</v>
      </c>
      <c r="S27" t="s">
        <v>452</v>
      </c>
      <c r="T27">
        <v>1</v>
      </c>
    </row>
    <row r="28" spans="1:20">
      <c r="A28">
        <f t="shared" si="1"/>
        <v>27</v>
      </c>
      <c r="B28" s="1">
        <v>42649.972325742085</v>
      </c>
      <c r="C28">
        <v>28</v>
      </c>
      <c r="D28">
        <v>2</v>
      </c>
      <c r="E28" t="s">
        <v>12</v>
      </c>
      <c r="F28" t="s">
        <v>11</v>
      </c>
      <c r="G28">
        <v>1000</v>
      </c>
      <c r="H28">
        <f t="shared" si="0"/>
        <v>54000</v>
      </c>
      <c r="I28">
        <v>6</v>
      </c>
      <c r="J28" t="s">
        <v>346</v>
      </c>
      <c r="K28">
        <v>1</v>
      </c>
      <c r="L28" t="s">
        <v>347</v>
      </c>
      <c r="M28">
        <v>1</v>
      </c>
      <c r="N28" t="s">
        <v>21</v>
      </c>
      <c r="O28" t="s">
        <v>348</v>
      </c>
      <c r="P28" s="1">
        <v>42649.972325742085</v>
      </c>
      <c r="Q28" s="1">
        <v>43132.320280250991</v>
      </c>
      <c r="R28" t="s">
        <v>21</v>
      </c>
      <c r="S28" t="s">
        <v>348</v>
      </c>
      <c r="T28">
        <v>1</v>
      </c>
    </row>
    <row r="29" spans="1:20">
      <c r="A29">
        <f t="shared" si="1"/>
        <v>28</v>
      </c>
      <c r="B29" s="1">
        <v>42650.391234770897</v>
      </c>
      <c r="C29">
        <v>92</v>
      </c>
      <c r="D29">
        <v>4</v>
      </c>
      <c r="E29" t="s">
        <v>12</v>
      </c>
      <c r="F29" t="s">
        <v>11</v>
      </c>
      <c r="G29">
        <v>2000</v>
      </c>
      <c r="H29">
        <f t="shared" si="0"/>
        <v>56000</v>
      </c>
      <c r="I29">
        <v>4</v>
      </c>
      <c r="J29" t="s">
        <v>827</v>
      </c>
      <c r="K29">
        <v>1</v>
      </c>
      <c r="L29" t="s">
        <v>828</v>
      </c>
      <c r="M29">
        <v>1</v>
      </c>
      <c r="N29" t="s">
        <v>21</v>
      </c>
      <c r="O29" t="s">
        <v>829</v>
      </c>
      <c r="P29" s="1">
        <v>42650.391234770897</v>
      </c>
      <c r="Q29" s="1" t="e">
        <v>#N/A</v>
      </c>
      <c r="R29" t="s">
        <v>21</v>
      </c>
      <c r="S29" t="s">
        <v>829</v>
      </c>
      <c r="T29">
        <v>1</v>
      </c>
    </row>
    <row r="30" spans="1:20">
      <c r="A30">
        <f t="shared" si="1"/>
        <v>29</v>
      </c>
      <c r="B30" s="1">
        <v>42651.119545840302</v>
      </c>
      <c r="C30">
        <v>6</v>
      </c>
      <c r="D30">
        <v>2</v>
      </c>
      <c r="E30" t="s">
        <v>12</v>
      </c>
      <c r="F30" t="s">
        <v>11</v>
      </c>
      <c r="G30">
        <v>5000</v>
      </c>
      <c r="H30">
        <f t="shared" si="0"/>
        <v>61000</v>
      </c>
      <c r="I30">
        <v>5</v>
      </c>
      <c r="J30" t="s">
        <v>212</v>
      </c>
      <c r="K30">
        <v>1</v>
      </c>
      <c r="L30" t="s">
        <v>213</v>
      </c>
      <c r="M30">
        <v>1</v>
      </c>
      <c r="N30" t="s">
        <v>21</v>
      </c>
      <c r="O30" t="s">
        <v>214</v>
      </c>
      <c r="P30" s="1">
        <v>42651.119545840302</v>
      </c>
      <c r="Q30" s="1" t="e">
        <v>#N/A</v>
      </c>
      <c r="R30" t="s">
        <v>21</v>
      </c>
      <c r="S30" t="s">
        <v>214</v>
      </c>
      <c r="T30">
        <v>1</v>
      </c>
    </row>
    <row r="31" spans="1:20">
      <c r="A31">
        <f t="shared" si="1"/>
        <v>30</v>
      </c>
      <c r="B31" s="1">
        <v>42651.819432577868</v>
      </c>
      <c r="C31">
        <v>60</v>
      </c>
      <c r="D31">
        <v>1</v>
      </c>
      <c r="E31" t="s">
        <v>12</v>
      </c>
      <c r="F31" t="s">
        <v>11</v>
      </c>
      <c r="G31">
        <v>1000</v>
      </c>
      <c r="H31">
        <f t="shared" si="0"/>
        <v>62000</v>
      </c>
      <c r="I31">
        <v>2</v>
      </c>
      <c r="J31" t="s">
        <v>1612</v>
      </c>
      <c r="K31">
        <v>1</v>
      </c>
      <c r="L31" t="s">
        <v>1613</v>
      </c>
      <c r="M31">
        <v>1</v>
      </c>
      <c r="N31" t="s">
        <v>21</v>
      </c>
      <c r="O31" t="s">
        <v>1614</v>
      </c>
      <c r="P31" s="1">
        <v>42651.819432577868</v>
      </c>
      <c r="Q31" s="1" t="e">
        <v>#N/A</v>
      </c>
      <c r="R31" t="s">
        <v>21</v>
      </c>
      <c r="S31" t="s">
        <v>1614</v>
      </c>
      <c r="T31">
        <v>1</v>
      </c>
    </row>
    <row r="32" spans="1:20">
      <c r="A32">
        <f t="shared" si="1"/>
        <v>31</v>
      </c>
      <c r="B32" s="1">
        <v>42652.483048429203</v>
      </c>
      <c r="C32">
        <v>138</v>
      </c>
      <c r="D32">
        <v>2</v>
      </c>
      <c r="E32" t="s">
        <v>12</v>
      </c>
      <c r="F32" t="s">
        <v>11</v>
      </c>
      <c r="G32">
        <v>1000</v>
      </c>
      <c r="H32">
        <f t="shared" si="0"/>
        <v>63000</v>
      </c>
      <c r="I32">
        <v>3</v>
      </c>
      <c r="J32" t="s">
        <v>1099</v>
      </c>
      <c r="K32">
        <v>1</v>
      </c>
      <c r="L32" t="s">
        <v>1100</v>
      </c>
      <c r="M32">
        <v>1</v>
      </c>
      <c r="N32" t="s">
        <v>21</v>
      </c>
      <c r="O32" t="s">
        <v>1101</v>
      </c>
      <c r="P32" s="1">
        <v>42652.483048429203</v>
      </c>
      <c r="Q32" s="1">
        <v>42768.682299868538</v>
      </c>
      <c r="R32" t="s">
        <v>21</v>
      </c>
      <c r="S32" t="s">
        <v>1101</v>
      </c>
      <c r="T32">
        <v>1</v>
      </c>
    </row>
    <row r="33" spans="1:20">
      <c r="A33">
        <f t="shared" si="1"/>
        <v>32</v>
      </c>
      <c r="B33" s="1">
        <v>42653.170935425056</v>
      </c>
      <c r="C33">
        <v>56</v>
      </c>
      <c r="D33">
        <v>4</v>
      </c>
      <c r="E33" t="s">
        <v>12</v>
      </c>
      <c r="F33" t="s">
        <v>11</v>
      </c>
      <c r="G33">
        <v>5000</v>
      </c>
      <c r="H33">
        <f t="shared" si="0"/>
        <v>68000</v>
      </c>
      <c r="I33">
        <v>1</v>
      </c>
      <c r="J33" t="s">
        <v>1569</v>
      </c>
      <c r="K33">
        <v>1</v>
      </c>
      <c r="L33" t="s">
        <v>1639</v>
      </c>
      <c r="M33">
        <v>1</v>
      </c>
      <c r="N33" t="s">
        <v>21</v>
      </c>
      <c r="O33" t="s">
        <v>1640</v>
      </c>
      <c r="P33" s="1">
        <v>42653.170935425056</v>
      </c>
      <c r="Q33" s="1" t="e">
        <v>#N/A</v>
      </c>
      <c r="R33" t="s">
        <v>21</v>
      </c>
      <c r="S33" t="s">
        <v>1640</v>
      </c>
      <c r="T33">
        <v>1</v>
      </c>
    </row>
    <row r="34" spans="1:20">
      <c r="A34">
        <f t="shared" si="1"/>
        <v>33</v>
      </c>
      <c r="B34" s="1">
        <v>42654.651217462342</v>
      </c>
      <c r="C34">
        <v>14</v>
      </c>
      <c r="D34">
        <v>2</v>
      </c>
      <c r="E34" t="s">
        <v>12</v>
      </c>
      <c r="F34" t="s">
        <v>11</v>
      </c>
      <c r="G34">
        <v>4000</v>
      </c>
      <c r="H34">
        <f t="shared" si="0"/>
        <v>72000</v>
      </c>
      <c r="I34">
        <v>2</v>
      </c>
      <c r="J34" t="s">
        <v>243</v>
      </c>
      <c r="K34">
        <v>1</v>
      </c>
      <c r="L34" t="s">
        <v>244</v>
      </c>
      <c r="M34">
        <v>1</v>
      </c>
      <c r="N34" t="s">
        <v>21</v>
      </c>
      <c r="O34" t="s">
        <v>245</v>
      </c>
      <c r="P34" s="1">
        <v>42654.651217462342</v>
      </c>
      <c r="Q34" s="1" t="e">
        <v>#N/A</v>
      </c>
      <c r="R34" t="s">
        <v>21</v>
      </c>
      <c r="S34" t="s">
        <v>245</v>
      </c>
      <c r="T34">
        <v>1</v>
      </c>
    </row>
    <row r="35" spans="1:20">
      <c r="A35">
        <f t="shared" si="1"/>
        <v>34</v>
      </c>
      <c r="B35" s="1">
        <v>42654.746588245442</v>
      </c>
      <c r="C35">
        <v>120</v>
      </c>
      <c r="D35">
        <v>2</v>
      </c>
      <c r="E35" t="s">
        <v>12</v>
      </c>
      <c r="F35" t="s">
        <v>11</v>
      </c>
      <c r="G35">
        <v>2000</v>
      </c>
      <c r="H35">
        <f t="shared" si="0"/>
        <v>74000</v>
      </c>
      <c r="I35">
        <v>6</v>
      </c>
      <c r="J35" t="s">
        <v>946</v>
      </c>
      <c r="K35">
        <v>1</v>
      </c>
      <c r="L35" t="s">
        <v>947</v>
      </c>
      <c r="M35">
        <v>1</v>
      </c>
      <c r="N35" t="s">
        <v>21</v>
      </c>
      <c r="O35" t="s">
        <v>948</v>
      </c>
      <c r="P35" s="1">
        <v>42654.746588245442</v>
      </c>
      <c r="Q35" s="1">
        <v>43152.19599650865</v>
      </c>
      <c r="R35" t="s">
        <v>21</v>
      </c>
      <c r="S35" t="s">
        <v>948</v>
      </c>
      <c r="T35">
        <v>1</v>
      </c>
    </row>
    <row r="36" spans="1:20">
      <c r="A36">
        <f t="shared" si="1"/>
        <v>35</v>
      </c>
      <c r="B36" s="1">
        <v>42655.619854379722</v>
      </c>
      <c r="C36">
        <v>127</v>
      </c>
      <c r="D36">
        <v>1</v>
      </c>
      <c r="E36" t="s">
        <v>12</v>
      </c>
      <c r="F36" t="s">
        <v>11</v>
      </c>
      <c r="G36">
        <v>4000</v>
      </c>
      <c r="H36">
        <f t="shared" si="0"/>
        <v>78000</v>
      </c>
      <c r="I36">
        <v>5</v>
      </c>
      <c r="J36" t="s">
        <v>1457</v>
      </c>
      <c r="K36">
        <v>1</v>
      </c>
      <c r="L36" t="s">
        <v>1458</v>
      </c>
      <c r="M36">
        <v>1</v>
      </c>
      <c r="N36" t="s">
        <v>21</v>
      </c>
      <c r="O36" t="s">
        <v>1459</v>
      </c>
      <c r="P36" s="1">
        <v>42655.619854379722</v>
      </c>
      <c r="Q36" s="1">
        <v>42720.933874374183</v>
      </c>
      <c r="R36" t="s">
        <v>21</v>
      </c>
      <c r="S36" t="s">
        <v>1459</v>
      </c>
      <c r="T36">
        <v>1</v>
      </c>
    </row>
    <row r="37" spans="1:20">
      <c r="A37">
        <f t="shared" si="1"/>
        <v>36</v>
      </c>
      <c r="B37" s="1">
        <v>42655.916621183373</v>
      </c>
      <c r="C37">
        <v>15</v>
      </c>
      <c r="D37">
        <v>1</v>
      </c>
      <c r="E37" t="s">
        <v>12</v>
      </c>
      <c r="F37" t="s">
        <v>11</v>
      </c>
      <c r="G37">
        <v>4000</v>
      </c>
      <c r="H37">
        <f t="shared" si="0"/>
        <v>82000</v>
      </c>
      <c r="I37">
        <v>2</v>
      </c>
      <c r="J37" t="s">
        <v>32</v>
      </c>
      <c r="K37">
        <v>1</v>
      </c>
      <c r="L37" t="s">
        <v>33</v>
      </c>
      <c r="M37">
        <v>1</v>
      </c>
      <c r="N37" t="s">
        <v>21</v>
      </c>
      <c r="O37" t="s">
        <v>34</v>
      </c>
      <c r="P37" s="1">
        <v>42655.916621183373</v>
      </c>
      <c r="Q37" s="1" t="e">
        <v>#N/A</v>
      </c>
      <c r="R37" t="s">
        <v>21</v>
      </c>
      <c r="S37" t="s">
        <v>34</v>
      </c>
      <c r="T37">
        <v>1</v>
      </c>
    </row>
    <row r="38" spans="1:20">
      <c r="A38">
        <f t="shared" si="1"/>
        <v>37</v>
      </c>
      <c r="B38" s="1">
        <v>42656.233492431682</v>
      </c>
      <c r="C38">
        <v>12</v>
      </c>
      <c r="D38">
        <v>3</v>
      </c>
      <c r="E38" t="s">
        <v>12</v>
      </c>
      <c r="F38" t="s">
        <v>11</v>
      </c>
      <c r="G38">
        <v>3000</v>
      </c>
      <c r="H38">
        <f t="shared" si="0"/>
        <v>85000</v>
      </c>
      <c r="I38">
        <v>1</v>
      </c>
      <c r="J38" t="s">
        <v>64</v>
      </c>
      <c r="K38">
        <v>1</v>
      </c>
      <c r="L38" t="s">
        <v>65</v>
      </c>
      <c r="M38">
        <v>1</v>
      </c>
      <c r="N38" t="s">
        <v>21</v>
      </c>
      <c r="O38" t="s">
        <v>66</v>
      </c>
      <c r="P38" s="1">
        <v>42656.233492431682</v>
      </c>
      <c r="Q38" s="1" t="e">
        <v>#N/A</v>
      </c>
      <c r="R38" t="s">
        <v>21</v>
      </c>
      <c r="S38" t="s">
        <v>66</v>
      </c>
      <c r="T38">
        <v>1</v>
      </c>
    </row>
    <row r="39" spans="1:20">
      <c r="A39">
        <f t="shared" si="1"/>
        <v>38</v>
      </c>
      <c r="B39" s="1">
        <v>42656.681040723794</v>
      </c>
      <c r="C39">
        <v>30</v>
      </c>
      <c r="D39">
        <v>1</v>
      </c>
      <c r="E39" t="s">
        <v>12</v>
      </c>
      <c r="F39" t="s">
        <v>11</v>
      </c>
      <c r="G39">
        <v>1000</v>
      </c>
      <c r="H39">
        <f t="shared" si="0"/>
        <v>86000</v>
      </c>
      <c r="I39">
        <v>4</v>
      </c>
      <c r="J39" t="s">
        <v>274</v>
      </c>
      <c r="K39">
        <v>1</v>
      </c>
      <c r="L39" t="s">
        <v>275</v>
      </c>
      <c r="M39">
        <v>1</v>
      </c>
      <c r="N39" t="s">
        <v>21</v>
      </c>
      <c r="O39" t="s">
        <v>276</v>
      </c>
      <c r="P39" s="1">
        <v>42656.681040723794</v>
      </c>
      <c r="Q39" s="1" t="e">
        <v>#N/A</v>
      </c>
      <c r="R39" t="s">
        <v>21</v>
      </c>
      <c r="S39" t="s">
        <v>276</v>
      </c>
      <c r="T39">
        <v>1</v>
      </c>
    </row>
    <row r="40" spans="1:20">
      <c r="A40">
        <f t="shared" si="1"/>
        <v>39</v>
      </c>
      <c r="B40" s="1">
        <v>42657.285371021258</v>
      </c>
      <c r="C40">
        <v>114</v>
      </c>
      <c r="D40">
        <v>1</v>
      </c>
      <c r="E40" t="s">
        <v>12</v>
      </c>
      <c r="F40" t="s">
        <v>11</v>
      </c>
      <c r="G40">
        <v>4000</v>
      </c>
      <c r="H40">
        <f t="shared" si="0"/>
        <v>90000</v>
      </c>
      <c r="I40">
        <v>3</v>
      </c>
      <c r="J40" t="s">
        <v>623</v>
      </c>
      <c r="K40">
        <v>1</v>
      </c>
      <c r="L40" t="s">
        <v>624</v>
      </c>
      <c r="M40">
        <v>1</v>
      </c>
      <c r="N40" t="s">
        <v>21</v>
      </c>
      <c r="O40" t="s">
        <v>625</v>
      </c>
      <c r="P40" s="1">
        <v>42657.285371021258</v>
      </c>
      <c r="Q40" s="1" t="e">
        <v>#N/A</v>
      </c>
      <c r="R40" t="s">
        <v>21</v>
      </c>
      <c r="S40" t="s">
        <v>625</v>
      </c>
      <c r="T40">
        <v>1</v>
      </c>
    </row>
    <row r="41" spans="1:20">
      <c r="A41">
        <f t="shared" si="1"/>
        <v>40</v>
      </c>
      <c r="B41" s="1">
        <v>42658.66355812869</v>
      </c>
      <c r="C41">
        <v>118</v>
      </c>
      <c r="D41">
        <v>2</v>
      </c>
      <c r="E41" t="s">
        <v>12</v>
      </c>
      <c r="F41" t="s">
        <v>11</v>
      </c>
      <c r="G41">
        <v>1000</v>
      </c>
      <c r="H41">
        <f t="shared" si="0"/>
        <v>91000</v>
      </c>
      <c r="I41">
        <v>4</v>
      </c>
      <c r="J41" t="s">
        <v>779</v>
      </c>
      <c r="K41">
        <v>1</v>
      </c>
      <c r="L41" t="s">
        <v>780</v>
      </c>
      <c r="M41">
        <v>1</v>
      </c>
      <c r="N41" t="s">
        <v>21</v>
      </c>
      <c r="O41" t="s">
        <v>781</v>
      </c>
      <c r="P41" s="1">
        <v>42658.66355812869</v>
      </c>
      <c r="Q41" s="1" t="e">
        <v>#N/A</v>
      </c>
      <c r="R41" t="s">
        <v>21</v>
      </c>
      <c r="S41" t="s">
        <v>781</v>
      </c>
      <c r="T41">
        <v>1</v>
      </c>
    </row>
    <row r="42" spans="1:20">
      <c r="A42">
        <f t="shared" si="1"/>
        <v>41</v>
      </c>
      <c r="B42" s="1">
        <v>42658.877341302126</v>
      </c>
      <c r="C42">
        <v>99</v>
      </c>
      <c r="D42">
        <v>3</v>
      </c>
      <c r="E42" t="s">
        <v>12</v>
      </c>
      <c r="F42" t="s">
        <v>11</v>
      </c>
      <c r="G42">
        <v>4000</v>
      </c>
      <c r="H42">
        <f t="shared" si="0"/>
        <v>95000</v>
      </c>
      <c r="I42">
        <v>2</v>
      </c>
      <c r="J42" t="s">
        <v>595</v>
      </c>
      <c r="K42">
        <v>1</v>
      </c>
      <c r="L42" t="s">
        <v>596</v>
      </c>
      <c r="M42">
        <v>1</v>
      </c>
      <c r="N42" t="s">
        <v>21</v>
      </c>
      <c r="O42" t="s">
        <v>597</v>
      </c>
      <c r="P42" s="1">
        <v>42658.877341302126</v>
      </c>
      <c r="Q42" s="1" t="e">
        <v>#N/A</v>
      </c>
      <c r="R42" t="s">
        <v>21</v>
      </c>
      <c r="S42" t="s">
        <v>597</v>
      </c>
      <c r="T42">
        <v>1</v>
      </c>
    </row>
    <row r="43" spans="1:20">
      <c r="A43">
        <f t="shared" si="1"/>
        <v>42</v>
      </c>
      <c r="B43" s="1">
        <v>42659.272618864226</v>
      </c>
      <c r="C43">
        <v>45</v>
      </c>
      <c r="D43">
        <v>1</v>
      </c>
      <c r="E43" t="s">
        <v>12</v>
      </c>
      <c r="F43" t="s">
        <v>11</v>
      </c>
      <c r="G43">
        <v>1000</v>
      </c>
      <c r="H43">
        <f t="shared" si="0"/>
        <v>96000</v>
      </c>
      <c r="I43">
        <v>1</v>
      </c>
      <c r="J43" t="s">
        <v>262</v>
      </c>
      <c r="K43">
        <v>1</v>
      </c>
      <c r="L43" t="s">
        <v>263</v>
      </c>
      <c r="M43">
        <v>1</v>
      </c>
      <c r="N43" t="s">
        <v>21</v>
      </c>
      <c r="O43" t="s">
        <v>264</v>
      </c>
      <c r="P43" s="1">
        <v>42659.272618864226</v>
      </c>
      <c r="Q43" s="1" t="e">
        <v>#N/A</v>
      </c>
      <c r="R43" t="s">
        <v>21</v>
      </c>
      <c r="S43" t="s">
        <v>264</v>
      </c>
      <c r="T43">
        <v>1</v>
      </c>
    </row>
    <row r="44" spans="1:20">
      <c r="A44">
        <f t="shared" si="1"/>
        <v>43</v>
      </c>
      <c r="B44" s="1">
        <v>42660.34578991033</v>
      </c>
      <c r="C44">
        <v>73</v>
      </c>
      <c r="D44">
        <v>1</v>
      </c>
      <c r="E44" t="s">
        <v>12</v>
      </c>
      <c r="F44" t="s">
        <v>11</v>
      </c>
      <c r="G44">
        <v>4000</v>
      </c>
      <c r="H44">
        <f t="shared" si="0"/>
        <v>100000</v>
      </c>
      <c r="I44">
        <v>2</v>
      </c>
      <c r="J44" t="s">
        <v>836</v>
      </c>
      <c r="K44">
        <v>1</v>
      </c>
      <c r="L44" t="s">
        <v>837</v>
      </c>
      <c r="M44">
        <v>1</v>
      </c>
      <c r="N44" t="s">
        <v>21</v>
      </c>
      <c r="O44" t="s">
        <v>838</v>
      </c>
      <c r="P44" s="1">
        <v>42660.34578991033</v>
      </c>
      <c r="Q44" s="1" t="e">
        <v>#N/A</v>
      </c>
      <c r="R44" t="s">
        <v>21</v>
      </c>
      <c r="S44" t="s">
        <v>838</v>
      </c>
      <c r="T44">
        <v>1</v>
      </c>
    </row>
    <row r="45" spans="1:20">
      <c r="A45">
        <f t="shared" si="1"/>
        <v>44</v>
      </c>
      <c r="B45" s="1">
        <v>42660.799963567246</v>
      </c>
      <c r="C45">
        <v>8</v>
      </c>
      <c r="D45">
        <v>2</v>
      </c>
      <c r="E45" t="s">
        <v>12</v>
      </c>
      <c r="F45" t="s">
        <v>11</v>
      </c>
      <c r="G45">
        <v>1000</v>
      </c>
      <c r="H45">
        <f t="shared" si="0"/>
        <v>101000</v>
      </c>
      <c r="I45">
        <v>6</v>
      </c>
      <c r="J45" t="s">
        <v>179</v>
      </c>
      <c r="K45">
        <v>1</v>
      </c>
      <c r="L45" t="s">
        <v>198</v>
      </c>
      <c r="M45">
        <v>1</v>
      </c>
      <c r="N45" t="s">
        <v>21</v>
      </c>
      <c r="O45" t="s">
        <v>199</v>
      </c>
      <c r="P45" s="1">
        <v>42660.799963567246</v>
      </c>
      <c r="Q45" s="1" t="e">
        <v>#N/A</v>
      </c>
      <c r="R45" t="s">
        <v>21</v>
      </c>
      <c r="S45" t="s">
        <v>199</v>
      </c>
      <c r="T45">
        <v>1</v>
      </c>
    </row>
    <row r="46" spans="1:20">
      <c r="A46">
        <f t="shared" si="1"/>
        <v>45</v>
      </c>
      <c r="B46" s="1">
        <v>42660.806483794258</v>
      </c>
      <c r="C46">
        <v>90</v>
      </c>
      <c r="D46">
        <v>2</v>
      </c>
      <c r="E46" t="s">
        <v>12</v>
      </c>
      <c r="F46" t="s">
        <v>11</v>
      </c>
      <c r="G46">
        <v>2000</v>
      </c>
      <c r="H46">
        <f t="shared" si="0"/>
        <v>103000</v>
      </c>
      <c r="I46">
        <v>5</v>
      </c>
      <c r="J46" t="s">
        <v>1416</v>
      </c>
      <c r="K46">
        <v>1</v>
      </c>
      <c r="L46" t="s">
        <v>1417</v>
      </c>
      <c r="M46">
        <v>1</v>
      </c>
      <c r="N46" t="s">
        <v>21</v>
      </c>
      <c r="O46" t="s">
        <v>1418</v>
      </c>
      <c r="P46" s="1">
        <v>42660.806483794258</v>
      </c>
      <c r="Q46" s="1" t="e">
        <v>#N/A</v>
      </c>
      <c r="R46" t="s">
        <v>21</v>
      </c>
      <c r="S46" t="s">
        <v>1418</v>
      </c>
      <c r="T46">
        <v>1</v>
      </c>
    </row>
    <row r="47" spans="1:20">
      <c r="A47">
        <f t="shared" si="1"/>
        <v>46</v>
      </c>
      <c r="B47" s="1">
        <v>42661.071040352937</v>
      </c>
      <c r="C47">
        <v>120</v>
      </c>
      <c r="D47">
        <v>4</v>
      </c>
      <c r="E47" t="s">
        <v>12</v>
      </c>
      <c r="F47" t="s">
        <v>11</v>
      </c>
      <c r="G47">
        <v>4000</v>
      </c>
      <c r="H47">
        <f t="shared" si="0"/>
        <v>107000</v>
      </c>
      <c r="I47">
        <v>3</v>
      </c>
      <c r="J47" t="s">
        <v>1179</v>
      </c>
      <c r="K47">
        <v>1</v>
      </c>
      <c r="L47" t="s">
        <v>1180</v>
      </c>
      <c r="M47">
        <v>1</v>
      </c>
      <c r="N47" t="s">
        <v>21</v>
      </c>
      <c r="O47" t="s">
        <v>1181</v>
      </c>
      <c r="P47" s="1">
        <v>42661.071040352937</v>
      </c>
      <c r="Q47" s="1" t="e">
        <v>#N/A</v>
      </c>
      <c r="R47" t="s">
        <v>21</v>
      </c>
      <c r="S47" t="s">
        <v>1181</v>
      </c>
      <c r="T47">
        <v>1</v>
      </c>
    </row>
    <row r="48" spans="1:20">
      <c r="A48">
        <f t="shared" si="1"/>
        <v>47</v>
      </c>
      <c r="B48" s="1">
        <v>42661.921360153799</v>
      </c>
      <c r="C48">
        <v>20</v>
      </c>
      <c r="D48">
        <v>4</v>
      </c>
      <c r="E48" t="s">
        <v>12</v>
      </c>
      <c r="F48" t="s">
        <v>11</v>
      </c>
      <c r="G48">
        <v>1000</v>
      </c>
      <c r="H48">
        <f t="shared" si="0"/>
        <v>108000</v>
      </c>
      <c r="I48">
        <v>6</v>
      </c>
      <c r="J48" t="s">
        <v>215</v>
      </c>
      <c r="K48">
        <v>1</v>
      </c>
      <c r="L48" t="s">
        <v>216</v>
      </c>
      <c r="M48">
        <v>1</v>
      </c>
      <c r="N48" t="s">
        <v>21</v>
      </c>
      <c r="O48" t="s">
        <v>217</v>
      </c>
      <c r="P48" s="1">
        <v>42661.921360153799</v>
      </c>
      <c r="Q48" s="1" t="e">
        <v>#N/A</v>
      </c>
      <c r="R48" t="s">
        <v>21</v>
      </c>
      <c r="S48" t="s">
        <v>217</v>
      </c>
      <c r="T48">
        <v>1</v>
      </c>
    </row>
    <row r="49" spans="1:20">
      <c r="A49">
        <f t="shared" si="1"/>
        <v>48</v>
      </c>
      <c r="B49" s="1">
        <v>42662.758463146136</v>
      </c>
      <c r="C49">
        <v>108</v>
      </c>
      <c r="D49">
        <v>4</v>
      </c>
      <c r="E49" t="s">
        <v>12</v>
      </c>
      <c r="F49" t="s">
        <v>11</v>
      </c>
      <c r="G49">
        <v>2000</v>
      </c>
      <c r="H49">
        <f t="shared" si="0"/>
        <v>110000</v>
      </c>
      <c r="I49">
        <v>2</v>
      </c>
      <c r="J49" t="s">
        <v>1194</v>
      </c>
      <c r="K49">
        <v>2</v>
      </c>
      <c r="L49" t="s">
        <v>1195</v>
      </c>
      <c r="M49">
        <v>2</v>
      </c>
      <c r="N49" t="s">
        <v>21</v>
      </c>
      <c r="O49" t="s">
        <v>1196</v>
      </c>
      <c r="P49" s="1">
        <v>42662.758463146136</v>
      </c>
      <c r="Q49" s="1" t="e">
        <v>#N/A</v>
      </c>
      <c r="R49" t="s">
        <v>21</v>
      </c>
      <c r="S49" t="s">
        <v>1196</v>
      </c>
      <c r="T49">
        <v>2</v>
      </c>
    </row>
    <row r="50" spans="1:20">
      <c r="A50">
        <f t="shared" si="1"/>
        <v>49</v>
      </c>
      <c r="B50" s="1">
        <v>42662.929503643318</v>
      </c>
      <c r="C50">
        <v>128</v>
      </c>
      <c r="D50">
        <v>2</v>
      </c>
      <c r="E50" t="s">
        <v>12</v>
      </c>
      <c r="F50" t="s">
        <v>11</v>
      </c>
      <c r="G50">
        <v>4000</v>
      </c>
      <c r="H50">
        <f t="shared" si="0"/>
        <v>114000</v>
      </c>
      <c r="I50">
        <v>5</v>
      </c>
      <c r="J50" t="s">
        <v>1521</v>
      </c>
      <c r="K50">
        <v>1</v>
      </c>
      <c r="L50" t="s">
        <v>1605</v>
      </c>
      <c r="M50">
        <v>1</v>
      </c>
      <c r="N50" t="s">
        <v>21</v>
      </c>
      <c r="O50" t="s">
        <v>1606</v>
      </c>
      <c r="P50" s="1">
        <v>42662.929503643318</v>
      </c>
      <c r="Q50" s="1" t="e">
        <v>#N/A</v>
      </c>
      <c r="R50" t="s">
        <v>21</v>
      </c>
      <c r="S50" t="s">
        <v>1606</v>
      </c>
      <c r="T50">
        <v>1</v>
      </c>
    </row>
    <row r="51" spans="1:20">
      <c r="A51">
        <f t="shared" si="1"/>
        <v>50</v>
      </c>
      <c r="B51" s="1">
        <v>42662.976271165964</v>
      </c>
      <c r="C51">
        <v>82</v>
      </c>
      <c r="D51">
        <v>1</v>
      </c>
      <c r="E51" t="s">
        <v>12</v>
      </c>
      <c r="F51" t="s">
        <v>11</v>
      </c>
      <c r="G51">
        <v>5000</v>
      </c>
      <c r="H51">
        <f t="shared" si="0"/>
        <v>119000</v>
      </c>
      <c r="I51">
        <v>2</v>
      </c>
      <c r="J51" t="s">
        <v>952</v>
      </c>
      <c r="K51">
        <v>1</v>
      </c>
      <c r="L51" t="s">
        <v>953</v>
      </c>
      <c r="M51">
        <v>1</v>
      </c>
      <c r="N51" t="s">
        <v>21</v>
      </c>
      <c r="O51" t="s">
        <v>954</v>
      </c>
      <c r="P51" s="1">
        <v>42662.976271165964</v>
      </c>
      <c r="Q51" s="1" t="e">
        <v>#N/A</v>
      </c>
      <c r="R51" t="s">
        <v>21</v>
      </c>
      <c r="S51" t="s">
        <v>954</v>
      </c>
      <c r="T51">
        <v>1</v>
      </c>
    </row>
    <row r="52" spans="1:20">
      <c r="A52">
        <f t="shared" si="1"/>
        <v>51</v>
      </c>
      <c r="B52" s="1">
        <v>42664.428977019568</v>
      </c>
      <c r="C52">
        <v>87</v>
      </c>
      <c r="D52">
        <v>3</v>
      </c>
      <c r="E52" t="s">
        <v>12</v>
      </c>
      <c r="F52" t="s">
        <v>11</v>
      </c>
      <c r="G52">
        <v>4000</v>
      </c>
      <c r="H52">
        <f t="shared" si="0"/>
        <v>123000</v>
      </c>
      <c r="I52">
        <v>4</v>
      </c>
      <c r="J52" t="s">
        <v>1107</v>
      </c>
      <c r="K52">
        <v>1</v>
      </c>
      <c r="L52" t="s">
        <v>1108</v>
      </c>
      <c r="M52">
        <v>1</v>
      </c>
      <c r="N52" t="s">
        <v>21</v>
      </c>
      <c r="O52" t="s">
        <v>1109</v>
      </c>
      <c r="P52" s="1">
        <v>42664.428977019568</v>
      </c>
      <c r="Q52" s="1" t="e">
        <v>#N/A</v>
      </c>
      <c r="R52" t="s">
        <v>21</v>
      </c>
      <c r="S52" t="s">
        <v>1109</v>
      </c>
      <c r="T52">
        <v>1</v>
      </c>
    </row>
    <row r="53" spans="1:20">
      <c r="A53">
        <f t="shared" si="1"/>
        <v>52</v>
      </c>
      <c r="B53" s="1">
        <v>42667.22938635527</v>
      </c>
      <c r="C53">
        <v>139</v>
      </c>
      <c r="D53">
        <v>1</v>
      </c>
      <c r="E53" t="s">
        <v>12</v>
      </c>
      <c r="F53" t="s">
        <v>11</v>
      </c>
      <c r="G53">
        <v>2000</v>
      </c>
      <c r="H53">
        <f t="shared" si="0"/>
        <v>125000</v>
      </c>
      <c r="I53">
        <v>6</v>
      </c>
      <c r="J53" t="s">
        <v>1662</v>
      </c>
      <c r="K53">
        <v>1</v>
      </c>
      <c r="L53" t="s">
        <v>1663</v>
      </c>
      <c r="M53">
        <v>1</v>
      </c>
      <c r="N53" t="s">
        <v>21</v>
      </c>
      <c r="O53" t="s">
        <v>1664</v>
      </c>
      <c r="P53" s="1">
        <v>42667.22938635527</v>
      </c>
      <c r="Q53" s="1" t="e">
        <v>#N/A</v>
      </c>
      <c r="R53" t="s">
        <v>21</v>
      </c>
      <c r="S53" t="s">
        <v>1664</v>
      </c>
      <c r="T53">
        <v>1</v>
      </c>
    </row>
    <row r="54" spans="1:20">
      <c r="A54">
        <f t="shared" si="1"/>
        <v>53</v>
      </c>
      <c r="B54" s="1">
        <v>42667.885693281161</v>
      </c>
      <c r="C54">
        <v>104</v>
      </c>
      <c r="D54">
        <v>1</v>
      </c>
      <c r="E54" t="s">
        <v>12</v>
      </c>
      <c r="F54" t="s">
        <v>11</v>
      </c>
      <c r="G54">
        <v>3000</v>
      </c>
      <c r="H54">
        <f t="shared" si="0"/>
        <v>128000</v>
      </c>
      <c r="I54">
        <v>1</v>
      </c>
      <c r="J54" t="s">
        <v>1366</v>
      </c>
      <c r="K54">
        <v>1</v>
      </c>
      <c r="L54" t="s">
        <v>1388</v>
      </c>
      <c r="M54">
        <v>1</v>
      </c>
      <c r="N54" t="s">
        <v>21</v>
      </c>
      <c r="O54" t="s">
        <v>1389</v>
      </c>
      <c r="P54" s="1">
        <v>42667.885693281161</v>
      </c>
      <c r="Q54" s="1" t="e">
        <v>#N/A</v>
      </c>
      <c r="R54" t="s">
        <v>21</v>
      </c>
      <c r="S54" t="s">
        <v>1389</v>
      </c>
      <c r="T54">
        <v>1</v>
      </c>
    </row>
    <row r="55" spans="1:20">
      <c r="A55">
        <f t="shared" si="1"/>
        <v>54</v>
      </c>
      <c r="B55" s="1">
        <v>42668.146049024806</v>
      </c>
      <c r="C55">
        <v>22</v>
      </c>
      <c r="D55">
        <v>1</v>
      </c>
      <c r="E55" t="s">
        <v>12</v>
      </c>
      <c r="F55" t="s">
        <v>11</v>
      </c>
      <c r="G55">
        <v>5000</v>
      </c>
      <c r="H55">
        <f t="shared" si="0"/>
        <v>133000</v>
      </c>
      <c r="I55">
        <v>6</v>
      </c>
      <c r="J55" t="s">
        <v>409</v>
      </c>
      <c r="K55">
        <v>1</v>
      </c>
      <c r="L55" t="s">
        <v>410</v>
      </c>
      <c r="M55">
        <v>1</v>
      </c>
      <c r="N55" t="s">
        <v>21</v>
      </c>
      <c r="O55" t="s">
        <v>411</v>
      </c>
      <c r="P55" s="1">
        <v>42668.146049024806</v>
      </c>
      <c r="Q55" s="1" t="e">
        <v>#N/A</v>
      </c>
      <c r="R55" t="s">
        <v>21</v>
      </c>
      <c r="S55" t="s">
        <v>411</v>
      </c>
      <c r="T55">
        <v>1</v>
      </c>
    </row>
    <row r="56" spans="1:20">
      <c r="A56">
        <f t="shared" si="1"/>
        <v>55</v>
      </c>
      <c r="B56" s="1">
        <v>42668.554419998814</v>
      </c>
      <c r="C56">
        <v>112</v>
      </c>
      <c r="D56">
        <v>2</v>
      </c>
      <c r="E56" t="s">
        <v>12</v>
      </c>
      <c r="F56" t="s">
        <v>11</v>
      </c>
      <c r="G56">
        <v>5000</v>
      </c>
      <c r="H56">
        <f t="shared" si="0"/>
        <v>138000</v>
      </c>
      <c r="I56">
        <v>1</v>
      </c>
      <c r="J56" t="s">
        <v>1292</v>
      </c>
      <c r="K56">
        <v>1</v>
      </c>
      <c r="L56" t="s">
        <v>1293</v>
      </c>
      <c r="M56">
        <v>1</v>
      </c>
      <c r="N56" t="s">
        <v>21</v>
      </c>
      <c r="O56" t="s">
        <v>1294</v>
      </c>
      <c r="P56" s="1">
        <v>42668.554419998814</v>
      </c>
      <c r="Q56" s="1" t="e">
        <v>#N/A</v>
      </c>
      <c r="R56" t="s">
        <v>21</v>
      </c>
      <c r="S56" t="s">
        <v>1294</v>
      </c>
      <c r="T56">
        <v>1</v>
      </c>
    </row>
    <row r="57" spans="1:20">
      <c r="A57">
        <f t="shared" si="1"/>
        <v>56</v>
      </c>
      <c r="B57" s="1">
        <v>42669.523465656232</v>
      </c>
      <c r="C57">
        <v>65</v>
      </c>
      <c r="D57">
        <v>1</v>
      </c>
      <c r="E57" t="s">
        <v>12</v>
      </c>
      <c r="F57" t="s">
        <v>11</v>
      </c>
      <c r="G57">
        <v>1000</v>
      </c>
      <c r="H57">
        <f t="shared" si="0"/>
        <v>139000</v>
      </c>
      <c r="I57">
        <v>5</v>
      </c>
      <c r="J57" t="s">
        <v>678</v>
      </c>
      <c r="K57">
        <v>1</v>
      </c>
      <c r="L57" t="s">
        <v>679</v>
      </c>
      <c r="M57">
        <v>1</v>
      </c>
      <c r="N57" t="s">
        <v>21</v>
      </c>
      <c r="O57" t="s">
        <v>680</v>
      </c>
      <c r="P57" s="1">
        <v>42669.523465656232</v>
      </c>
      <c r="Q57" s="1">
        <v>42859.553601494728</v>
      </c>
      <c r="R57" t="s">
        <v>21</v>
      </c>
      <c r="S57" t="s">
        <v>680</v>
      </c>
      <c r="T57">
        <v>1</v>
      </c>
    </row>
    <row r="58" spans="1:20">
      <c r="A58">
        <f t="shared" si="1"/>
        <v>57</v>
      </c>
      <c r="B58" s="1">
        <v>42670.869144022574</v>
      </c>
      <c r="C58">
        <v>75</v>
      </c>
      <c r="D58">
        <v>3</v>
      </c>
      <c r="E58" t="s">
        <v>12</v>
      </c>
      <c r="F58" t="s">
        <v>11</v>
      </c>
      <c r="G58">
        <v>4000</v>
      </c>
      <c r="H58">
        <f t="shared" si="0"/>
        <v>143000</v>
      </c>
      <c r="I58">
        <v>1</v>
      </c>
      <c r="J58" t="s">
        <v>913</v>
      </c>
      <c r="K58">
        <v>1</v>
      </c>
      <c r="L58" t="s">
        <v>914</v>
      </c>
      <c r="M58">
        <v>1</v>
      </c>
      <c r="N58" t="s">
        <v>21</v>
      </c>
      <c r="O58" t="s">
        <v>915</v>
      </c>
      <c r="P58" s="1">
        <v>42670.869144022574</v>
      </c>
      <c r="Q58" s="1" t="e">
        <v>#N/A</v>
      </c>
      <c r="R58" t="s">
        <v>21</v>
      </c>
      <c r="S58" t="s">
        <v>915</v>
      </c>
      <c r="T58">
        <v>1</v>
      </c>
    </row>
    <row r="59" spans="1:20">
      <c r="A59">
        <f t="shared" si="1"/>
        <v>58</v>
      </c>
      <c r="B59" s="1">
        <v>42671.302244857696</v>
      </c>
      <c r="C59">
        <v>90</v>
      </c>
      <c r="D59">
        <v>2</v>
      </c>
      <c r="E59" t="s">
        <v>12</v>
      </c>
      <c r="F59" t="s">
        <v>11</v>
      </c>
      <c r="G59">
        <v>2000</v>
      </c>
      <c r="H59">
        <f t="shared" si="0"/>
        <v>145000</v>
      </c>
      <c r="I59">
        <v>1</v>
      </c>
      <c r="J59" t="s">
        <v>1416</v>
      </c>
      <c r="K59">
        <v>2</v>
      </c>
      <c r="L59" t="s">
        <v>1417</v>
      </c>
      <c r="M59">
        <v>2</v>
      </c>
      <c r="N59" t="s">
        <v>21</v>
      </c>
      <c r="O59" t="s">
        <v>1418</v>
      </c>
      <c r="P59" s="1">
        <v>42671.302244857696</v>
      </c>
      <c r="Q59" s="1" t="e">
        <v>#N/A</v>
      </c>
      <c r="R59" t="s">
        <v>21</v>
      </c>
      <c r="S59" t="s">
        <v>1418</v>
      </c>
      <c r="T59">
        <v>2</v>
      </c>
    </row>
    <row r="60" spans="1:20">
      <c r="A60">
        <f t="shared" si="1"/>
        <v>59</v>
      </c>
      <c r="B60" s="1">
        <v>42672.261602303166</v>
      </c>
      <c r="C60">
        <v>46</v>
      </c>
      <c r="D60">
        <v>2</v>
      </c>
      <c r="E60" t="s">
        <v>12</v>
      </c>
      <c r="F60" t="s">
        <v>11</v>
      </c>
      <c r="G60">
        <v>4000</v>
      </c>
      <c r="H60">
        <f t="shared" si="0"/>
        <v>149000</v>
      </c>
      <c r="I60">
        <v>2</v>
      </c>
      <c r="J60" t="s">
        <v>1240</v>
      </c>
      <c r="K60">
        <v>2</v>
      </c>
      <c r="L60" t="s">
        <v>1529</v>
      </c>
      <c r="M60">
        <v>2</v>
      </c>
      <c r="N60" t="s">
        <v>21</v>
      </c>
      <c r="O60" t="s">
        <v>1530</v>
      </c>
      <c r="P60" s="1">
        <v>42672.261602303166</v>
      </c>
      <c r="Q60" s="1" t="e">
        <v>#N/A</v>
      </c>
      <c r="R60" t="s">
        <v>21</v>
      </c>
      <c r="S60" t="s">
        <v>1530</v>
      </c>
      <c r="T60">
        <v>2</v>
      </c>
    </row>
    <row r="61" spans="1:20">
      <c r="A61">
        <f t="shared" si="1"/>
        <v>60</v>
      </c>
      <c r="B61" s="1">
        <v>42673.114417968129</v>
      </c>
      <c r="C61">
        <v>132</v>
      </c>
      <c r="D61">
        <v>2</v>
      </c>
      <c r="E61" t="s">
        <v>12</v>
      </c>
      <c r="F61" t="s">
        <v>11</v>
      </c>
      <c r="G61">
        <v>4000</v>
      </c>
      <c r="H61">
        <f t="shared" si="0"/>
        <v>153000</v>
      </c>
      <c r="I61">
        <v>5</v>
      </c>
      <c r="J61" t="s">
        <v>669</v>
      </c>
      <c r="K61">
        <v>1</v>
      </c>
      <c r="L61" t="s">
        <v>670</v>
      </c>
      <c r="M61">
        <v>1</v>
      </c>
      <c r="N61" t="s">
        <v>21</v>
      </c>
      <c r="O61" t="s">
        <v>671</v>
      </c>
      <c r="P61" s="1">
        <v>42673.114417968129</v>
      </c>
      <c r="Q61" s="1" t="e">
        <v>#N/A</v>
      </c>
      <c r="R61" t="s">
        <v>21</v>
      </c>
      <c r="S61" t="s">
        <v>671</v>
      </c>
      <c r="T61">
        <v>1</v>
      </c>
    </row>
    <row r="62" spans="1:20">
      <c r="A62">
        <f t="shared" si="1"/>
        <v>61</v>
      </c>
      <c r="B62" s="1">
        <v>42673.642393687711</v>
      </c>
      <c r="C62">
        <v>140</v>
      </c>
      <c r="D62">
        <v>1</v>
      </c>
      <c r="E62" t="s">
        <v>12</v>
      </c>
      <c r="F62" t="s">
        <v>11</v>
      </c>
      <c r="G62">
        <v>1000</v>
      </c>
      <c r="H62">
        <f t="shared" si="0"/>
        <v>154000</v>
      </c>
      <c r="I62">
        <v>1</v>
      </c>
      <c r="J62" t="s">
        <v>934</v>
      </c>
      <c r="K62">
        <v>1</v>
      </c>
      <c r="L62" t="s">
        <v>935</v>
      </c>
      <c r="M62">
        <v>1</v>
      </c>
      <c r="N62" t="s">
        <v>21</v>
      </c>
      <c r="O62" t="s">
        <v>936</v>
      </c>
      <c r="P62" s="1">
        <v>42673.642393687711</v>
      </c>
      <c r="Q62" s="1" t="e">
        <v>#N/A</v>
      </c>
      <c r="R62" t="s">
        <v>21</v>
      </c>
      <c r="S62" t="s">
        <v>936</v>
      </c>
      <c r="T62">
        <v>1</v>
      </c>
    </row>
    <row r="63" spans="1:20">
      <c r="A63">
        <f t="shared" si="1"/>
        <v>62</v>
      </c>
      <c r="B63" s="1">
        <v>42674.18868670809</v>
      </c>
      <c r="C63">
        <v>136</v>
      </c>
      <c r="D63">
        <v>4</v>
      </c>
      <c r="E63" t="s">
        <v>12</v>
      </c>
      <c r="F63" t="s">
        <v>11</v>
      </c>
      <c r="G63">
        <v>1000</v>
      </c>
      <c r="H63">
        <f t="shared" si="0"/>
        <v>155000</v>
      </c>
      <c r="I63">
        <v>1</v>
      </c>
      <c r="J63" t="s">
        <v>916</v>
      </c>
      <c r="K63">
        <v>1</v>
      </c>
      <c r="L63" t="s">
        <v>917</v>
      </c>
      <c r="M63">
        <v>1</v>
      </c>
      <c r="N63" t="s">
        <v>21</v>
      </c>
      <c r="O63" t="s">
        <v>918</v>
      </c>
      <c r="P63" s="1">
        <v>42674.18868670809</v>
      </c>
      <c r="Q63" s="1" t="e">
        <v>#N/A</v>
      </c>
      <c r="R63" t="s">
        <v>21</v>
      </c>
      <c r="S63" t="s">
        <v>918</v>
      </c>
      <c r="T63">
        <v>1</v>
      </c>
    </row>
    <row r="64" spans="1:20">
      <c r="A64">
        <f t="shared" si="1"/>
        <v>63</v>
      </c>
      <c r="B64" s="1">
        <v>42676.238181759574</v>
      </c>
      <c r="C64">
        <v>10</v>
      </c>
      <c r="D64">
        <v>2</v>
      </c>
      <c r="E64" t="s">
        <v>12</v>
      </c>
      <c r="F64" t="s">
        <v>11</v>
      </c>
      <c r="G64">
        <v>5000</v>
      </c>
      <c r="H64">
        <f t="shared" si="0"/>
        <v>160000</v>
      </c>
      <c r="I64">
        <v>1</v>
      </c>
      <c r="J64" t="s">
        <v>25</v>
      </c>
      <c r="K64">
        <v>1</v>
      </c>
      <c r="L64" t="s">
        <v>26</v>
      </c>
      <c r="M64">
        <v>1</v>
      </c>
      <c r="N64" t="s">
        <v>21</v>
      </c>
      <c r="O64" t="s">
        <v>27</v>
      </c>
      <c r="P64" s="1">
        <v>42676.238181759574</v>
      </c>
      <c r="Q64" s="1" t="e">
        <v>#N/A</v>
      </c>
      <c r="R64" t="s">
        <v>21</v>
      </c>
      <c r="S64" t="s">
        <v>27</v>
      </c>
      <c r="T64">
        <v>1</v>
      </c>
    </row>
    <row r="65" spans="1:20">
      <c r="A65">
        <f t="shared" si="1"/>
        <v>64</v>
      </c>
      <c r="B65" s="1">
        <v>42676.707691660064</v>
      </c>
      <c r="C65">
        <v>24</v>
      </c>
      <c r="D65">
        <v>1</v>
      </c>
      <c r="E65" t="s">
        <v>12</v>
      </c>
      <c r="F65" t="s">
        <v>11</v>
      </c>
      <c r="G65">
        <v>3000</v>
      </c>
      <c r="H65">
        <f t="shared" si="0"/>
        <v>163000</v>
      </c>
      <c r="I65">
        <v>4</v>
      </c>
      <c r="J65" t="s">
        <v>404</v>
      </c>
      <c r="K65">
        <v>1</v>
      </c>
      <c r="L65" t="s">
        <v>442</v>
      </c>
      <c r="M65">
        <v>1</v>
      </c>
      <c r="N65" t="s">
        <v>21</v>
      </c>
      <c r="O65" t="s">
        <v>443</v>
      </c>
      <c r="P65" s="1">
        <v>42676.707691660064</v>
      </c>
      <c r="Q65" s="1" t="e">
        <v>#N/A</v>
      </c>
      <c r="R65" t="s">
        <v>21</v>
      </c>
      <c r="S65" t="s">
        <v>443</v>
      </c>
      <c r="T65">
        <v>1</v>
      </c>
    </row>
    <row r="66" spans="1:20">
      <c r="A66">
        <f t="shared" si="1"/>
        <v>65</v>
      </c>
      <c r="B66" s="1">
        <v>42678.161979467484</v>
      </c>
      <c r="C66">
        <v>56</v>
      </c>
      <c r="D66">
        <v>2</v>
      </c>
      <c r="E66" t="s">
        <v>12</v>
      </c>
      <c r="F66" t="s">
        <v>11</v>
      </c>
      <c r="G66">
        <v>5000</v>
      </c>
      <c r="H66">
        <f t="shared" si="0"/>
        <v>168000</v>
      </c>
      <c r="I66">
        <v>6</v>
      </c>
      <c r="J66" t="s">
        <v>756</v>
      </c>
      <c r="K66">
        <v>1</v>
      </c>
      <c r="L66" t="s">
        <v>1542</v>
      </c>
      <c r="M66">
        <v>1</v>
      </c>
      <c r="N66" t="s">
        <v>21</v>
      </c>
      <c r="O66" t="s">
        <v>1543</v>
      </c>
      <c r="P66" s="1">
        <v>42678.161979467484</v>
      </c>
      <c r="Q66" s="1" t="e">
        <v>#N/A</v>
      </c>
      <c r="R66" t="s">
        <v>21</v>
      </c>
      <c r="S66" t="s">
        <v>1543</v>
      </c>
      <c r="T66">
        <v>1</v>
      </c>
    </row>
    <row r="67" spans="1:20">
      <c r="A67">
        <f t="shared" si="1"/>
        <v>66</v>
      </c>
      <c r="B67" s="1">
        <v>42679.15740247447</v>
      </c>
      <c r="C67">
        <v>138</v>
      </c>
      <c r="D67">
        <v>1</v>
      </c>
      <c r="E67" t="s">
        <v>12</v>
      </c>
      <c r="F67" t="s">
        <v>11</v>
      </c>
      <c r="G67">
        <v>3000</v>
      </c>
      <c r="H67">
        <f t="shared" ref="H67:H130" si="2">IF(E67="Premium",IFERROR(H66+G67,G67),IFERROR(H66-G67,-G67))</f>
        <v>171000</v>
      </c>
      <c r="I67">
        <v>1</v>
      </c>
      <c r="J67" t="s">
        <v>1383</v>
      </c>
      <c r="K67">
        <v>1</v>
      </c>
      <c r="L67" t="s">
        <v>1384</v>
      </c>
      <c r="M67">
        <v>1</v>
      </c>
      <c r="N67" t="s">
        <v>21</v>
      </c>
      <c r="O67" t="s">
        <v>1385</v>
      </c>
      <c r="P67" s="1">
        <v>42679.15740247447</v>
      </c>
      <c r="Q67" s="1" t="e">
        <v>#N/A</v>
      </c>
      <c r="R67" t="s">
        <v>21</v>
      </c>
      <c r="S67" t="s">
        <v>1385</v>
      </c>
      <c r="T67">
        <v>1</v>
      </c>
    </row>
    <row r="68" spans="1:20">
      <c r="A68">
        <f t="shared" ref="A68:A131" si="3">A67+1</f>
        <v>67</v>
      </c>
      <c r="B68" s="1">
        <v>42680.153543049979</v>
      </c>
      <c r="C68">
        <v>92</v>
      </c>
      <c r="D68">
        <v>2</v>
      </c>
      <c r="E68" t="s">
        <v>12</v>
      </c>
      <c r="F68" t="s">
        <v>11</v>
      </c>
      <c r="G68">
        <v>1000</v>
      </c>
      <c r="H68">
        <f t="shared" si="2"/>
        <v>172000</v>
      </c>
      <c r="I68">
        <v>4</v>
      </c>
      <c r="J68" t="s">
        <v>785</v>
      </c>
      <c r="K68">
        <v>1</v>
      </c>
      <c r="L68" t="s">
        <v>786</v>
      </c>
      <c r="M68">
        <v>1</v>
      </c>
      <c r="N68" t="s">
        <v>21</v>
      </c>
      <c r="O68" t="s">
        <v>787</v>
      </c>
      <c r="P68" s="1">
        <v>42680.153543049979</v>
      </c>
      <c r="Q68" s="1" t="e">
        <v>#N/A</v>
      </c>
      <c r="R68" t="s">
        <v>21</v>
      </c>
      <c r="S68" t="s">
        <v>787</v>
      </c>
      <c r="T68">
        <v>1</v>
      </c>
    </row>
    <row r="69" spans="1:20">
      <c r="A69">
        <f t="shared" si="3"/>
        <v>68</v>
      </c>
      <c r="B69" s="1">
        <v>42680.90833760862</v>
      </c>
      <c r="C69">
        <v>114</v>
      </c>
      <c r="D69">
        <v>3</v>
      </c>
      <c r="E69" t="s">
        <v>12</v>
      </c>
      <c r="F69" t="s">
        <v>11</v>
      </c>
      <c r="G69">
        <v>3000</v>
      </c>
      <c r="H69">
        <f t="shared" si="2"/>
        <v>175000</v>
      </c>
      <c r="I69">
        <v>4</v>
      </c>
      <c r="J69" t="s">
        <v>1124</v>
      </c>
      <c r="K69">
        <v>1</v>
      </c>
      <c r="L69" t="s">
        <v>1125</v>
      </c>
      <c r="M69">
        <v>1</v>
      </c>
      <c r="N69" t="s">
        <v>21</v>
      </c>
      <c r="O69" t="s">
        <v>1126</v>
      </c>
      <c r="P69" s="1">
        <v>42680.90833760862</v>
      </c>
      <c r="Q69" s="1" t="e">
        <v>#N/A</v>
      </c>
      <c r="R69" t="s">
        <v>21</v>
      </c>
      <c r="S69" t="s">
        <v>1126</v>
      </c>
      <c r="T69">
        <v>1</v>
      </c>
    </row>
    <row r="70" spans="1:20">
      <c r="A70">
        <f t="shared" si="3"/>
        <v>69</v>
      </c>
      <c r="B70" s="1">
        <v>42681.084226854618</v>
      </c>
      <c r="C70">
        <v>95</v>
      </c>
      <c r="D70">
        <v>1</v>
      </c>
      <c r="E70" t="s">
        <v>12</v>
      </c>
      <c r="F70" t="s">
        <v>11</v>
      </c>
      <c r="G70">
        <v>5000</v>
      </c>
      <c r="H70">
        <f t="shared" si="2"/>
        <v>180000</v>
      </c>
      <c r="I70">
        <v>1</v>
      </c>
      <c r="J70" t="s">
        <v>796</v>
      </c>
      <c r="K70">
        <v>1</v>
      </c>
      <c r="L70" t="s">
        <v>797</v>
      </c>
      <c r="M70">
        <v>1</v>
      </c>
      <c r="N70" t="s">
        <v>21</v>
      </c>
      <c r="O70" t="s">
        <v>798</v>
      </c>
      <c r="P70" s="1">
        <v>42681.084226854618</v>
      </c>
      <c r="Q70" s="1">
        <v>42778.438701731313</v>
      </c>
      <c r="R70" t="s">
        <v>21</v>
      </c>
      <c r="S70" t="s">
        <v>798</v>
      </c>
      <c r="T70">
        <v>1</v>
      </c>
    </row>
    <row r="71" spans="1:20">
      <c r="A71">
        <f t="shared" si="3"/>
        <v>70</v>
      </c>
      <c r="B71" s="1">
        <v>42681.771614831989</v>
      </c>
      <c r="C71">
        <v>4</v>
      </c>
      <c r="D71">
        <v>4</v>
      </c>
      <c r="E71" t="s">
        <v>12</v>
      </c>
      <c r="F71" t="s">
        <v>11</v>
      </c>
      <c r="G71">
        <v>2000</v>
      </c>
      <c r="H71">
        <f t="shared" si="2"/>
        <v>182000</v>
      </c>
      <c r="I71">
        <v>2</v>
      </c>
      <c r="J71" t="s">
        <v>192</v>
      </c>
      <c r="K71">
        <v>1</v>
      </c>
      <c r="L71" t="s">
        <v>193</v>
      </c>
      <c r="M71">
        <v>1</v>
      </c>
      <c r="N71" t="s">
        <v>21</v>
      </c>
      <c r="O71" t="s">
        <v>194</v>
      </c>
      <c r="P71" s="1">
        <v>42681.771614831989</v>
      </c>
      <c r="Q71" s="1" t="e">
        <v>#N/A</v>
      </c>
      <c r="R71" t="s">
        <v>21</v>
      </c>
      <c r="S71" t="s">
        <v>194</v>
      </c>
      <c r="T71">
        <v>1</v>
      </c>
    </row>
    <row r="72" spans="1:20">
      <c r="A72">
        <f t="shared" si="3"/>
        <v>71</v>
      </c>
      <c r="B72" s="1">
        <v>42684.173477212425</v>
      </c>
      <c r="C72">
        <v>12</v>
      </c>
      <c r="D72">
        <v>1</v>
      </c>
      <c r="E72" t="s">
        <v>12</v>
      </c>
      <c r="F72" t="s">
        <v>11</v>
      </c>
      <c r="G72">
        <v>1000</v>
      </c>
      <c r="H72">
        <f t="shared" si="2"/>
        <v>183000</v>
      </c>
      <c r="I72">
        <v>4</v>
      </c>
      <c r="J72" t="s">
        <v>70</v>
      </c>
      <c r="K72">
        <v>1</v>
      </c>
      <c r="L72" t="s">
        <v>71</v>
      </c>
      <c r="M72">
        <v>1</v>
      </c>
      <c r="N72" t="s">
        <v>21</v>
      </c>
      <c r="O72" t="s">
        <v>72</v>
      </c>
      <c r="P72" s="1">
        <v>42684.173477212425</v>
      </c>
      <c r="Q72" s="1" t="e">
        <v>#N/A</v>
      </c>
      <c r="R72" t="s">
        <v>21</v>
      </c>
      <c r="S72" t="s">
        <v>72</v>
      </c>
      <c r="T72">
        <v>1</v>
      </c>
    </row>
    <row r="73" spans="1:20">
      <c r="A73">
        <f t="shared" si="3"/>
        <v>72</v>
      </c>
      <c r="B73" s="1">
        <v>42684.730478892088</v>
      </c>
      <c r="C73">
        <v>24</v>
      </c>
      <c r="D73">
        <v>4</v>
      </c>
      <c r="E73" t="s">
        <v>12</v>
      </c>
      <c r="F73" t="s">
        <v>11</v>
      </c>
      <c r="G73">
        <v>5000</v>
      </c>
      <c r="H73">
        <f t="shared" si="2"/>
        <v>188000</v>
      </c>
      <c r="I73">
        <v>1</v>
      </c>
      <c r="J73" t="s">
        <v>290</v>
      </c>
      <c r="K73">
        <v>1</v>
      </c>
      <c r="L73" t="s">
        <v>291</v>
      </c>
      <c r="M73">
        <v>1</v>
      </c>
      <c r="N73" t="s">
        <v>21</v>
      </c>
      <c r="O73" t="s">
        <v>292</v>
      </c>
      <c r="P73" s="1">
        <v>42684.730478892088</v>
      </c>
      <c r="Q73" s="1" t="e">
        <v>#N/A</v>
      </c>
      <c r="R73" t="s">
        <v>21</v>
      </c>
      <c r="S73" t="s">
        <v>292</v>
      </c>
      <c r="T73">
        <v>1</v>
      </c>
    </row>
    <row r="74" spans="1:20">
      <c r="A74">
        <f t="shared" si="3"/>
        <v>73</v>
      </c>
      <c r="B74" s="1">
        <v>42685.420356413459</v>
      </c>
      <c r="C74">
        <v>29</v>
      </c>
      <c r="D74">
        <v>1</v>
      </c>
      <c r="E74" t="s">
        <v>12</v>
      </c>
      <c r="F74" t="s">
        <v>11</v>
      </c>
      <c r="G74">
        <v>1000</v>
      </c>
      <c r="H74">
        <f t="shared" si="2"/>
        <v>189000</v>
      </c>
      <c r="I74">
        <v>6</v>
      </c>
      <c r="J74" t="s">
        <v>277</v>
      </c>
      <c r="K74">
        <v>1</v>
      </c>
      <c r="L74" t="s">
        <v>278</v>
      </c>
      <c r="M74">
        <v>1</v>
      </c>
      <c r="N74" t="s">
        <v>21</v>
      </c>
      <c r="O74" t="s">
        <v>279</v>
      </c>
      <c r="P74" s="1">
        <v>42685.420356413459</v>
      </c>
      <c r="Q74" s="1">
        <v>43247.799954282738</v>
      </c>
      <c r="R74" t="s">
        <v>21</v>
      </c>
      <c r="S74" t="s">
        <v>279</v>
      </c>
      <c r="T74">
        <v>1</v>
      </c>
    </row>
    <row r="75" spans="1:20">
      <c r="A75">
        <f t="shared" si="3"/>
        <v>74</v>
      </c>
      <c r="B75" s="1">
        <v>42686.030143284079</v>
      </c>
      <c r="C75">
        <v>93</v>
      </c>
      <c r="D75">
        <v>1</v>
      </c>
      <c r="E75" t="s">
        <v>12</v>
      </c>
      <c r="F75" t="s">
        <v>11</v>
      </c>
      <c r="G75">
        <v>4000</v>
      </c>
      <c r="H75">
        <f t="shared" si="2"/>
        <v>193000</v>
      </c>
      <c r="I75">
        <v>2</v>
      </c>
      <c r="J75" t="s">
        <v>775</v>
      </c>
      <c r="K75">
        <v>1</v>
      </c>
      <c r="L75" t="s">
        <v>776</v>
      </c>
      <c r="M75">
        <v>1</v>
      </c>
      <c r="N75" t="s">
        <v>21</v>
      </c>
      <c r="O75" t="s">
        <v>777</v>
      </c>
      <c r="P75" s="1">
        <v>42686.030143284079</v>
      </c>
      <c r="Q75" s="1">
        <v>43244.330732781877</v>
      </c>
      <c r="R75" t="s">
        <v>21</v>
      </c>
      <c r="S75" t="s">
        <v>777</v>
      </c>
      <c r="T75">
        <v>1</v>
      </c>
    </row>
    <row r="76" spans="1:20">
      <c r="A76">
        <f t="shared" si="3"/>
        <v>75</v>
      </c>
      <c r="B76" s="1">
        <v>42686.632804453024</v>
      </c>
      <c r="C76">
        <v>30</v>
      </c>
      <c r="D76">
        <v>1</v>
      </c>
      <c r="E76" t="s">
        <v>12</v>
      </c>
      <c r="F76" t="s">
        <v>11</v>
      </c>
      <c r="G76">
        <v>1000</v>
      </c>
      <c r="H76">
        <f t="shared" si="2"/>
        <v>194000</v>
      </c>
      <c r="I76">
        <v>2</v>
      </c>
      <c r="J76" t="s">
        <v>274</v>
      </c>
      <c r="K76">
        <v>2</v>
      </c>
      <c r="L76" t="s">
        <v>275</v>
      </c>
      <c r="M76">
        <v>2</v>
      </c>
      <c r="N76" t="s">
        <v>21</v>
      </c>
      <c r="O76" t="s">
        <v>276</v>
      </c>
      <c r="P76" s="1">
        <v>42686.632804453024</v>
      </c>
      <c r="Q76" s="1" t="e">
        <v>#N/A</v>
      </c>
      <c r="R76" t="s">
        <v>21</v>
      </c>
      <c r="S76" t="s">
        <v>276</v>
      </c>
      <c r="T76">
        <v>2</v>
      </c>
    </row>
    <row r="77" spans="1:20">
      <c r="A77">
        <f t="shared" si="3"/>
        <v>76</v>
      </c>
      <c r="B77" s="1">
        <v>42687.423843592136</v>
      </c>
      <c r="C77">
        <v>132</v>
      </c>
      <c r="D77">
        <v>2</v>
      </c>
      <c r="E77" t="s">
        <v>12</v>
      </c>
      <c r="F77" t="s">
        <v>11</v>
      </c>
      <c r="G77">
        <v>4000</v>
      </c>
      <c r="H77">
        <f t="shared" si="2"/>
        <v>198000</v>
      </c>
      <c r="I77">
        <v>3</v>
      </c>
      <c r="J77" t="s">
        <v>669</v>
      </c>
      <c r="K77">
        <v>2</v>
      </c>
      <c r="L77" t="s">
        <v>670</v>
      </c>
      <c r="M77">
        <v>2</v>
      </c>
      <c r="N77" t="s">
        <v>21</v>
      </c>
      <c r="O77" t="s">
        <v>671</v>
      </c>
      <c r="P77" s="1">
        <v>42687.423843592136</v>
      </c>
      <c r="Q77" s="1" t="e">
        <v>#N/A</v>
      </c>
      <c r="R77" t="s">
        <v>21</v>
      </c>
      <c r="S77" t="s">
        <v>671</v>
      </c>
      <c r="T77">
        <v>2</v>
      </c>
    </row>
    <row r="78" spans="1:20">
      <c r="A78">
        <f t="shared" si="3"/>
        <v>77</v>
      </c>
      <c r="B78" s="1">
        <v>42689.265196725952</v>
      </c>
      <c r="C78">
        <v>112</v>
      </c>
      <c r="D78">
        <v>1</v>
      </c>
      <c r="E78" t="s">
        <v>12</v>
      </c>
      <c r="F78" t="s">
        <v>11</v>
      </c>
      <c r="G78">
        <v>5000</v>
      </c>
      <c r="H78">
        <f t="shared" si="2"/>
        <v>203000</v>
      </c>
      <c r="I78">
        <v>2</v>
      </c>
      <c r="J78" t="s">
        <v>614</v>
      </c>
      <c r="K78">
        <v>1</v>
      </c>
      <c r="L78" t="s">
        <v>615</v>
      </c>
      <c r="M78">
        <v>1</v>
      </c>
      <c r="N78" t="s">
        <v>21</v>
      </c>
      <c r="O78" t="s">
        <v>616</v>
      </c>
      <c r="P78" s="1">
        <v>42689.265196725952</v>
      </c>
      <c r="Q78" s="1" t="e">
        <v>#N/A</v>
      </c>
      <c r="R78" t="s">
        <v>21</v>
      </c>
      <c r="S78" t="s">
        <v>616</v>
      </c>
      <c r="T78">
        <v>1</v>
      </c>
    </row>
    <row r="79" spans="1:20">
      <c r="A79">
        <f t="shared" si="3"/>
        <v>78</v>
      </c>
      <c r="B79" s="1">
        <v>42689.783545856786</v>
      </c>
      <c r="C79">
        <v>76</v>
      </c>
      <c r="D79">
        <v>1</v>
      </c>
      <c r="E79" t="s">
        <v>12</v>
      </c>
      <c r="F79" t="s">
        <v>11</v>
      </c>
      <c r="G79">
        <v>3000</v>
      </c>
      <c r="H79">
        <f t="shared" si="2"/>
        <v>206000</v>
      </c>
      <c r="I79">
        <v>1</v>
      </c>
      <c r="J79" t="s">
        <v>1160</v>
      </c>
      <c r="K79">
        <v>1</v>
      </c>
      <c r="L79" t="s">
        <v>1161</v>
      </c>
      <c r="M79">
        <v>1</v>
      </c>
      <c r="N79" t="s">
        <v>21</v>
      </c>
      <c r="O79" t="s">
        <v>1162</v>
      </c>
      <c r="P79" s="1">
        <v>42689.783545856786</v>
      </c>
      <c r="Q79" s="1">
        <v>42862.388419187315</v>
      </c>
      <c r="R79" t="s">
        <v>21</v>
      </c>
      <c r="S79" t="s">
        <v>1162</v>
      </c>
      <c r="T79">
        <v>1</v>
      </c>
    </row>
    <row r="80" spans="1:20">
      <c r="A80">
        <f t="shared" si="3"/>
        <v>79</v>
      </c>
      <c r="B80" s="1">
        <v>42690.49381012714</v>
      </c>
      <c r="C80">
        <v>71</v>
      </c>
      <c r="D80">
        <v>1</v>
      </c>
      <c r="E80" t="s">
        <v>12</v>
      </c>
      <c r="F80" t="s">
        <v>11</v>
      </c>
      <c r="G80">
        <v>2000</v>
      </c>
      <c r="H80">
        <f t="shared" si="2"/>
        <v>208000</v>
      </c>
      <c r="I80">
        <v>2</v>
      </c>
      <c r="J80" t="s">
        <v>1202</v>
      </c>
      <c r="K80">
        <v>1</v>
      </c>
      <c r="L80" t="s">
        <v>1203</v>
      </c>
      <c r="M80">
        <v>1</v>
      </c>
      <c r="N80" t="s">
        <v>21</v>
      </c>
      <c r="O80" t="s">
        <v>1204</v>
      </c>
      <c r="P80" s="1">
        <v>42690.49381012714</v>
      </c>
      <c r="Q80" s="1" t="e">
        <v>#N/A</v>
      </c>
      <c r="R80" t="s">
        <v>21</v>
      </c>
      <c r="S80" t="s">
        <v>1204</v>
      </c>
      <c r="T80">
        <v>1</v>
      </c>
    </row>
    <row r="81" spans="1:20">
      <c r="A81">
        <f t="shared" si="3"/>
        <v>80</v>
      </c>
      <c r="B81" s="1">
        <v>42692.547771170764</v>
      </c>
      <c r="C81">
        <v>56</v>
      </c>
      <c r="D81">
        <v>4</v>
      </c>
      <c r="E81" t="s">
        <v>12</v>
      </c>
      <c r="F81" t="s">
        <v>11</v>
      </c>
      <c r="G81">
        <v>5000</v>
      </c>
      <c r="H81">
        <f t="shared" si="2"/>
        <v>213000</v>
      </c>
      <c r="I81">
        <v>2</v>
      </c>
      <c r="J81" t="s">
        <v>1569</v>
      </c>
      <c r="K81">
        <v>2</v>
      </c>
      <c r="L81" t="s">
        <v>1639</v>
      </c>
      <c r="M81">
        <v>2</v>
      </c>
      <c r="N81" t="s">
        <v>21</v>
      </c>
      <c r="O81" t="s">
        <v>1640</v>
      </c>
      <c r="P81" s="1">
        <v>42692.547771170764</v>
      </c>
      <c r="Q81" s="1" t="e">
        <v>#N/A</v>
      </c>
      <c r="R81" t="s">
        <v>21</v>
      </c>
      <c r="S81" t="s">
        <v>1640</v>
      </c>
      <c r="T81">
        <v>2</v>
      </c>
    </row>
    <row r="82" spans="1:20">
      <c r="A82">
        <f t="shared" si="3"/>
        <v>81</v>
      </c>
      <c r="B82" s="1">
        <v>42694.633666739421</v>
      </c>
      <c r="C82">
        <v>76</v>
      </c>
      <c r="D82">
        <v>4</v>
      </c>
      <c r="E82" t="s">
        <v>12</v>
      </c>
      <c r="F82" t="s">
        <v>11</v>
      </c>
      <c r="G82">
        <v>5000</v>
      </c>
      <c r="H82">
        <f t="shared" si="2"/>
        <v>218000</v>
      </c>
      <c r="I82">
        <v>1</v>
      </c>
      <c r="J82" t="s">
        <v>663</v>
      </c>
      <c r="K82">
        <v>1</v>
      </c>
      <c r="L82" t="s">
        <v>664</v>
      </c>
      <c r="M82">
        <v>1</v>
      </c>
      <c r="N82" t="s">
        <v>21</v>
      </c>
      <c r="O82" t="s">
        <v>665</v>
      </c>
      <c r="P82" s="1">
        <v>42694.633666739421</v>
      </c>
      <c r="Q82" s="1">
        <v>43190.393390937475</v>
      </c>
      <c r="R82" t="s">
        <v>21</v>
      </c>
      <c r="S82" t="s">
        <v>665</v>
      </c>
      <c r="T82">
        <v>1</v>
      </c>
    </row>
    <row r="83" spans="1:20">
      <c r="A83">
        <f t="shared" si="3"/>
        <v>82</v>
      </c>
      <c r="B83" s="1">
        <v>42694.71700245572</v>
      </c>
      <c r="C83">
        <v>10</v>
      </c>
      <c r="D83">
        <v>2</v>
      </c>
      <c r="E83" t="s">
        <v>12</v>
      </c>
      <c r="F83" t="s">
        <v>11</v>
      </c>
      <c r="G83">
        <v>5000</v>
      </c>
      <c r="H83">
        <f t="shared" si="2"/>
        <v>223000</v>
      </c>
      <c r="I83">
        <v>5</v>
      </c>
      <c r="J83" t="s">
        <v>25</v>
      </c>
      <c r="K83">
        <v>2</v>
      </c>
      <c r="L83" t="s">
        <v>26</v>
      </c>
      <c r="M83">
        <v>2</v>
      </c>
      <c r="N83" t="s">
        <v>21</v>
      </c>
      <c r="O83" t="s">
        <v>27</v>
      </c>
      <c r="P83" s="1">
        <v>42694.71700245572</v>
      </c>
      <c r="Q83" s="1" t="e">
        <v>#N/A</v>
      </c>
      <c r="R83" t="s">
        <v>21</v>
      </c>
      <c r="S83" t="s">
        <v>27</v>
      </c>
      <c r="T83">
        <v>2</v>
      </c>
    </row>
    <row r="84" spans="1:20">
      <c r="A84">
        <f t="shared" si="3"/>
        <v>83</v>
      </c>
      <c r="B84" s="1">
        <v>42697.289981036738</v>
      </c>
      <c r="C84">
        <v>126</v>
      </c>
      <c r="D84">
        <v>3</v>
      </c>
      <c r="E84" t="s">
        <v>12</v>
      </c>
      <c r="F84" t="s">
        <v>11</v>
      </c>
      <c r="G84">
        <v>2000</v>
      </c>
      <c r="H84">
        <f t="shared" si="2"/>
        <v>225000</v>
      </c>
      <c r="I84">
        <v>1</v>
      </c>
      <c r="J84" t="s">
        <v>925</v>
      </c>
      <c r="K84">
        <v>1</v>
      </c>
      <c r="L84" t="s">
        <v>926</v>
      </c>
      <c r="M84">
        <v>1</v>
      </c>
      <c r="N84" t="s">
        <v>21</v>
      </c>
      <c r="O84" t="s">
        <v>927</v>
      </c>
      <c r="P84" s="1">
        <v>42697.289981036738</v>
      </c>
      <c r="Q84" s="1" t="e">
        <v>#N/A</v>
      </c>
      <c r="R84" t="s">
        <v>21</v>
      </c>
      <c r="S84" t="s">
        <v>927</v>
      </c>
      <c r="T84">
        <v>1</v>
      </c>
    </row>
    <row r="85" spans="1:20">
      <c r="A85">
        <f t="shared" si="3"/>
        <v>84</v>
      </c>
      <c r="B85" s="1">
        <v>42698.01188475448</v>
      </c>
      <c r="C85">
        <v>104</v>
      </c>
      <c r="D85">
        <v>2</v>
      </c>
      <c r="E85" t="s">
        <v>12</v>
      </c>
      <c r="F85" t="s">
        <v>11</v>
      </c>
      <c r="G85">
        <v>1000</v>
      </c>
      <c r="H85">
        <f t="shared" si="2"/>
        <v>226000</v>
      </c>
      <c r="I85">
        <v>5</v>
      </c>
      <c r="J85" t="s">
        <v>1279</v>
      </c>
      <c r="K85">
        <v>1</v>
      </c>
      <c r="L85" t="s">
        <v>1280</v>
      </c>
      <c r="M85">
        <v>1</v>
      </c>
      <c r="N85" t="s">
        <v>21</v>
      </c>
      <c r="O85" t="s">
        <v>1281</v>
      </c>
      <c r="P85" s="1">
        <v>42698.01188475448</v>
      </c>
      <c r="Q85" s="1" t="e">
        <v>#N/A</v>
      </c>
      <c r="R85" t="s">
        <v>21</v>
      </c>
      <c r="S85" t="s">
        <v>1281</v>
      </c>
      <c r="T85">
        <v>1</v>
      </c>
    </row>
    <row r="86" spans="1:20">
      <c r="A86">
        <f t="shared" si="3"/>
        <v>85</v>
      </c>
      <c r="B86" s="1">
        <v>42698.948994152131</v>
      </c>
      <c r="C86">
        <v>31</v>
      </c>
      <c r="D86">
        <v>1</v>
      </c>
      <c r="E86" t="s">
        <v>12</v>
      </c>
      <c r="F86" t="s">
        <v>11</v>
      </c>
      <c r="G86">
        <v>5000</v>
      </c>
      <c r="H86">
        <f t="shared" si="2"/>
        <v>231000</v>
      </c>
      <c r="I86">
        <v>5</v>
      </c>
      <c r="J86" t="s">
        <v>316</v>
      </c>
      <c r="K86">
        <v>1</v>
      </c>
      <c r="L86" t="s">
        <v>317</v>
      </c>
      <c r="M86">
        <v>1</v>
      </c>
      <c r="N86" t="s">
        <v>21</v>
      </c>
      <c r="O86" t="s">
        <v>318</v>
      </c>
      <c r="P86" s="1">
        <v>42698.948994152131</v>
      </c>
      <c r="Q86" s="1" t="e">
        <v>#N/A</v>
      </c>
      <c r="R86" t="s">
        <v>21</v>
      </c>
      <c r="S86" t="s">
        <v>318</v>
      </c>
      <c r="T86">
        <v>1</v>
      </c>
    </row>
    <row r="87" spans="1:20">
      <c r="A87">
        <f t="shared" si="3"/>
        <v>86</v>
      </c>
      <c r="B87" s="1">
        <v>42700.418245387307</v>
      </c>
      <c r="C87">
        <v>90</v>
      </c>
      <c r="D87">
        <v>2</v>
      </c>
      <c r="E87" t="s">
        <v>12</v>
      </c>
      <c r="F87" t="s">
        <v>11</v>
      </c>
      <c r="G87">
        <v>2000</v>
      </c>
      <c r="H87">
        <f t="shared" si="2"/>
        <v>233000</v>
      </c>
      <c r="I87">
        <v>4</v>
      </c>
      <c r="J87" t="s">
        <v>1416</v>
      </c>
      <c r="K87">
        <v>3</v>
      </c>
      <c r="L87" t="s">
        <v>1417</v>
      </c>
      <c r="M87">
        <v>3</v>
      </c>
      <c r="N87" t="s">
        <v>21</v>
      </c>
      <c r="O87" t="s">
        <v>1418</v>
      </c>
      <c r="P87" s="1">
        <v>42700.418245387307</v>
      </c>
      <c r="Q87" s="1" t="e">
        <v>#N/A</v>
      </c>
      <c r="R87" t="s">
        <v>21</v>
      </c>
      <c r="S87" t="s">
        <v>1418</v>
      </c>
      <c r="T87">
        <v>3</v>
      </c>
    </row>
    <row r="88" spans="1:20">
      <c r="A88">
        <f t="shared" si="3"/>
        <v>87</v>
      </c>
      <c r="B88" s="1">
        <v>42701.189198361353</v>
      </c>
      <c r="C88">
        <v>122</v>
      </c>
      <c r="D88">
        <v>1</v>
      </c>
      <c r="E88" t="s">
        <v>12</v>
      </c>
      <c r="F88" t="s">
        <v>11</v>
      </c>
      <c r="G88">
        <v>4000</v>
      </c>
      <c r="H88">
        <f t="shared" si="2"/>
        <v>237000</v>
      </c>
      <c r="I88">
        <v>4</v>
      </c>
      <c r="J88" t="s">
        <v>873</v>
      </c>
      <c r="K88">
        <v>1</v>
      </c>
      <c r="L88" t="s">
        <v>874</v>
      </c>
      <c r="M88">
        <v>1</v>
      </c>
      <c r="N88" t="s">
        <v>21</v>
      </c>
      <c r="O88" t="s">
        <v>875</v>
      </c>
      <c r="P88" s="1">
        <v>42701.189198361353</v>
      </c>
      <c r="Q88" s="1" t="e">
        <v>#N/A</v>
      </c>
      <c r="R88" t="s">
        <v>21</v>
      </c>
      <c r="S88" t="s">
        <v>875</v>
      </c>
      <c r="T88">
        <v>1</v>
      </c>
    </row>
    <row r="89" spans="1:20">
      <c r="A89">
        <f t="shared" si="3"/>
        <v>88</v>
      </c>
      <c r="B89" s="1">
        <v>42702.875335473545</v>
      </c>
      <c r="C89">
        <v>84</v>
      </c>
      <c r="D89">
        <v>3</v>
      </c>
      <c r="E89" t="s">
        <v>12</v>
      </c>
      <c r="F89" t="s">
        <v>11</v>
      </c>
      <c r="G89">
        <v>1000</v>
      </c>
      <c r="H89">
        <f t="shared" si="2"/>
        <v>238000</v>
      </c>
      <c r="I89">
        <v>2</v>
      </c>
      <c r="J89" t="s">
        <v>1393</v>
      </c>
      <c r="K89">
        <v>1</v>
      </c>
      <c r="L89" t="s">
        <v>1510</v>
      </c>
      <c r="M89">
        <v>1</v>
      </c>
      <c r="N89" t="s">
        <v>21</v>
      </c>
      <c r="O89" t="s">
        <v>1511</v>
      </c>
      <c r="P89" s="1">
        <v>42702.875335473545</v>
      </c>
      <c r="Q89" s="1" t="e">
        <v>#N/A</v>
      </c>
      <c r="R89" t="s">
        <v>21</v>
      </c>
      <c r="S89" t="s">
        <v>1511</v>
      </c>
      <c r="T89">
        <v>1</v>
      </c>
    </row>
    <row r="90" spans="1:20">
      <c r="A90">
        <f t="shared" si="3"/>
        <v>89</v>
      </c>
      <c r="B90" s="1">
        <v>42704.0891954701</v>
      </c>
      <c r="C90">
        <v>40</v>
      </c>
      <c r="D90">
        <v>4</v>
      </c>
      <c r="E90" t="s">
        <v>12</v>
      </c>
      <c r="F90" t="s">
        <v>11</v>
      </c>
      <c r="G90">
        <v>4000</v>
      </c>
      <c r="H90">
        <f t="shared" si="2"/>
        <v>242000</v>
      </c>
      <c r="I90">
        <v>5</v>
      </c>
      <c r="J90" t="s">
        <v>489</v>
      </c>
      <c r="K90">
        <v>1</v>
      </c>
      <c r="L90" t="s">
        <v>490</v>
      </c>
      <c r="M90">
        <v>1</v>
      </c>
      <c r="N90" t="s">
        <v>21</v>
      </c>
      <c r="O90" t="s">
        <v>491</v>
      </c>
      <c r="P90" s="1">
        <v>42704.0891954701</v>
      </c>
      <c r="Q90" s="1" t="e">
        <v>#N/A</v>
      </c>
      <c r="R90" t="s">
        <v>21</v>
      </c>
      <c r="S90" t="s">
        <v>491</v>
      </c>
      <c r="T90">
        <v>1</v>
      </c>
    </row>
    <row r="91" spans="1:20">
      <c r="A91">
        <f t="shared" si="3"/>
        <v>90</v>
      </c>
      <c r="B91" s="1">
        <v>42704.639937494925</v>
      </c>
      <c r="C91">
        <v>136</v>
      </c>
      <c r="D91">
        <v>4</v>
      </c>
      <c r="E91" t="s">
        <v>12</v>
      </c>
      <c r="F91" t="s">
        <v>11</v>
      </c>
      <c r="G91">
        <v>1000</v>
      </c>
      <c r="H91">
        <f t="shared" si="2"/>
        <v>243000</v>
      </c>
      <c r="I91">
        <v>5</v>
      </c>
      <c r="J91" t="s">
        <v>916</v>
      </c>
      <c r="K91">
        <v>2</v>
      </c>
      <c r="L91" t="s">
        <v>917</v>
      </c>
      <c r="M91">
        <v>2</v>
      </c>
      <c r="N91" t="s">
        <v>21</v>
      </c>
      <c r="O91" t="s">
        <v>918</v>
      </c>
      <c r="P91" s="1">
        <v>42704.639937494925</v>
      </c>
      <c r="Q91" s="1" t="e">
        <v>#N/A</v>
      </c>
      <c r="R91" t="s">
        <v>21</v>
      </c>
      <c r="S91" t="s">
        <v>918</v>
      </c>
      <c r="T91">
        <v>2</v>
      </c>
    </row>
    <row r="92" spans="1:20">
      <c r="A92">
        <f t="shared" si="3"/>
        <v>91</v>
      </c>
      <c r="B92" s="1">
        <v>42705.873923029088</v>
      </c>
      <c r="C92">
        <v>68</v>
      </c>
      <c r="D92">
        <v>1</v>
      </c>
      <c r="E92" t="s">
        <v>12</v>
      </c>
      <c r="F92" t="s">
        <v>11</v>
      </c>
      <c r="G92">
        <v>4000</v>
      </c>
      <c r="H92">
        <f t="shared" si="2"/>
        <v>247000</v>
      </c>
      <c r="I92">
        <v>5</v>
      </c>
      <c r="J92" t="s">
        <v>750</v>
      </c>
      <c r="K92">
        <v>1</v>
      </c>
      <c r="L92" t="s">
        <v>751</v>
      </c>
      <c r="M92">
        <v>1</v>
      </c>
      <c r="N92" t="s">
        <v>21</v>
      </c>
      <c r="O92" t="s">
        <v>752</v>
      </c>
      <c r="P92" s="1">
        <v>42705.873923029088</v>
      </c>
      <c r="Q92" s="1" t="e">
        <v>#N/A</v>
      </c>
      <c r="R92" t="s">
        <v>21</v>
      </c>
      <c r="S92" t="s">
        <v>752</v>
      </c>
      <c r="T92">
        <v>1</v>
      </c>
    </row>
    <row r="93" spans="1:20">
      <c r="A93">
        <f t="shared" si="3"/>
        <v>92</v>
      </c>
      <c r="B93" s="1">
        <v>42706.72471625328</v>
      </c>
      <c r="C93">
        <v>28</v>
      </c>
      <c r="D93">
        <v>2</v>
      </c>
      <c r="E93" t="s">
        <v>12</v>
      </c>
      <c r="F93" t="s">
        <v>11</v>
      </c>
      <c r="G93">
        <v>1000</v>
      </c>
      <c r="H93">
        <f t="shared" si="2"/>
        <v>248000</v>
      </c>
      <c r="I93">
        <v>1</v>
      </c>
      <c r="J93" t="s">
        <v>346</v>
      </c>
      <c r="K93">
        <v>2</v>
      </c>
      <c r="L93" t="s">
        <v>347</v>
      </c>
      <c r="M93">
        <v>2</v>
      </c>
      <c r="N93" t="s">
        <v>21</v>
      </c>
      <c r="O93" t="s">
        <v>348</v>
      </c>
      <c r="P93" s="1">
        <v>42706.72471625328</v>
      </c>
      <c r="Q93" s="1">
        <v>43132.320280250991</v>
      </c>
      <c r="R93" t="s">
        <v>21</v>
      </c>
      <c r="S93" t="s">
        <v>348</v>
      </c>
      <c r="T93">
        <v>2</v>
      </c>
    </row>
    <row r="94" spans="1:20">
      <c r="A94">
        <f t="shared" si="3"/>
        <v>93</v>
      </c>
      <c r="B94" s="1">
        <v>42706.968493904445</v>
      </c>
      <c r="C94">
        <v>60</v>
      </c>
      <c r="D94">
        <v>1</v>
      </c>
      <c r="E94" t="s">
        <v>12</v>
      </c>
      <c r="F94" t="s">
        <v>11</v>
      </c>
      <c r="G94">
        <v>1000</v>
      </c>
      <c r="H94">
        <f t="shared" si="2"/>
        <v>249000</v>
      </c>
      <c r="I94">
        <v>1</v>
      </c>
      <c r="J94" t="s">
        <v>1612</v>
      </c>
      <c r="K94">
        <v>2</v>
      </c>
      <c r="L94" t="s">
        <v>1613</v>
      </c>
      <c r="M94">
        <v>2</v>
      </c>
      <c r="N94" t="s">
        <v>21</v>
      </c>
      <c r="O94" t="s">
        <v>1614</v>
      </c>
      <c r="P94" s="1">
        <v>42706.968493904445</v>
      </c>
      <c r="Q94" s="1" t="e">
        <v>#N/A</v>
      </c>
      <c r="R94" t="s">
        <v>21</v>
      </c>
      <c r="S94" t="s">
        <v>1614</v>
      </c>
      <c r="T94">
        <v>2</v>
      </c>
    </row>
    <row r="95" spans="1:20">
      <c r="A95">
        <f t="shared" si="3"/>
        <v>94</v>
      </c>
      <c r="B95" s="1">
        <v>42707.083843144959</v>
      </c>
      <c r="C95">
        <v>140</v>
      </c>
      <c r="D95">
        <v>1</v>
      </c>
      <c r="E95" t="s">
        <v>12</v>
      </c>
      <c r="F95" t="s">
        <v>11</v>
      </c>
      <c r="G95">
        <v>1000</v>
      </c>
      <c r="H95">
        <f t="shared" si="2"/>
        <v>250000</v>
      </c>
      <c r="I95">
        <v>4</v>
      </c>
      <c r="J95" t="s">
        <v>934</v>
      </c>
      <c r="K95">
        <v>2</v>
      </c>
      <c r="L95" t="s">
        <v>935</v>
      </c>
      <c r="M95">
        <v>2</v>
      </c>
      <c r="N95" t="s">
        <v>21</v>
      </c>
      <c r="O95" t="s">
        <v>936</v>
      </c>
      <c r="P95" s="1">
        <v>42707.083843144959</v>
      </c>
      <c r="Q95" s="1" t="e">
        <v>#N/A</v>
      </c>
      <c r="R95" t="s">
        <v>21</v>
      </c>
      <c r="S95" t="s">
        <v>936</v>
      </c>
      <c r="T95">
        <v>2</v>
      </c>
    </row>
    <row r="96" spans="1:20">
      <c r="A96">
        <f t="shared" si="3"/>
        <v>95</v>
      </c>
      <c r="B96" s="1">
        <v>42708.418927603117</v>
      </c>
      <c r="C96">
        <v>38</v>
      </c>
      <c r="D96">
        <v>2</v>
      </c>
      <c r="E96" t="s">
        <v>12</v>
      </c>
      <c r="F96" t="s">
        <v>11</v>
      </c>
      <c r="G96">
        <v>5000</v>
      </c>
      <c r="H96">
        <f t="shared" si="2"/>
        <v>255000</v>
      </c>
      <c r="I96">
        <v>4</v>
      </c>
      <c r="J96" t="s">
        <v>417</v>
      </c>
      <c r="K96">
        <v>1</v>
      </c>
      <c r="L96" t="s">
        <v>429</v>
      </c>
      <c r="M96">
        <v>1</v>
      </c>
      <c r="N96" t="s">
        <v>21</v>
      </c>
      <c r="O96" t="s">
        <v>430</v>
      </c>
      <c r="P96" s="1">
        <v>42708.418927603117</v>
      </c>
      <c r="Q96" s="1">
        <v>43019.439986200952</v>
      </c>
      <c r="R96" t="s">
        <v>21</v>
      </c>
      <c r="S96" t="s">
        <v>430</v>
      </c>
      <c r="T96">
        <v>1</v>
      </c>
    </row>
    <row r="97" spans="1:20">
      <c r="A97">
        <f t="shared" si="3"/>
        <v>96</v>
      </c>
      <c r="B97" s="1">
        <v>42709.353522784586</v>
      </c>
      <c r="C97">
        <v>62</v>
      </c>
      <c r="D97">
        <v>1</v>
      </c>
      <c r="E97" t="s">
        <v>12</v>
      </c>
      <c r="F97" t="s">
        <v>11</v>
      </c>
      <c r="G97">
        <v>1000</v>
      </c>
      <c r="H97">
        <f t="shared" si="2"/>
        <v>256000</v>
      </c>
      <c r="I97">
        <v>2</v>
      </c>
      <c r="J97" t="s">
        <v>1410</v>
      </c>
      <c r="K97">
        <v>1</v>
      </c>
      <c r="L97" t="s">
        <v>1411</v>
      </c>
      <c r="M97">
        <v>1</v>
      </c>
      <c r="N97" t="s">
        <v>21</v>
      </c>
      <c r="O97" t="s">
        <v>1412</v>
      </c>
      <c r="P97" s="1">
        <v>42709.353522784586</v>
      </c>
      <c r="Q97" s="1" t="e">
        <v>#N/A</v>
      </c>
      <c r="R97" t="s">
        <v>21</v>
      </c>
      <c r="S97" t="s">
        <v>1412</v>
      </c>
      <c r="T97">
        <v>1</v>
      </c>
    </row>
    <row r="98" spans="1:20">
      <c r="A98">
        <f t="shared" si="3"/>
        <v>97</v>
      </c>
      <c r="B98" s="1">
        <v>42711.016092810147</v>
      </c>
      <c r="C98">
        <v>104</v>
      </c>
      <c r="D98">
        <v>4</v>
      </c>
      <c r="E98" t="s">
        <v>12</v>
      </c>
      <c r="F98" t="s">
        <v>11</v>
      </c>
      <c r="G98">
        <v>5000</v>
      </c>
      <c r="H98">
        <f t="shared" si="2"/>
        <v>261000</v>
      </c>
      <c r="I98">
        <v>5</v>
      </c>
      <c r="J98" t="s">
        <v>691</v>
      </c>
      <c r="K98">
        <v>1</v>
      </c>
      <c r="L98" t="s">
        <v>692</v>
      </c>
      <c r="M98">
        <v>1</v>
      </c>
      <c r="N98" t="s">
        <v>21</v>
      </c>
      <c r="O98" t="s">
        <v>693</v>
      </c>
      <c r="P98" s="1">
        <v>42711.016092810147</v>
      </c>
      <c r="Q98" s="1" t="e">
        <v>#N/A</v>
      </c>
      <c r="R98" t="s">
        <v>21</v>
      </c>
      <c r="S98" t="s">
        <v>693</v>
      </c>
      <c r="T98">
        <v>1</v>
      </c>
    </row>
    <row r="99" spans="1:20">
      <c r="A99">
        <f t="shared" si="3"/>
        <v>98</v>
      </c>
      <c r="B99" s="1">
        <v>42712.000783584539</v>
      </c>
      <c r="C99">
        <v>75</v>
      </c>
      <c r="D99">
        <v>1</v>
      </c>
      <c r="E99" t="s">
        <v>12</v>
      </c>
      <c r="F99" t="s">
        <v>11</v>
      </c>
      <c r="G99">
        <v>5000</v>
      </c>
      <c r="H99">
        <f t="shared" si="2"/>
        <v>266000</v>
      </c>
      <c r="I99">
        <v>2</v>
      </c>
      <c r="J99" t="s">
        <v>583</v>
      </c>
      <c r="K99">
        <v>1</v>
      </c>
      <c r="L99" t="s">
        <v>584</v>
      </c>
      <c r="M99">
        <v>1</v>
      </c>
      <c r="N99" t="s">
        <v>21</v>
      </c>
      <c r="O99" t="s">
        <v>585</v>
      </c>
      <c r="P99" s="1">
        <v>42712.000783584539</v>
      </c>
      <c r="Q99" s="1" t="e">
        <v>#N/A</v>
      </c>
      <c r="R99" t="s">
        <v>21</v>
      </c>
      <c r="S99" t="s">
        <v>585</v>
      </c>
      <c r="T99">
        <v>1</v>
      </c>
    </row>
    <row r="100" spans="1:20">
      <c r="A100">
        <f t="shared" si="3"/>
        <v>99</v>
      </c>
      <c r="B100" s="1">
        <v>42715.671605791526</v>
      </c>
      <c r="C100">
        <v>60</v>
      </c>
      <c r="D100">
        <v>2</v>
      </c>
      <c r="E100" t="s">
        <v>12</v>
      </c>
      <c r="F100" t="s">
        <v>11</v>
      </c>
      <c r="G100">
        <v>1000</v>
      </c>
      <c r="H100">
        <f t="shared" si="2"/>
        <v>267000</v>
      </c>
      <c r="I100">
        <v>3</v>
      </c>
      <c r="J100" t="s">
        <v>738</v>
      </c>
      <c r="K100">
        <v>1</v>
      </c>
      <c r="L100" t="s">
        <v>739</v>
      </c>
      <c r="M100">
        <v>1</v>
      </c>
      <c r="N100" t="s">
        <v>21</v>
      </c>
      <c r="O100" t="s">
        <v>740</v>
      </c>
      <c r="P100" s="1">
        <v>42715.671605791526</v>
      </c>
      <c r="Q100" s="1">
        <v>42974.677170153147</v>
      </c>
      <c r="R100" t="s">
        <v>21</v>
      </c>
      <c r="S100" t="s">
        <v>740</v>
      </c>
      <c r="T100">
        <v>1</v>
      </c>
    </row>
    <row r="101" spans="1:20">
      <c r="A101">
        <f t="shared" si="3"/>
        <v>100</v>
      </c>
      <c r="B101" s="1">
        <v>42716.083077562078</v>
      </c>
      <c r="C101">
        <v>136</v>
      </c>
      <c r="D101">
        <v>4</v>
      </c>
      <c r="E101" t="s">
        <v>12</v>
      </c>
      <c r="F101" t="s">
        <v>11</v>
      </c>
      <c r="G101">
        <v>1000</v>
      </c>
      <c r="H101">
        <f t="shared" si="2"/>
        <v>268000</v>
      </c>
      <c r="I101">
        <v>3</v>
      </c>
      <c r="J101" t="s">
        <v>916</v>
      </c>
      <c r="K101">
        <v>3</v>
      </c>
      <c r="L101" t="s">
        <v>917</v>
      </c>
      <c r="M101">
        <v>3</v>
      </c>
      <c r="N101" t="s">
        <v>21</v>
      </c>
      <c r="O101" t="s">
        <v>918</v>
      </c>
      <c r="P101" s="1">
        <v>42716.083077562078</v>
      </c>
      <c r="Q101" s="1" t="e">
        <v>#N/A</v>
      </c>
      <c r="R101" t="s">
        <v>21</v>
      </c>
      <c r="S101" t="s">
        <v>918</v>
      </c>
      <c r="T101">
        <v>3</v>
      </c>
    </row>
    <row r="102" spans="1:20">
      <c r="A102">
        <f t="shared" si="3"/>
        <v>101</v>
      </c>
      <c r="B102" s="1">
        <v>42716.928533789462</v>
      </c>
      <c r="C102">
        <v>140</v>
      </c>
      <c r="D102">
        <v>1</v>
      </c>
      <c r="E102" t="s">
        <v>12</v>
      </c>
      <c r="F102" t="s">
        <v>11</v>
      </c>
      <c r="G102">
        <v>1000</v>
      </c>
      <c r="H102">
        <f t="shared" si="2"/>
        <v>269000</v>
      </c>
      <c r="I102">
        <v>1</v>
      </c>
      <c r="J102" t="s">
        <v>934</v>
      </c>
      <c r="K102">
        <v>3</v>
      </c>
      <c r="L102" t="s">
        <v>935</v>
      </c>
      <c r="M102">
        <v>3</v>
      </c>
      <c r="N102" t="s">
        <v>21</v>
      </c>
      <c r="O102" t="s">
        <v>936</v>
      </c>
      <c r="P102" s="1">
        <v>42716.928533789462</v>
      </c>
      <c r="Q102" s="1" t="e">
        <v>#N/A</v>
      </c>
      <c r="R102" t="s">
        <v>21</v>
      </c>
      <c r="S102" t="s">
        <v>936</v>
      </c>
      <c r="T102">
        <v>3</v>
      </c>
    </row>
    <row r="103" spans="1:20">
      <c r="A103">
        <f t="shared" si="3"/>
        <v>102</v>
      </c>
      <c r="B103" s="1">
        <v>42717.294779591706</v>
      </c>
      <c r="C103">
        <v>6</v>
      </c>
      <c r="D103">
        <v>3</v>
      </c>
      <c r="E103" t="s">
        <v>12</v>
      </c>
      <c r="F103" t="s">
        <v>11</v>
      </c>
      <c r="G103">
        <v>3000</v>
      </c>
      <c r="H103">
        <f t="shared" si="2"/>
        <v>272000</v>
      </c>
      <c r="I103">
        <v>4</v>
      </c>
      <c r="J103" t="s">
        <v>28</v>
      </c>
      <c r="K103">
        <v>1</v>
      </c>
      <c r="L103" t="s">
        <v>62</v>
      </c>
      <c r="M103">
        <v>1</v>
      </c>
      <c r="N103" t="s">
        <v>21</v>
      </c>
      <c r="O103" t="s">
        <v>63</v>
      </c>
      <c r="P103" s="1">
        <v>42717.294779591706</v>
      </c>
      <c r="Q103" s="1" t="e">
        <v>#N/A</v>
      </c>
      <c r="R103" t="s">
        <v>21</v>
      </c>
      <c r="S103" t="s">
        <v>63</v>
      </c>
      <c r="T103">
        <v>1</v>
      </c>
    </row>
    <row r="104" spans="1:20">
      <c r="A104">
        <f t="shared" si="3"/>
        <v>103</v>
      </c>
      <c r="B104" s="1">
        <v>42718.304972860431</v>
      </c>
      <c r="C104">
        <v>114</v>
      </c>
      <c r="D104">
        <v>3</v>
      </c>
      <c r="E104" t="s">
        <v>12</v>
      </c>
      <c r="F104" t="s">
        <v>11</v>
      </c>
      <c r="G104">
        <v>3000</v>
      </c>
      <c r="H104">
        <f t="shared" si="2"/>
        <v>275000</v>
      </c>
      <c r="I104">
        <v>2</v>
      </c>
      <c r="J104" t="s">
        <v>1124</v>
      </c>
      <c r="K104">
        <v>2</v>
      </c>
      <c r="L104" t="s">
        <v>1125</v>
      </c>
      <c r="M104">
        <v>2</v>
      </c>
      <c r="N104" t="s">
        <v>21</v>
      </c>
      <c r="O104" t="s">
        <v>1126</v>
      </c>
      <c r="P104" s="1">
        <v>42718.304972860431</v>
      </c>
      <c r="Q104" s="1" t="e">
        <v>#N/A</v>
      </c>
      <c r="R104" t="s">
        <v>21</v>
      </c>
      <c r="S104" t="s">
        <v>1126</v>
      </c>
      <c r="T104">
        <v>2</v>
      </c>
    </row>
    <row r="105" spans="1:20">
      <c r="A105">
        <f t="shared" si="3"/>
        <v>104</v>
      </c>
      <c r="B105" s="1">
        <v>42719.154796456023</v>
      </c>
      <c r="C105">
        <v>136</v>
      </c>
      <c r="D105">
        <v>4</v>
      </c>
      <c r="E105" t="s">
        <v>12</v>
      </c>
      <c r="F105" t="s">
        <v>11</v>
      </c>
      <c r="G105">
        <v>1000</v>
      </c>
      <c r="H105">
        <f t="shared" si="2"/>
        <v>276000</v>
      </c>
      <c r="I105">
        <v>2</v>
      </c>
      <c r="J105" t="s">
        <v>916</v>
      </c>
      <c r="K105">
        <v>4</v>
      </c>
      <c r="L105" t="s">
        <v>917</v>
      </c>
      <c r="M105">
        <v>4</v>
      </c>
      <c r="N105" t="s">
        <v>21</v>
      </c>
      <c r="O105" t="s">
        <v>918</v>
      </c>
      <c r="P105" s="1">
        <v>42719.154796456023</v>
      </c>
      <c r="Q105" s="1" t="e">
        <v>#N/A</v>
      </c>
      <c r="R105" t="s">
        <v>21</v>
      </c>
      <c r="S105" t="s">
        <v>918</v>
      </c>
      <c r="T105">
        <v>4</v>
      </c>
    </row>
    <row r="106" spans="1:20">
      <c r="A106">
        <f t="shared" si="3"/>
        <v>105</v>
      </c>
      <c r="B106" s="1">
        <v>42720.087085318119</v>
      </c>
      <c r="C106">
        <v>108</v>
      </c>
      <c r="D106">
        <v>2</v>
      </c>
      <c r="E106" t="s">
        <v>12</v>
      </c>
      <c r="F106" t="s">
        <v>11</v>
      </c>
      <c r="G106">
        <v>4000</v>
      </c>
      <c r="H106">
        <f t="shared" si="2"/>
        <v>280000</v>
      </c>
      <c r="I106">
        <v>2</v>
      </c>
      <c r="J106" t="s">
        <v>826</v>
      </c>
      <c r="K106">
        <v>1</v>
      </c>
      <c r="L106" t="s">
        <v>1609</v>
      </c>
      <c r="M106">
        <v>1</v>
      </c>
      <c r="N106" t="s">
        <v>21</v>
      </c>
      <c r="O106" t="s">
        <v>1610</v>
      </c>
      <c r="P106" s="1">
        <v>42720.087085318119</v>
      </c>
      <c r="Q106" s="1" t="e">
        <v>#N/A</v>
      </c>
      <c r="R106" t="s">
        <v>21</v>
      </c>
      <c r="S106" t="s">
        <v>1610</v>
      </c>
      <c r="T106">
        <v>1</v>
      </c>
    </row>
    <row r="107" spans="1:20">
      <c r="A107">
        <f t="shared" si="3"/>
        <v>106</v>
      </c>
      <c r="B107" s="1">
        <v>42720.933874374183</v>
      </c>
      <c r="C107">
        <v>127</v>
      </c>
      <c r="D107">
        <v>1</v>
      </c>
      <c r="E107" t="s">
        <v>13</v>
      </c>
      <c r="F107" t="s">
        <v>11</v>
      </c>
      <c r="G107">
        <v>16000</v>
      </c>
      <c r="H107">
        <f t="shared" si="2"/>
        <v>264000</v>
      </c>
      <c r="I107">
        <v>6</v>
      </c>
      <c r="J107" t="s">
        <v>1457</v>
      </c>
      <c r="K107">
        <v>2</v>
      </c>
      <c r="L107" t="s">
        <v>1658</v>
      </c>
      <c r="M107">
        <v>1</v>
      </c>
      <c r="N107" t="s">
        <v>24</v>
      </c>
      <c r="O107" t="s">
        <v>1659</v>
      </c>
      <c r="P107" s="1">
        <v>42720.933874374183</v>
      </c>
      <c r="Q107" s="1">
        <v>42720.933874374183</v>
      </c>
      <c r="R107" t="s">
        <v>24</v>
      </c>
      <c r="S107" t="s">
        <v>1659</v>
      </c>
      <c r="T107">
        <v>1</v>
      </c>
    </row>
    <row r="108" spans="1:20">
      <c r="A108">
        <f t="shared" si="3"/>
        <v>107</v>
      </c>
      <c r="B108" s="1">
        <v>42724.109247099193</v>
      </c>
      <c r="C108">
        <v>126</v>
      </c>
      <c r="D108">
        <v>2</v>
      </c>
      <c r="E108" t="s">
        <v>12</v>
      </c>
      <c r="F108" t="s">
        <v>11</v>
      </c>
      <c r="G108">
        <v>1000</v>
      </c>
      <c r="H108">
        <f t="shared" si="2"/>
        <v>265000</v>
      </c>
      <c r="I108">
        <v>5</v>
      </c>
      <c r="J108" t="s">
        <v>900</v>
      </c>
      <c r="K108">
        <v>1</v>
      </c>
      <c r="L108" t="s">
        <v>1051</v>
      </c>
      <c r="M108">
        <v>1</v>
      </c>
      <c r="N108" t="s">
        <v>21</v>
      </c>
      <c r="O108" t="s">
        <v>1052</v>
      </c>
      <c r="P108" s="1">
        <v>42724.109247099193</v>
      </c>
      <c r="Q108" s="1" t="e">
        <v>#N/A</v>
      </c>
      <c r="R108" t="s">
        <v>21</v>
      </c>
      <c r="S108" t="s">
        <v>1052</v>
      </c>
      <c r="T108">
        <v>1</v>
      </c>
    </row>
    <row r="109" spans="1:20">
      <c r="A109">
        <f t="shared" si="3"/>
        <v>108</v>
      </c>
      <c r="B109" s="1">
        <v>42727.300221168116</v>
      </c>
      <c r="C109">
        <v>32</v>
      </c>
      <c r="D109">
        <v>4</v>
      </c>
      <c r="E109" t="s">
        <v>12</v>
      </c>
      <c r="F109" t="s">
        <v>11</v>
      </c>
      <c r="G109">
        <v>5000</v>
      </c>
      <c r="H109">
        <f t="shared" si="2"/>
        <v>270000</v>
      </c>
      <c r="I109">
        <v>4</v>
      </c>
      <c r="J109" t="s">
        <v>453</v>
      </c>
      <c r="K109">
        <v>2</v>
      </c>
      <c r="L109" t="s">
        <v>454</v>
      </c>
      <c r="M109">
        <v>2</v>
      </c>
      <c r="N109" t="s">
        <v>21</v>
      </c>
      <c r="O109" t="s">
        <v>455</v>
      </c>
      <c r="P109" s="1">
        <v>42727.300221168116</v>
      </c>
      <c r="Q109" s="1">
        <v>42832.213989123069</v>
      </c>
      <c r="R109" t="s">
        <v>21</v>
      </c>
      <c r="S109" t="s">
        <v>455</v>
      </c>
      <c r="T109">
        <v>2</v>
      </c>
    </row>
    <row r="110" spans="1:20">
      <c r="A110">
        <f t="shared" si="3"/>
        <v>109</v>
      </c>
      <c r="B110" s="1">
        <v>42727.640473412132</v>
      </c>
      <c r="C110">
        <v>126</v>
      </c>
      <c r="D110">
        <v>3</v>
      </c>
      <c r="E110" t="s">
        <v>12</v>
      </c>
      <c r="F110" t="s">
        <v>11</v>
      </c>
      <c r="G110">
        <v>2000</v>
      </c>
      <c r="H110">
        <f t="shared" si="2"/>
        <v>272000</v>
      </c>
      <c r="I110">
        <v>3</v>
      </c>
      <c r="J110" t="s">
        <v>925</v>
      </c>
      <c r="K110">
        <v>2</v>
      </c>
      <c r="L110" t="s">
        <v>926</v>
      </c>
      <c r="M110">
        <v>2</v>
      </c>
      <c r="N110" t="s">
        <v>21</v>
      </c>
      <c r="O110" t="s">
        <v>927</v>
      </c>
      <c r="P110" s="1">
        <v>42727.640473412132</v>
      </c>
      <c r="Q110" s="1" t="e">
        <v>#N/A</v>
      </c>
      <c r="R110" t="s">
        <v>21</v>
      </c>
      <c r="S110" t="s">
        <v>927</v>
      </c>
      <c r="T110">
        <v>2</v>
      </c>
    </row>
    <row r="111" spans="1:20">
      <c r="A111">
        <f t="shared" si="3"/>
        <v>110</v>
      </c>
      <c r="B111" s="1">
        <v>42727.664776380327</v>
      </c>
      <c r="C111">
        <v>116</v>
      </c>
      <c r="D111">
        <v>1</v>
      </c>
      <c r="E111" t="s">
        <v>12</v>
      </c>
      <c r="F111" t="s">
        <v>11</v>
      </c>
      <c r="G111">
        <v>2000</v>
      </c>
      <c r="H111">
        <f t="shared" si="2"/>
        <v>274000</v>
      </c>
      <c r="I111">
        <v>5</v>
      </c>
      <c r="J111" t="s">
        <v>1045</v>
      </c>
      <c r="K111">
        <v>1</v>
      </c>
      <c r="L111" t="s">
        <v>1381</v>
      </c>
      <c r="M111">
        <v>1</v>
      </c>
      <c r="N111" t="s">
        <v>21</v>
      </c>
      <c r="O111" t="s">
        <v>1382</v>
      </c>
      <c r="P111" s="1">
        <v>42727.664776380327</v>
      </c>
      <c r="Q111" s="1" t="e">
        <v>#N/A</v>
      </c>
      <c r="R111" t="s">
        <v>21</v>
      </c>
      <c r="S111" t="s">
        <v>1382</v>
      </c>
      <c r="T111">
        <v>1</v>
      </c>
    </row>
    <row r="112" spans="1:20">
      <c r="A112">
        <f t="shared" si="3"/>
        <v>111</v>
      </c>
      <c r="B112" s="1">
        <v>42728.719043444689</v>
      </c>
      <c r="C112">
        <v>32</v>
      </c>
      <c r="D112">
        <v>1</v>
      </c>
      <c r="E112" t="s">
        <v>12</v>
      </c>
      <c r="F112" t="s">
        <v>11</v>
      </c>
      <c r="G112">
        <v>5000</v>
      </c>
      <c r="H112">
        <f t="shared" si="2"/>
        <v>279000</v>
      </c>
      <c r="I112">
        <v>5</v>
      </c>
      <c r="J112" t="s">
        <v>355</v>
      </c>
      <c r="K112">
        <v>1</v>
      </c>
      <c r="L112" t="s">
        <v>356</v>
      </c>
      <c r="M112">
        <v>1</v>
      </c>
      <c r="N112" t="s">
        <v>21</v>
      </c>
      <c r="O112" t="s">
        <v>357</v>
      </c>
      <c r="P112" s="1">
        <v>42728.719043444689</v>
      </c>
      <c r="Q112" s="1" t="e">
        <v>#N/A</v>
      </c>
      <c r="R112" t="s">
        <v>21</v>
      </c>
      <c r="S112" t="s">
        <v>357</v>
      </c>
      <c r="T112">
        <v>1</v>
      </c>
    </row>
    <row r="113" spans="1:20">
      <c r="A113">
        <f t="shared" si="3"/>
        <v>112</v>
      </c>
      <c r="B113" s="1">
        <v>42733.856803186667</v>
      </c>
      <c r="C113">
        <v>120</v>
      </c>
      <c r="D113">
        <v>3</v>
      </c>
      <c r="E113" t="s">
        <v>12</v>
      </c>
      <c r="F113" t="s">
        <v>11</v>
      </c>
      <c r="G113">
        <v>3000</v>
      </c>
      <c r="H113">
        <f t="shared" si="2"/>
        <v>282000</v>
      </c>
      <c r="I113">
        <v>1</v>
      </c>
      <c r="J113" t="s">
        <v>814</v>
      </c>
      <c r="K113">
        <v>1</v>
      </c>
      <c r="L113" t="s">
        <v>815</v>
      </c>
      <c r="M113">
        <v>1</v>
      </c>
      <c r="N113" t="s">
        <v>21</v>
      </c>
      <c r="O113" t="s">
        <v>816</v>
      </c>
      <c r="P113" s="1">
        <v>42733.856803186667</v>
      </c>
      <c r="Q113" s="1" t="e">
        <v>#N/A</v>
      </c>
      <c r="R113" t="s">
        <v>21</v>
      </c>
      <c r="S113" t="s">
        <v>816</v>
      </c>
      <c r="T113">
        <v>1</v>
      </c>
    </row>
    <row r="114" spans="1:20">
      <c r="A114">
        <f t="shared" si="3"/>
        <v>113</v>
      </c>
      <c r="B114" s="1">
        <v>42734.108175062844</v>
      </c>
      <c r="C114">
        <v>125</v>
      </c>
      <c r="D114">
        <v>1</v>
      </c>
      <c r="E114" t="s">
        <v>12</v>
      </c>
      <c r="F114" t="s">
        <v>11</v>
      </c>
      <c r="G114">
        <v>5000</v>
      </c>
      <c r="H114">
        <f t="shared" si="2"/>
        <v>287000</v>
      </c>
      <c r="I114">
        <v>3</v>
      </c>
      <c r="J114" t="s">
        <v>1075</v>
      </c>
      <c r="K114">
        <v>1</v>
      </c>
      <c r="L114" t="s">
        <v>1076</v>
      </c>
      <c r="M114">
        <v>1</v>
      </c>
      <c r="N114" t="s">
        <v>21</v>
      </c>
      <c r="O114" t="s">
        <v>1077</v>
      </c>
      <c r="P114" s="1">
        <v>42734.108175062844</v>
      </c>
      <c r="Q114" s="1" t="e">
        <v>#N/A</v>
      </c>
      <c r="R114" t="s">
        <v>21</v>
      </c>
      <c r="S114" t="s">
        <v>1077</v>
      </c>
      <c r="T114">
        <v>1</v>
      </c>
    </row>
    <row r="115" spans="1:20">
      <c r="A115">
        <f t="shared" si="3"/>
        <v>114</v>
      </c>
      <c r="B115" s="1">
        <v>42734.513204836112</v>
      </c>
      <c r="C115">
        <v>60</v>
      </c>
      <c r="D115">
        <v>2</v>
      </c>
      <c r="E115" t="s">
        <v>12</v>
      </c>
      <c r="F115" t="s">
        <v>11</v>
      </c>
      <c r="G115">
        <v>1000</v>
      </c>
      <c r="H115">
        <f t="shared" si="2"/>
        <v>288000</v>
      </c>
      <c r="I115">
        <v>3</v>
      </c>
      <c r="J115" t="s">
        <v>738</v>
      </c>
      <c r="K115">
        <v>2</v>
      </c>
      <c r="L115" t="s">
        <v>739</v>
      </c>
      <c r="M115">
        <v>2</v>
      </c>
      <c r="N115" t="s">
        <v>21</v>
      </c>
      <c r="O115" t="s">
        <v>740</v>
      </c>
      <c r="P115" s="1">
        <v>42734.513204836112</v>
      </c>
      <c r="Q115" s="1">
        <v>42974.677170153147</v>
      </c>
      <c r="R115" t="s">
        <v>21</v>
      </c>
      <c r="S115" t="s">
        <v>740</v>
      </c>
      <c r="T115">
        <v>2</v>
      </c>
    </row>
    <row r="116" spans="1:20">
      <c r="A116">
        <f t="shared" si="3"/>
        <v>115</v>
      </c>
      <c r="B116" s="1">
        <v>42735.107835261981</v>
      </c>
      <c r="C116">
        <v>120</v>
      </c>
      <c r="D116">
        <v>3</v>
      </c>
      <c r="E116" t="s">
        <v>12</v>
      </c>
      <c r="F116" t="s">
        <v>11</v>
      </c>
      <c r="G116">
        <v>3000</v>
      </c>
      <c r="H116">
        <f t="shared" si="2"/>
        <v>291000</v>
      </c>
      <c r="I116">
        <v>1</v>
      </c>
      <c r="J116" t="s">
        <v>814</v>
      </c>
      <c r="K116">
        <v>2</v>
      </c>
      <c r="L116" t="s">
        <v>815</v>
      </c>
      <c r="M116">
        <v>2</v>
      </c>
      <c r="N116" t="s">
        <v>21</v>
      </c>
      <c r="O116" t="s">
        <v>816</v>
      </c>
      <c r="P116" s="1">
        <v>42735.107835261981</v>
      </c>
      <c r="Q116" s="1" t="e">
        <v>#N/A</v>
      </c>
      <c r="R116" t="s">
        <v>21</v>
      </c>
      <c r="S116" t="s">
        <v>816</v>
      </c>
      <c r="T116">
        <v>2</v>
      </c>
    </row>
    <row r="117" spans="1:20">
      <c r="A117">
        <f t="shared" si="3"/>
        <v>116</v>
      </c>
      <c r="B117" s="1">
        <v>42736.044628322365</v>
      </c>
      <c r="C117">
        <v>88</v>
      </c>
      <c r="D117">
        <v>4</v>
      </c>
      <c r="E117" t="s">
        <v>12</v>
      </c>
      <c r="F117" t="s">
        <v>11</v>
      </c>
      <c r="G117">
        <v>3000</v>
      </c>
      <c r="H117">
        <f t="shared" si="2"/>
        <v>294000</v>
      </c>
      <c r="I117">
        <v>5</v>
      </c>
      <c r="J117" t="s">
        <v>747</v>
      </c>
      <c r="K117">
        <v>1</v>
      </c>
      <c r="L117" t="s">
        <v>748</v>
      </c>
      <c r="M117">
        <v>1</v>
      </c>
      <c r="N117" t="s">
        <v>21</v>
      </c>
      <c r="O117" t="s">
        <v>749</v>
      </c>
      <c r="P117" s="1">
        <v>42736.044628322365</v>
      </c>
      <c r="Q117" s="1">
        <v>42757.568168374928</v>
      </c>
      <c r="R117" t="s">
        <v>21</v>
      </c>
      <c r="S117" t="s">
        <v>749</v>
      </c>
      <c r="T117">
        <v>1</v>
      </c>
    </row>
    <row r="118" spans="1:20">
      <c r="A118">
        <f t="shared" si="3"/>
        <v>117</v>
      </c>
      <c r="B118" s="1">
        <v>42736.888341235092</v>
      </c>
      <c r="C118">
        <v>54</v>
      </c>
      <c r="D118">
        <v>2</v>
      </c>
      <c r="E118" t="s">
        <v>12</v>
      </c>
      <c r="F118" t="s">
        <v>11</v>
      </c>
      <c r="G118">
        <v>3000</v>
      </c>
      <c r="H118">
        <f t="shared" si="2"/>
        <v>297000</v>
      </c>
      <c r="I118">
        <v>4</v>
      </c>
      <c r="J118" t="s">
        <v>894</v>
      </c>
      <c r="K118">
        <v>1</v>
      </c>
      <c r="L118" t="s">
        <v>895</v>
      </c>
      <c r="M118">
        <v>1</v>
      </c>
      <c r="N118" t="s">
        <v>21</v>
      </c>
      <c r="O118" t="s">
        <v>896</v>
      </c>
      <c r="P118" s="1">
        <v>42736.888341235092</v>
      </c>
      <c r="Q118" s="1">
        <v>42804.089859552259</v>
      </c>
      <c r="R118" t="s">
        <v>21</v>
      </c>
      <c r="S118" t="s">
        <v>896</v>
      </c>
      <c r="T118">
        <v>1</v>
      </c>
    </row>
    <row r="119" spans="1:20">
      <c r="A119">
        <f t="shared" si="3"/>
        <v>118</v>
      </c>
      <c r="B119" s="1">
        <v>42737.820499229092</v>
      </c>
      <c r="C119">
        <v>22</v>
      </c>
      <c r="D119">
        <v>1</v>
      </c>
      <c r="E119" t="s">
        <v>12</v>
      </c>
      <c r="F119" t="s">
        <v>11</v>
      </c>
      <c r="G119">
        <v>5000</v>
      </c>
      <c r="H119">
        <f t="shared" si="2"/>
        <v>302000</v>
      </c>
      <c r="I119">
        <v>5</v>
      </c>
      <c r="J119" t="s">
        <v>409</v>
      </c>
      <c r="K119">
        <v>2</v>
      </c>
      <c r="L119" t="s">
        <v>410</v>
      </c>
      <c r="M119">
        <v>2</v>
      </c>
      <c r="N119" t="s">
        <v>21</v>
      </c>
      <c r="O119" t="s">
        <v>411</v>
      </c>
      <c r="P119" s="1">
        <v>42737.820499229092</v>
      </c>
      <c r="Q119" s="1" t="e">
        <v>#N/A</v>
      </c>
      <c r="R119" t="s">
        <v>21</v>
      </c>
      <c r="S119" t="s">
        <v>411</v>
      </c>
      <c r="T119">
        <v>2</v>
      </c>
    </row>
    <row r="120" spans="1:20">
      <c r="A120">
        <f t="shared" si="3"/>
        <v>119</v>
      </c>
      <c r="B120" s="1">
        <v>42738.517308911025</v>
      </c>
      <c r="C120">
        <v>27</v>
      </c>
      <c r="D120">
        <v>1</v>
      </c>
      <c r="E120" t="s">
        <v>12</v>
      </c>
      <c r="F120" t="s">
        <v>11</v>
      </c>
      <c r="G120">
        <v>4000</v>
      </c>
      <c r="H120">
        <f t="shared" si="2"/>
        <v>306000</v>
      </c>
      <c r="I120">
        <v>5</v>
      </c>
      <c r="J120" t="s">
        <v>439</v>
      </c>
      <c r="K120">
        <v>1</v>
      </c>
      <c r="L120" t="s">
        <v>440</v>
      </c>
      <c r="M120">
        <v>1</v>
      </c>
      <c r="N120" t="s">
        <v>21</v>
      </c>
      <c r="O120" t="s">
        <v>441</v>
      </c>
      <c r="P120" s="1">
        <v>42738.517308911025</v>
      </c>
      <c r="Q120" s="1" t="e">
        <v>#N/A</v>
      </c>
      <c r="R120" t="s">
        <v>21</v>
      </c>
      <c r="S120" t="s">
        <v>441</v>
      </c>
      <c r="T120">
        <v>1</v>
      </c>
    </row>
    <row r="121" spans="1:20">
      <c r="A121">
        <f t="shared" si="3"/>
        <v>120</v>
      </c>
      <c r="B121" s="1">
        <v>42739.052873470129</v>
      </c>
      <c r="C121">
        <v>126</v>
      </c>
      <c r="D121">
        <v>2</v>
      </c>
      <c r="E121" t="s">
        <v>12</v>
      </c>
      <c r="F121" t="s">
        <v>11</v>
      </c>
      <c r="G121">
        <v>1000</v>
      </c>
      <c r="H121">
        <f t="shared" si="2"/>
        <v>307000</v>
      </c>
      <c r="I121">
        <v>5</v>
      </c>
      <c r="J121" t="s">
        <v>900</v>
      </c>
      <c r="K121">
        <v>2</v>
      </c>
      <c r="L121" t="s">
        <v>1051</v>
      </c>
      <c r="M121">
        <v>2</v>
      </c>
      <c r="N121" t="s">
        <v>21</v>
      </c>
      <c r="O121" t="s">
        <v>1052</v>
      </c>
      <c r="P121" s="1">
        <v>42739.052873470129</v>
      </c>
      <c r="Q121" s="1" t="e">
        <v>#N/A</v>
      </c>
      <c r="R121" t="s">
        <v>21</v>
      </c>
      <c r="S121" t="s">
        <v>1052</v>
      </c>
      <c r="T121">
        <v>2</v>
      </c>
    </row>
    <row r="122" spans="1:20">
      <c r="A122">
        <f t="shared" si="3"/>
        <v>121</v>
      </c>
      <c r="B122" s="1">
        <v>42739.175884478718</v>
      </c>
      <c r="C122">
        <v>133</v>
      </c>
      <c r="D122">
        <v>1</v>
      </c>
      <c r="E122" t="s">
        <v>12</v>
      </c>
      <c r="F122" t="s">
        <v>11</v>
      </c>
      <c r="G122">
        <v>1000</v>
      </c>
      <c r="H122">
        <f t="shared" si="2"/>
        <v>308000</v>
      </c>
      <c r="I122">
        <v>1</v>
      </c>
      <c r="J122" t="s">
        <v>861</v>
      </c>
      <c r="K122">
        <v>1</v>
      </c>
      <c r="L122" t="s">
        <v>862</v>
      </c>
      <c r="M122">
        <v>1</v>
      </c>
      <c r="N122" t="s">
        <v>21</v>
      </c>
      <c r="O122" t="s">
        <v>863</v>
      </c>
      <c r="P122" s="1">
        <v>42739.175884478718</v>
      </c>
      <c r="Q122" s="1">
        <v>43090.634422790899</v>
      </c>
      <c r="R122" t="s">
        <v>21</v>
      </c>
      <c r="S122" t="s">
        <v>863</v>
      </c>
      <c r="T122">
        <v>1</v>
      </c>
    </row>
    <row r="123" spans="1:20">
      <c r="A123">
        <f t="shared" si="3"/>
        <v>122</v>
      </c>
      <c r="B123" s="1">
        <v>42740.628329551866</v>
      </c>
      <c r="C123">
        <v>6</v>
      </c>
      <c r="D123">
        <v>1</v>
      </c>
      <c r="E123" t="s">
        <v>12</v>
      </c>
      <c r="F123" t="s">
        <v>11</v>
      </c>
      <c r="G123">
        <v>4000</v>
      </c>
      <c r="H123">
        <f t="shared" si="2"/>
        <v>312000</v>
      </c>
      <c r="I123">
        <v>6</v>
      </c>
      <c r="J123" t="s">
        <v>135</v>
      </c>
      <c r="K123">
        <v>1</v>
      </c>
      <c r="L123" t="s">
        <v>136</v>
      </c>
      <c r="M123">
        <v>1</v>
      </c>
      <c r="N123" t="s">
        <v>21</v>
      </c>
      <c r="O123" t="s">
        <v>137</v>
      </c>
      <c r="P123" s="1">
        <v>42740.628329551866</v>
      </c>
      <c r="Q123" s="1" t="e">
        <v>#N/A</v>
      </c>
      <c r="R123" t="s">
        <v>21</v>
      </c>
      <c r="S123" t="s">
        <v>137</v>
      </c>
      <c r="T123">
        <v>1</v>
      </c>
    </row>
    <row r="124" spans="1:20">
      <c r="A124">
        <f t="shared" si="3"/>
        <v>123</v>
      </c>
      <c r="B124" s="1">
        <v>42742.5374984511</v>
      </c>
      <c r="C124">
        <v>57</v>
      </c>
      <c r="D124">
        <v>1</v>
      </c>
      <c r="E124" t="s">
        <v>12</v>
      </c>
      <c r="F124" t="s">
        <v>11</v>
      </c>
      <c r="G124">
        <v>5000</v>
      </c>
      <c r="H124">
        <f t="shared" si="2"/>
        <v>317000</v>
      </c>
      <c r="I124">
        <v>6</v>
      </c>
      <c r="J124" t="s">
        <v>897</v>
      </c>
      <c r="K124">
        <v>1</v>
      </c>
      <c r="L124" t="s">
        <v>898</v>
      </c>
      <c r="M124">
        <v>1</v>
      </c>
      <c r="N124" t="s">
        <v>21</v>
      </c>
      <c r="O124" t="s">
        <v>899</v>
      </c>
      <c r="P124" s="1">
        <v>42742.5374984511</v>
      </c>
      <c r="Q124" s="1" t="e">
        <v>#N/A</v>
      </c>
      <c r="R124" t="s">
        <v>21</v>
      </c>
      <c r="S124" t="s">
        <v>899</v>
      </c>
      <c r="T124">
        <v>1</v>
      </c>
    </row>
    <row r="125" spans="1:20">
      <c r="A125">
        <f t="shared" si="3"/>
        <v>124</v>
      </c>
      <c r="B125" s="1">
        <v>42743.452457030689</v>
      </c>
      <c r="C125">
        <v>98</v>
      </c>
      <c r="D125">
        <v>1</v>
      </c>
      <c r="E125" t="s">
        <v>12</v>
      </c>
      <c r="F125" t="s">
        <v>11</v>
      </c>
      <c r="G125">
        <v>3000</v>
      </c>
      <c r="H125">
        <f t="shared" si="2"/>
        <v>320000</v>
      </c>
      <c r="I125">
        <v>1</v>
      </c>
      <c r="J125" t="s">
        <v>718</v>
      </c>
      <c r="K125">
        <v>1</v>
      </c>
      <c r="L125" t="s">
        <v>719</v>
      </c>
      <c r="M125">
        <v>1</v>
      </c>
      <c r="N125" t="s">
        <v>21</v>
      </c>
      <c r="O125" t="s">
        <v>720</v>
      </c>
      <c r="P125" s="1">
        <v>42743.452457030689</v>
      </c>
      <c r="Q125" s="1" t="e">
        <v>#N/A</v>
      </c>
      <c r="R125" t="s">
        <v>21</v>
      </c>
      <c r="S125" t="s">
        <v>720</v>
      </c>
      <c r="T125">
        <v>1</v>
      </c>
    </row>
    <row r="126" spans="1:20">
      <c r="A126">
        <f t="shared" si="3"/>
        <v>125</v>
      </c>
      <c r="B126" s="1">
        <v>42744.460237518018</v>
      </c>
      <c r="C126">
        <v>90</v>
      </c>
      <c r="D126">
        <v>3</v>
      </c>
      <c r="E126" t="s">
        <v>12</v>
      </c>
      <c r="F126" t="s">
        <v>11</v>
      </c>
      <c r="G126">
        <v>4000</v>
      </c>
      <c r="H126">
        <f t="shared" si="2"/>
        <v>324000</v>
      </c>
      <c r="I126">
        <v>1</v>
      </c>
      <c r="J126" t="s">
        <v>681</v>
      </c>
      <c r="K126">
        <v>1</v>
      </c>
      <c r="L126" t="s">
        <v>1603</v>
      </c>
      <c r="M126">
        <v>1</v>
      </c>
      <c r="N126" t="s">
        <v>21</v>
      </c>
      <c r="O126" t="s">
        <v>1604</v>
      </c>
      <c r="P126" s="1">
        <v>42744.460237518018</v>
      </c>
      <c r="Q126" s="1" t="e">
        <v>#N/A</v>
      </c>
      <c r="R126" t="s">
        <v>21</v>
      </c>
      <c r="S126" t="s">
        <v>1604</v>
      </c>
      <c r="T126">
        <v>1</v>
      </c>
    </row>
    <row r="127" spans="1:20">
      <c r="A127">
        <f t="shared" si="3"/>
        <v>126</v>
      </c>
      <c r="B127" s="1">
        <v>42745.291634654139</v>
      </c>
      <c r="C127">
        <v>24</v>
      </c>
      <c r="D127">
        <v>1</v>
      </c>
      <c r="E127" t="s">
        <v>12</v>
      </c>
      <c r="F127" t="s">
        <v>11</v>
      </c>
      <c r="G127">
        <v>3000</v>
      </c>
      <c r="H127">
        <f t="shared" si="2"/>
        <v>327000</v>
      </c>
      <c r="I127">
        <v>4</v>
      </c>
      <c r="J127" t="s">
        <v>404</v>
      </c>
      <c r="K127">
        <v>2</v>
      </c>
      <c r="L127" t="s">
        <v>442</v>
      </c>
      <c r="M127">
        <v>2</v>
      </c>
      <c r="N127" t="s">
        <v>21</v>
      </c>
      <c r="O127" t="s">
        <v>443</v>
      </c>
      <c r="P127" s="1">
        <v>42745.291634654139</v>
      </c>
      <c r="Q127" s="1" t="e">
        <v>#N/A</v>
      </c>
      <c r="R127" t="s">
        <v>21</v>
      </c>
      <c r="S127" t="s">
        <v>443</v>
      </c>
      <c r="T127">
        <v>2</v>
      </c>
    </row>
    <row r="128" spans="1:20">
      <c r="A128">
        <f t="shared" si="3"/>
        <v>127</v>
      </c>
      <c r="B128" s="1">
        <v>42745.567611748782</v>
      </c>
      <c r="C128">
        <v>67</v>
      </c>
      <c r="D128">
        <v>1</v>
      </c>
      <c r="E128" t="s">
        <v>12</v>
      </c>
      <c r="F128" t="s">
        <v>11</v>
      </c>
      <c r="G128">
        <v>2000</v>
      </c>
      <c r="H128">
        <f t="shared" si="2"/>
        <v>329000</v>
      </c>
      <c r="I128">
        <v>3</v>
      </c>
      <c r="J128" t="s">
        <v>706</v>
      </c>
      <c r="K128">
        <v>1</v>
      </c>
      <c r="L128" t="s">
        <v>707</v>
      </c>
      <c r="M128">
        <v>1</v>
      </c>
      <c r="N128" t="s">
        <v>21</v>
      </c>
      <c r="O128" t="s">
        <v>708</v>
      </c>
      <c r="P128" s="1">
        <v>42745.567611748782</v>
      </c>
      <c r="Q128" s="1">
        <v>43024.725552674972</v>
      </c>
      <c r="R128" t="s">
        <v>21</v>
      </c>
      <c r="S128" t="s">
        <v>708</v>
      </c>
      <c r="T128">
        <v>1</v>
      </c>
    </row>
    <row r="129" spans="1:20">
      <c r="A129">
        <f t="shared" si="3"/>
        <v>128</v>
      </c>
      <c r="B129" s="1">
        <v>42746.96164661317</v>
      </c>
      <c r="C129">
        <v>76</v>
      </c>
      <c r="D129">
        <v>2</v>
      </c>
      <c r="E129" t="s">
        <v>12</v>
      </c>
      <c r="F129" t="s">
        <v>11</v>
      </c>
      <c r="G129">
        <v>4000</v>
      </c>
      <c r="H129">
        <f t="shared" si="2"/>
        <v>333000</v>
      </c>
      <c r="I129">
        <v>4</v>
      </c>
      <c r="J129" t="s">
        <v>1170</v>
      </c>
      <c r="K129">
        <v>1</v>
      </c>
      <c r="L129" t="s">
        <v>1171</v>
      </c>
      <c r="M129">
        <v>1</v>
      </c>
      <c r="N129" t="s">
        <v>21</v>
      </c>
      <c r="O129" t="s">
        <v>1172</v>
      </c>
      <c r="P129" s="1">
        <v>42746.96164661317</v>
      </c>
      <c r="Q129" s="1">
        <v>42956.885669345538</v>
      </c>
      <c r="R129" t="s">
        <v>21</v>
      </c>
      <c r="S129" t="s">
        <v>1172</v>
      </c>
      <c r="T129">
        <v>1</v>
      </c>
    </row>
    <row r="130" spans="1:20">
      <c r="A130">
        <f t="shared" si="3"/>
        <v>129</v>
      </c>
      <c r="B130" s="1">
        <v>42747.146275129802</v>
      </c>
      <c r="C130">
        <v>130</v>
      </c>
      <c r="D130">
        <v>2</v>
      </c>
      <c r="E130" t="s">
        <v>12</v>
      </c>
      <c r="F130" t="s">
        <v>11</v>
      </c>
      <c r="G130">
        <v>4000</v>
      </c>
      <c r="H130">
        <f t="shared" si="2"/>
        <v>337000</v>
      </c>
      <c r="I130">
        <v>3</v>
      </c>
      <c r="J130" t="s">
        <v>1127</v>
      </c>
      <c r="K130">
        <v>1</v>
      </c>
      <c r="L130" t="s">
        <v>1128</v>
      </c>
      <c r="M130">
        <v>1</v>
      </c>
      <c r="N130" t="s">
        <v>21</v>
      </c>
      <c r="O130" t="s">
        <v>1129</v>
      </c>
      <c r="P130" s="1">
        <v>42747.146275129802</v>
      </c>
      <c r="Q130" s="1" t="e">
        <v>#N/A</v>
      </c>
      <c r="R130" t="s">
        <v>21</v>
      </c>
      <c r="S130" t="s">
        <v>1129</v>
      </c>
      <c r="T130">
        <v>1</v>
      </c>
    </row>
    <row r="131" spans="1:20">
      <c r="A131">
        <f t="shared" si="3"/>
        <v>130</v>
      </c>
      <c r="B131" s="1">
        <v>42747.865736294792</v>
      </c>
      <c r="C131">
        <v>58</v>
      </c>
      <c r="D131">
        <v>2</v>
      </c>
      <c r="E131" t="s">
        <v>12</v>
      </c>
      <c r="F131" t="s">
        <v>11</v>
      </c>
      <c r="G131">
        <v>1000</v>
      </c>
      <c r="H131">
        <f t="shared" ref="H131:H194" si="4">IF(E131="Premium",IFERROR(H130+G131,G131),IFERROR(H130-G131,-G131))</f>
        <v>338000</v>
      </c>
      <c r="I131">
        <v>4</v>
      </c>
      <c r="J131" t="s">
        <v>1087</v>
      </c>
      <c r="K131">
        <v>1</v>
      </c>
      <c r="L131" t="s">
        <v>1419</v>
      </c>
      <c r="M131">
        <v>1</v>
      </c>
      <c r="N131" t="s">
        <v>21</v>
      </c>
      <c r="O131" t="s">
        <v>1420</v>
      </c>
      <c r="P131" s="1">
        <v>42747.865736294792</v>
      </c>
      <c r="Q131" s="1">
        <v>43003.179094801046</v>
      </c>
      <c r="R131" t="s">
        <v>21</v>
      </c>
      <c r="S131" t="s">
        <v>1420</v>
      </c>
      <c r="T131">
        <v>1</v>
      </c>
    </row>
    <row r="132" spans="1:20">
      <c r="A132">
        <f t="shared" ref="A132:A195" si="5">A131+1</f>
        <v>131</v>
      </c>
      <c r="B132" s="1">
        <v>42748.057875669198</v>
      </c>
      <c r="C132">
        <v>24</v>
      </c>
      <c r="D132">
        <v>4</v>
      </c>
      <c r="E132" t="s">
        <v>12</v>
      </c>
      <c r="F132" t="s">
        <v>11</v>
      </c>
      <c r="G132">
        <v>5000</v>
      </c>
      <c r="H132">
        <f t="shared" si="4"/>
        <v>343000</v>
      </c>
      <c r="I132">
        <v>5</v>
      </c>
      <c r="J132" t="s">
        <v>290</v>
      </c>
      <c r="K132">
        <v>2</v>
      </c>
      <c r="L132" t="s">
        <v>291</v>
      </c>
      <c r="M132">
        <v>2</v>
      </c>
      <c r="N132" t="s">
        <v>21</v>
      </c>
      <c r="O132" t="s">
        <v>292</v>
      </c>
      <c r="P132" s="1">
        <v>42748.057875669198</v>
      </c>
      <c r="Q132" s="1" t="e">
        <v>#N/A</v>
      </c>
      <c r="R132" t="s">
        <v>21</v>
      </c>
      <c r="S132" t="s">
        <v>292</v>
      </c>
      <c r="T132">
        <v>2</v>
      </c>
    </row>
    <row r="133" spans="1:20">
      <c r="A133">
        <f t="shared" si="5"/>
        <v>132</v>
      </c>
      <c r="B133" s="1">
        <v>42748.374734931356</v>
      </c>
      <c r="C133">
        <v>112</v>
      </c>
      <c r="D133">
        <v>4</v>
      </c>
      <c r="E133" t="s">
        <v>12</v>
      </c>
      <c r="F133" t="s">
        <v>11</v>
      </c>
      <c r="G133">
        <v>1000</v>
      </c>
      <c r="H133">
        <f t="shared" si="4"/>
        <v>344000</v>
      </c>
      <c r="I133">
        <v>3</v>
      </c>
      <c r="J133" t="s">
        <v>1444</v>
      </c>
      <c r="K133">
        <v>2</v>
      </c>
      <c r="L133" t="s">
        <v>1445</v>
      </c>
      <c r="M133">
        <v>2</v>
      </c>
      <c r="N133" t="s">
        <v>21</v>
      </c>
      <c r="O133" t="s">
        <v>1446</v>
      </c>
      <c r="P133" s="1">
        <v>42748.374734931356</v>
      </c>
      <c r="Q133" s="1" t="e">
        <v>#N/A</v>
      </c>
      <c r="R133" t="s">
        <v>21</v>
      </c>
      <c r="S133" t="s">
        <v>1446</v>
      </c>
      <c r="T133">
        <v>2</v>
      </c>
    </row>
    <row r="134" spans="1:20">
      <c r="A134">
        <f t="shared" si="5"/>
        <v>133</v>
      </c>
      <c r="B134" s="1">
        <v>42748.688358192041</v>
      </c>
      <c r="C134">
        <v>129</v>
      </c>
      <c r="D134">
        <v>1</v>
      </c>
      <c r="E134" t="s">
        <v>12</v>
      </c>
      <c r="F134" t="s">
        <v>11</v>
      </c>
      <c r="G134">
        <v>5000</v>
      </c>
      <c r="H134">
        <f t="shared" si="4"/>
        <v>349000</v>
      </c>
      <c r="I134">
        <v>3</v>
      </c>
      <c r="J134" t="s">
        <v>654</v>
      </c>
      <c r="K134">
        <v>1</v>
      </c>
      <c r="L134" t="s">
        <v>655</v>
      </c>
      <c r="M134">
        <v>1</v>
      </c>
      <c r="N134" t="s">
        <v>21</v>
      </c>
      <c r="O134" t="s">
        <v>656</v>
      </c>
      <c r="P134" s="1">
        <v>42748.688358192041</v>
      </c>
      <c r="Q134" s="1" t="e">
        <v>#N/A</v>
      </c>
      <c r="R134" t="s">
        <v>21</v>
      </c>
      <c r="S134" t="s">
        <v>656</v>
      </c>
      <c r="T134">
        <v>1</v>
      </c>
    </row>
    <row r="135" spans="1:20">
      <c r="A135">
        <f t="shared" si="5"/>
        <v>134</v>
      </c>
      <c r="B135" s="1">
        <v>42749.464894621728</v>
      </c>
      <c r="C135">
        <v>29</v>
      </c>
      <c r="D135">
        <v>1</v>
      </c>
      <c r="E135" t="s">
        <v>12</v>
      </c>
      <c r="F135" t="s">
        <v>11</v>
      </c>
      <c r="G135">
        <v>1000</v>
      </c>
      <c r="H135">
        <f t="shared" si="4"/>
        <v>350000</v>
      </c>
      <c r="I135">
        <v>1</v>
      </c>
      <c r="J135" t="s">
        <v>277</v>
      </c>
      <c r="K135">
        <v>2</v>
      </c>
      <c r="L135" t="s">
        <v>278</v>
      </c>
      <c r="M135">
        <v>2</v>
      </c>
      <c r="N135" t="s">
        <v>21</v>
      </c>
      <c r="O135" t="s">
        <v>279</v>
      </c>
      <c r="P135" s="1">
        <v>42749.464894621728</v>
      </c>
      <c r="Q135" s="1">
        <v>43247.799954282738</v>
      </c>
      <c r="R135" t="s">
        <v>21</v>
      </c>
      <c r="S135" t="s">
        <v>279</v>
      </c>
      <c r="T135">
        <v>2</v>
      </c>
    </row>
    <row r="136" spans="1:20">
      <c r="A136">
        <f t="shared" si="5"/>
        <v>135</v>
      </c>
      <c r="B136" s="1">
        <v>42751.844537643563</v>
      </c>
      <c r="C136">
        <v>14</v>
      </c>
      <c r="D136">
        <v>2</v>
      </c>
      <c r="E136" t="s">
        <v>12</v>
      </c>
      <c r="F136" t="s">
        <v>11</v>
      </c>
      <c r="G136">
        <v>4000</v>
      </c>
      <c r="H136">
        <f t="shared" si="4"/>
        <v>354000</v>
      </c>
      <c r="I136">
        <v>4</v>
      </c>
      <c r="J136" t="s">
        <v>243</v>
      </c>
      <c r="K136">
        <v>2</v>
      </c>
      <c r="L136" t="s">
        <v>244</v>
      </c>
      <c r="M136">
        <v>2</v>
      </c>
      <c r="N136" t="s">
        <v>21</v>
      </c>
      <c r="O136" t="s">
        <v>245</v>
      </c>
      <c r="P136" s="1">
        <v>42751.844537643563</v>
      </c>
      <c r="Q136" s="1" t="e">
        <v>#N/A</v>
      </c>
      <c r="R136" t="s">
        <v>21</v>
      </c>
      <c r="S136" t="s">
        <v>245</v>
      </c>
      <c r="T136">
        <v>2</v>
      </c>
    </row>
    <row r="137" spans="1:20">
      <c r="A137">
        <f t="shared" si="5"/>
        <v>136</v>
      </c>
      <c r="B137" s="1">
        <v>42752.164261804486</v>
      </c>
      <c r="C137">
        <v>76</v>
      </c>
      <c r="D137">
        <v>2</v>
      </c>
      <c r="E137" t="s">
        <v>12</v>
      </c>
      <c r="F137" t="s">
        <v>11</v>
      </c>
      <c r="G137">
        <v>4000</v>
      </c>
      <c r="H137">
        <f t="shared" si="4"/>
        <v>358000</v>
      </c>
      <c r="I137">
        <v>3</v>
      </c>
      <c r="J137" t="s">
        <v>1170</v>
      </c>
      <c r="K137">
        <v>2</v>
      </c>
      <c r="L137" t="s">
        <v>1171</v>
      </c>
      <c r="M137">
        <v>2</v>
      </c>
      <c r="N137" t="s">
        <v>21</v>
      </c>
      <c r="O137" t="s">
        <v>1172</v>
      </c>
      <c r="P137" s="1">
        <v>42752.164261804486</v>
      </c>
      <c r="Q137" s="1">
        <v>42956.885669345538</v>
      </c>
      <c r="R137" t="s">
        <v>21</v>
      </c>
      <c r="S137" t="s">
        <v>1172</v>
      </c>
      <c r="T137">
        <v>2</v>
      </c>
    </row>
    <row r="138" spans="1:20">
      <c r="A138">
        <f t="shared" si="5"/>
        <v>137</v>
      </c>
      <c r="B138" s="1">
        <v>42752.684867405405</v>
      </c>
      <c r="C138">
        <v>132</v>
      </c>
      <c r="D138">
        <v>1</v>
      </c>
      <c r="E138" t="s">
        <v>12</v>
      </c>
      <c r="F138" t="s">
        <v>11</v>
      </c>
      <c r="G138">
        <v>4000</v>
      </c>
      <c r="H138">
        <f t="shared" si="4"/>
        <v>362000</v>
      </c>
      <c r="I138">
        <v>5</v>
      </c>
      <c r="J138" t="s">
        <v>1618</v>
      </c>
      <c r="K138">
        <v>1</v>
      </c>
      <c r="L138" t="s">
        <v>1619</v>
      </c>
      <c r="M138">
        <v>1</v>
      </c>
      <c r="N138" t="s">
        <v>21</v>
      </c>
      <c r="O138" t="s">
        <v>1620</v>
      </c>
      <c r="P138" s="1">
        <v>42752.684867405405</v>
      </c>
      <c r="Q138" s="1" t="e">
        <v>#N/A</v>
      </c>
      <c r="R138" t="s">
        <v>21</v>
      </c>
      <c r="S138" t="s">
        <v>1620</v>
      </c>
      <c r="T138">
        <v>1</v>
      </c>
    </row>
    <row r="139" spans="1:20">
      <c r="A139">
        <f t="shared" si="5"/>
        <v>138</v>
      </c>
      <c r="B139" s="1">
        <v>42754.227538650091</v>
      </c>
      <c r="C139">
        <v>52</v>
      </c>
      <c r="D139">
        <v>4</v>
      </c>
      <c r="E139" t="s">
        <v>12</v>
      </c>
      <c r="F139" t="s">
        <v>11</v>
      </c>
      <c r="G139">
        <v>3000</v>
      </c>
      <c r="H139">
        <f t="shared" si="4"/>
        <v>365000</v>
      </c>
      <c r="I139">
        <v>2</v>
      </c>
      <c r="J139" t="s">
        <v>1096</v>
      </c>
      <c r="K139">
        <v>1</v>
      </c>
      <c r="L139" t="s">
        <v>1097</v>
      </c>
      <c r="M139">
        <v>1</v>
      </c>
      <c r="N139" t="s">
        <v>21</v>
      </c>
      <c r="O139" t="s">
        <v>1098</v>
      </c>
      <c r="P139" s="1">
        <v>42754.227538650091</v>
      </c>
      <c r="Q139" s="1" t="e">
        <v>#N/A</v>
      </c>
      <c r="R139" t="s">
        <v>21</v>
      </c>
      <c r="S139" t="s">
        <v>1098</v>
      </c>
      <c r="T139">
        <v>1</v>
      </c>
    </row>
    <row r="140" spans="1:20">
      <c r="A140">
        <f t="shared" si="5"/>
        <v>139</v>
      </c>
      <c r="B140" s="1">
        <v>42754.95083490821</v>
      </c>
      <c r="C140">
        <v>8</v>
      </c>
      <c r="D140">
        <v>1</v>
      </c>
      <c r="E140" t="s">
        <v>12</v>
      </c>
      <c r="F140" t="s">
        <v>11</v>
      </c>
      <c r="G140">
        <v>1000</v>
      </c>
      <c r="H140">
        <f t="shared" si="4"/>
        <v>366000</v>
      </c>
      <c r="I140">
        <v>4</v>
      </c>
      <c r="J140" t="s">
        <v>189</v>
      </c>
      <c r="K140">
        <v>1</v>
      </c>
      <c r="L140" t="s">
        <v>190</v>
      </c>
      <c r="M140">
        <v>1</v>
      </c>
      <c r="N140" t="s">
        <v>21</v>
      </c>
      <c r="O140" t="s">
        <v>191</v>
      </c>
      <c r="P140" s="1">
        <v>42754.95083490821</v>
      </c>
      <c r="Q140" s="1" t="e">
        <v>#N/A</v>
      </c>
      <c r="R140" t="s">
        <v>21</v>
      </c>
      <c r="S140" t="s">
        <v>191</v>
      </c>
      <c r="T140">
        <v>1</v>
      </c>
    </row>
    <row r="141" spans="1:20">
      <c r="A141">
        <f t="shared" si="5"/>
        <v>140</v>
      </c>
      <c r="B141" s="1">
        <v>42755.676301946391</v>
      </c>
      <c r="C141">
        <v>72</v>
      </c>
      <c r="D141">
        <v>2</v>
      </c>
      <c r="E141" t="s">
        <v>12</v>
      </c>
      <c r="F141" t="s">
        <v>11</v>
      </c>
      <c r="G141">
        <v>3000</v>
      </c>
      <c r="H141">
        <f t="shared" si="4"/>
        <v>369000</v>
      </c>
      <c r="I141">
        <v>4</v>
      </c>
      <c r="J141" t="s">
        <v>1476</v>
      </c>
      <c r="K141">
        <v>1</v>
      </c>
      <c r="L141" t="s">
        <v>1477</v>
      </c>
      <c r="M141">
        <v>1</v>
      </c>
      <c r="N141" t="s">
        <v>21</v>
      </c>
      <c r="O141" t="s">
        <v>1478</v>
      </c>
      <c r="P141" s="1">
        <v>42755.676301946391</v>
      </c>
      <c r="Q141" s="1" t="e">
        <v>#N/A</v>
      </c>
      <c r="R141" t="s">
        <v>21</v>
      </c>
      <c r="S141" t="s">
        <v>1478</v>
      </c>
      <c r="T141">
        <v>1</v>
      </c>
    </row>
    <row r="142" spans="1:20">
      <c r="A142">
        <f t="shared" si="5"/>
        <v>141</v>
      </c>
      <c r="B142" s="1">
        <v>42757.568168374928</v>
      </c>
      <c r="C142">
        <v>88</v>
      </c>
      <c r="D142">
        <v>4</v>
      </c>
      <c r="E142" t="s">
        <v>13</v>
      </c>
      <c r="F142" t="s">
        <v>11</v>
      </c>
      <c r="G142">
        <v>12000</v>
      </c>
      <c r="H142">
        <f t="shared" si="4"/>
        <v>357000</v>
      </c>
      <c r="I142">
        <v>6</v>
      </c>
      <c r="J142" t="s">
        <v>747</v>
      </c>
      <c r="K142">
        <v>2</v>
      </c>
      <c r="L142" t="s">
        <v>842</v>
      </c>
      <c r="M142">
        <v>1</v>
      </c>
      <c r="N142" t="s">
        <v>24</v>
      </c>
      <c r="O142" t="s">
        <v>843</v>
      </c>
      <c r="P142" s="1">
        <v>42757.568168374928</v>
      </c>
      <c r="Q142" s="1">
        <v>42757.568168374928</v>
      </c>
      <c r="R142" t="s">
        <v>24</v>
      </c>
      <c r="S142" t="s">
        <v>843</v>
      </c>
      <c r="T142">
        <v>1</v>
      </c>
    </row>
    <row r="143" spans="1:20">
      <c r="A143">
        <f t="shared" si="5"/>
        <v>142</v>
      </c>
      <c r="B143" s="1">
        <v>42758.307869783457</v>
      </c>
      <c r="C143">
        <v>22</v>
      </c>
      <c r="D143">
        <v>1</v>
      </c>
      <c r="E143" t="s">
        <v>12</v>
      </c>
      <c r="F143" t="s">
        <v>11</v>
      </c>
      <c r="G143">
        <v>5000</v>
      </c>
      <c r="H143">
        <f t="shared" si="4"/>
        <v>362000</v>
      </c>
      <c r="I143">
        <v>4</v>
      </c>
      <c r="J143" t="s">
        <v>409</v>
      </c>
      <c r="K143">
        <v>3</v>
      </c>
      <c r="L143" t="s">
        <v>410</v>
      </c>
      <c r="M143">
        <v>3</v>
      </c>
      <c r="N143" t="s">
        <v>21</v>
      </c>
      <c r="O143" t="s">
        <v>411</v>
      </c>
      <c r="P143" s="1">
        <v>42758.307869783457</v>
      </c>
      <c r="Q143" s="1" t="e">
        <v>#N/A</v>
      </c>
      <c r="R143" t="s">
        <v>21</v>
      </c>
      <c r="S143" t="s">
        <v>411</v>
      </c>
      <c r="T143">
        <v>3</v>
      </c>
    </row>
    <row r="144" spans="1:20">
      <c r="A144">
        <f t="shared" si="5"/>
        <v>143</v>
      </c>
      <c r="B144" s="1">
        <v>42761.049874342396</v>
      </c>
      <c r="C144">
        <v>4</v>
      </c>
      <c r="D144">
        <v>4</v>
      </c>
      <c r="E144" t="s">
        <v>12</v>
      </c>
      <c r="F144" t="s">
        <v>11</v>
      </c>
      <c r="G144">
        <v>2000</v>
      </c>
      <c r="H144">
        <f t="shared" si="4"/>
        <v>364000</v>
      </c>
      <c r="I144">
        <v>4</v>
      </c>
      <c r="J144" t="s">
        <v>192</v>
      </c>
      <c r="K144">
        <v>2</v>
      </c>
      <c r="L144" t="s">
        <v>193</v>
      </c>
      <c r="M144">
        <v>2</v>
      </c>
      <c r="N144" t="s">
        <v>21</v>
      </c>
      <c r="O144" t="s">
        <v>194</v>
      </c>
      <c r="P144" s="1">
        <v>42761.049874342396</v>
      </c>
      <c r="Q144" s="1" t="e">
        <v>#N/A</v>
      </c>
      <c r="R144" t="s">
        <v>21</v>
      </c>
      <c r="S144" t="s">
        <v>194</v>
      </c>
      <c r="T144">
        <v>2</v>
      </c>
    </row>
    <row r="145" spans="1:20">
      <c r="A145">
        <f t="shared" si="5"/>
        <v>144</v>
      </c>
      <c r="B145" s="1">
        <v>42763.553982332312</v>
      </c>
      <c r="C145">
        <v>116</v>
      </c>
      <c r="D145">
        <v>2</v>
      </c>
      <c r="E145" t="s">
        <v>12</v>
      </c>
      <c r="F145" t="s">
        <v>11</v>
      </c>
      <c r="G145">
        <v>5000</v>
      </c>
      <c r="H145">
        <f t="shared" si="4"/>
        <v>369000</v>
      </c>
      <c r="I145">
        <v>6</v>
      </c>
      <c r="J145" t="s">
        <v>1615</v>
      </c>
      <c r="K145">
        <v>1</v>
      </c>
      <c r="L145" t="s">
        <v>1616</v>
      </c>
      <c r="M145">
        <v>1</v>
      </c>
      <c r="N145" t="s">
        <v>21</v>
      </c>
      <c r="O145" t="s">
        <v>1617</v>
      </c>
      <c r="P145" s="1">
        <v>42763.553982332312</v>
      </c>
      <c r="Q145" s="1" t="e">
        <v>#N/A</v>
      </c>
      <c r="R145" t="s">
        <v>21</v>
      </c>
      <c r="S145" t="s">
        <v>1617</v>
      </c>
      <c r="T145">
        <v>1</v>
      </c>
    </row>
    <row r="146" spans="1:20">
      <c r="A146">
        <f t="shared" si="5"/>
        <v>145</v>
      </c>
      <c r="B146" s="1">
        <v>42764.164640455041</v>
      </c>
      <c r="C146">
        <v>106</v>
      </c>
      <c r="D146">
        <v>1</v>
      </c>
      <c r="E146" t="s">
        <v>12</v>
      </c>
      <c r="F146" t="s">
        <v>11</v>
      </c>
      <c r="G146">
        <v>5000</v>
      </c>
      <c r="H146">
        <f t="shared" si="4"/>
        <v>374000</v>
      </c>
      <c r="I146">
        <v>6</v>
      </c>
      <c r="J146" t="s">
        <v>1341</v>
      </c>
      <c r="K146">
        <v>1</v>
      </c>
      <c r="L146" t="s">
        <v>1342</v>
      </c>
      <c r="M146">
        <v>1</v>
      </c>
      <c r="N146" t="s">
        <v>21</v>
      </c>
      <c r="O146" t="s">
        <v>1343</v>
      </c>
      <c r="P146" s="1">
        <v>42764.164640455041</v>
      </c>
      <c r="Q146" s="1">
        <v>43211.453556879889</v>
      </c>
      <c r="R146" t="s">
        <v>21</v>
      </c>
      <c r="S146" t="s">
        <v>1343</v>
      </c>
      <c r="T146">
        <v>1</v>
      </c>
    </row>
    <row r="147" spans="1:20">
      <c r="A147">
        <f t="shared" si="5"/>
        <v>146</v>
      </c>
      <c r="B147" s="1">
        <v>42764.79308004964</v>
      </c>
      <c r="C147">
        <v>134</v>
      </c>
      <c r="D147">
        <v>2</v>
      </c>
      <c r="E147" t="s">
        <v>12</v>
      </c>
      <c r="F147" t="s">
        <v>11</v>
      </c>
      <c r="G147">
        <v>2000</v>
      </c>
      <c r="H147">
        <f t="shared" si="4"/>
        <v>376000</v>
      </c>
      <c r="I147">
        <v>6</v>
      </c>
      <c r="J147" t="s">
        <v>586</v>
      </c>
      <c r="K147">
        <v>1</v>
      </c>
      <c r="L147" t="s">
        <v>587</v>
      </c>
      <c r="M147">
        <v>1</v>
      </c>
      <c r="N147" t="s">
        <v>21</v>
      </c>
      <c r="O147" t="s">
        <v>588</v>
      </c>
      <c r="P147" s="1">
        <v>42764.79308004964</v>
      </c>
      <c r="Q147" s="1" t="e">
        <v>#N/A</v>
      </c>
      <c r="R147" t="s">
        <v>21</v>
      </c>
      <c r="S147" t="s">
        <v>588</v>
      </c>
      <c r="T147">
        <v>1</v>
      </c>
    </row>
    <row r="148" spans="1:20">
      <c r="A148">
        <f t="shared" si="5"/>
        <v>147</v>
      </c>
      <c r="B148" s="1">
        <v>42768.682299868538</v>
      </c>
      <c r="C148">
        <v>138</v>
      </c>
      <c r="D148">
        <v>2</v>
      </c>
      <c r="E148" t="s">
        <v>13</v>
      </c>
      <c r="F148" t="s">
        <v>11</v>
      </c>
      <c r="G148">
        <v>4000</v>
      </c>
      <c r="H148">
        <f t="shared" si="4"/>
        <v>372000</v>
      </c>
      <c r="I148">
        <v>6</v>
      </c>
      <c r="J148" t="s">
        <v>1099</v>
      </c>
      <c r="K148">
        <v>2</v>
      </c>
      <c r="L148" t="s">
        <v>1671</v>
      </c>
      <c r="M148">
        <v>1</v>
      </c>
      <c r="N148" t="s">
        <v>24</v>
      </c>
      <c r="O148" t="s">
        <v>1672</v>
      </c>
      <c r="P148" s="1">
        <v>42768.682299868538</v>
      </c>
      <c r="Q148" s="1">
        <v>42768.682299868538</v>
      </c>
      <c r="R148" t="s">
        <v>24</v>
      </c>
      <c r="S148" t="s">
        <v>1672</v>
      </c>
      <c r="T148">
        <v>1</v>
      </c>
    </row>
    <row r="149" spans="1:20">
      <c r="A149">
        <f t="shared" si="5"/>
        <v>148</v>
      </c>
      <c r="B149" s="1">
        <v>42769.314269728646</v>
      </c>
      <c r="C149">
        <v>36</v>
      </c>
      <c r="D149">
        <v>4</v>
      </c>
      <c r="E149" t="s">
        <v>12</v>
      </c>
      <c r="F149" t="s">
        <v>11</v>
      </c>
      <c r="G149">
        <v>1000</v>
      </c>
      <c r="H149">
        <f t="shared" si="4"/>
        <v>373000</v>
      </c>
      <c r="I149">
        <v>5</v>
      </c>
      <c r="J149" t="s">
        <v>384</v>
      </c>
      <c r="K149">
        <v>1</v>
      </c>
      <c r="L149" t="s">
        <v>385</v>
      </c>
      <c r="M149">
        <v>1</v>
      </c>
      <c r="N149" t="s">
        <v>21</v>
      </c>
      <c r="O149" t="s">
        <v>386</v>
      </c>
      <c r="P149" s="1">
        <v>42769.314269728646</v>
      </c>
      <c r="Q149" s="1" t="e">
        <v>#N/A</v>
      </c>
      <c r="R149" t="s">
        <v>21</v>
      </c>
      <c r="S149" t="s">
        <v>386</v>
      </c>
      <c r="T149">
        <v>1</v>
      </c>
    </row>
    <row r="150" spans="1:20">
      <c r="A150">
        <f t="shared" si="5"/>
        <v>149</v>
      </c>
      <c r="B150" s="1">
        <v>42769.568069531299</v>
      </c>
      <c r="C150">
        <v>76</v>
      </c>
      <c r="D150">
        <v>1</v>
      </c>
      <c r="E150" t="s">
        <v>12</v>
      </c>
      <c r="F150" t="s">
        <v>11</v>
      </c>
      <c r="G150">
        <v>3000</v>
      </c>
      <c r="H150">
        <f t="shared" si="4"/>
        <v>376000</v>
      </c>
      <c r="I150">
        <v>3</v>
      </c>
      <c r="J150" t="s">
        <v>1160</v>
      </c>
      <c r="K150">
        <v>2</v>
      </c>
      <c r="L150" t="s">
        <v>1161</v>
      </c>
      <c r="M150">
        <v>2</v>
      </c>
      <c r="N150" t="s">
        <v>21</v>
      </c>
      <c r="O150" t="s">
        <v>1162</v>
      </c>
      <c r="P150" s="1">
        <v>42769.568069531299</v>
      </c>
      <c r="Q150" s="1">
        <v>42862.388419187315</v>
      </c>
      <c r="R150" t="s">
        <v>21</v>
      </c>
      <c r="S150" t="s">
        <v>1162</v>
      </c>
      <c r="T150">
        <v>2</v>
      </c>
    </row>
    <row r="151" spans="1:20">
      <c r="A151">
        <f t="shared" si="5"/>
        <v>150</v>
      </c>
      <c r="B151" s="1">
        <v>42770.472804818826</v>
      </c>
      <c r="C151">
        <v>92</v>
      </c>
      <c r="D151">
        <v>4</v>
      </c>
      <c r="E151" t="s">
        <v>12</v>
      </c>
      <c r="F151" t="s">
        <v>11</v>
      </c>
      <c r="G151">
        <v>2000</v>
      </c>
      <c r="H151">
        <f t="shared" si="4"/>
        <v>378000</v>
      </c>
      <c r="I151">
        <v>4</v>
      </c>
      <c r="J151" t="s">
        <v>827</v>
      </c>
      <c r="K151">
        <v>2</v>
      </c>
      <c r="L151" t="s">
        <v>828</v>
      </c>
      <c r="M151">
        <v>2</v>
      </c>
      <c r="N151" t="s">
        <v>21</v>
      </c>
      <c r="O151" t="s">
        <v>829</v>
      </c>
      <c r="P151" s="1">
        <v>42770.472804818826</v>
      </c>
      <c r="Q151" s="1" t="e">
        <v>#N/A</v>
      </c>
      <c r="R151" t="s">
        <v>21</v>
      </c>
      <c r="S151" t="s">
        <v>829</v>
      </c>
      <c r="T151">
        <v>2</v>
      </c>
    </row>
    <row r="152" spans="1:20">
      <c r="A152">
        <f t="shared" si="5"/>
        <v>151</v>
      </c>
      <c r="B152" s="1">
        <v>42770.534263266723</v>
      </c>
      <c r="C152">
        <v>56</v>
      </c>
      <c r="D152">
        <v>4</v>
      </c>
      <c r="E152" t="s">
        <v>12</v>
      </c>
      <c r="F152" t="s">
        <v>11</v>
      </c>
      <c r="G152">
        <v>5000</v>
      </c>
      <c r="H152">
        <f t="shared" si="4"/>
        <v>383000</v>
      </c>
      <c r="I152">
        <v>1</v>
      </c>
      <c r="J152" t="s">
        <v>1569</v>
      </c>
      <c r="K152">
        <v>3</v>
      </c>
      <c r="L152" t="s">
        <v>1639</v>
      </c>
      <c r="M152">
        <v>3</v>
      </c>
      <c r="N152" t="s">
        <v>21</v>
      </c>
      <c r="O152" t="s">
        <v>1640</v>
      </c>
      <c r="P152" s="1">
        <v>42770.534263266723</v>
      </c>
      <c r="Q152" s="1" t="e">
        <v>#N/A</v>
      </c>
      <c r="R152" t="s">
        <v>21</v>
      </c>
      <c r="S152" t="s">
        <v>1640</v>
      </c>
      <c r="T152">
        <v>3</v>
      </c>
    </row>
    <row r="153" spans="1:20">
      <c r="A153">
        <f t="shared" si="5"/>
        <v>152</v>
      </c>
      <c r="B153" s="1">
        <v>42770.801881101914</v>
      </c>
      <c r="C153">
        <v>88</v>
      </c>
      <c r="D153">
        <v>1</v>
      </c>
      <c r="E153" t="s">
        <v>12</v>
      </c>
      <c r="F153" t="s">
        <v>11</v>
      </c>
      <c r="G153">
        <v>3000</v>
      </c>
      <c r="H153">
        <f t="shared" si="4"/>
        <v>386000</v>
      </c>
      <c r="I153">
        <v>5</v>
      </c>
      <c r="J153" t="s">
        <v>1137</v>
      </c>
      <c r="K153">
        <v>1</v>
      </c>
      <c r="L153" t="s">
        <v>1138</v>
      </c>
      <c r="M153">
        <v>1</v>
      </c>
      <c r="N153" t="s">
        <v>21</v>
      </c>
      <c r="O153" t="s">
        <v>1139</v>
      </c>
      <c r="P153" s="1">
        <v>42770.801881101914</v>
      </c>
      <c r="Q153" s="1" t="e">
        <v>#N/A</v>
      </c>
      <c r="R153" t="s">
        <v>21</v>
      </c>
      <c r="S153" t="s">
        <v>1139</v>
      </c>
      <c r="T153">
        <v>1</v>
      </c>
    </row>
    <row r="154" spans="1:20">
      <c r="A154">
        <f t="shared" si="5"/>
        <v>153</v>
      </c>
      <c r="B154" s="1">
        <v>42770.88164983235</v>
      </c>
      <c r="C154">
        <v>8</v>
      </c>
      <c r="D154">
        <v>2</v>
      </c>
      <c r="E154" t="s">
        <v>12</v>
      </c>
      <c r="F154" t="s">
        <v>11</v>
      </c>
      <c r="G154">
        <v>1000</v>
      </c>
      <c r="H154">
        <f t="shared" si="4"/>
        <v>387000</v>
      </c>
      <c r="I154">
        <v>4</v>
      </c>
      <c r="J154" t="s">
        <v>179</v>
      </c>
      <c r="K154">
        <v>2</v>
      </c>
      <c r="L154" t="s">
        <v>198</v>
      </c>
      <c r="M154">
        <v>2</v>
      </c>
      <c r="N154" t="s">
        <v>21</v>
      </c>
      <c r="O154" t="s">
        <v>199</v>
      </c>
      <c r="P154" s="1">
        <v>42770.88164983235</v>
      </c>
      <c r="Q154" s="1" t="e">
        <v>#N/A</v>
      </c>
      <c r="R154" t="s">
        <v>21</v>
      </c>
      <c r="S154" t="s">
        <v>199</v>
      </c>
      <c r="T154">
        <v>2</v>
      </c>
    </row>
    <row r="155" spans="1:20">
      <c r="A155">
        <f t="shared" si="5"/>
        <v>154</v>
      </c>
      <c r="B155" s="1">
        <v>42772.071813803472</v>
      </c>
      <c r="C155">
        <v>114</v>
      </c>
      <c r="D155">
        <v>3</v>
      </c>
      <c r="E155" t="s">
        <v>12</v>
      </c>
      <c r="F155" t="s">
        <v>11</v>
      </c>
      <c r="G155">
        <v>3000</v>
      </c>
      <c r="H155">
        <f t="shared" si="4"/>
        <v>390000</v>
      </c>
      <c r="I155">
        <v>3</v>
      </c>
      <c r="J155" t="s">
        <v>1124</v>
      </c>
      <c r="K155">
        <v>3</v>
      </c>
      <c r="L155" t="s">
        <v>1125</v>
      </c>
      <c r="M155">
        <v>3</v>
      </c>
      <c r="N155" t="s">
        <v>21</v>
      </c>
      <c r="O155" t="s">
        <v>1126</v>
      </c>
      <c r="P155" s="1">
        <v>42772.071813803472</v>
      </c>
      <c r="Q155" s="1" t="e">
        <v>#N/A</v>
      </c>
      <c r="R155" t="s">
        <v>21</v>
      </c>
      <c r="S155" t="s">
        <v>1126</v>
      </c>
      <c r="T155">
        <v>3</v>
      </c>
    </row>
    <row r="156" spans="1:20">
      <c r="A156">
        <f t="shared" si="5"/>
        <v>155</v>
      </c>
      <c r="B156" s="1">
        <v>42772.547453244057</v>
      </c>
      <c r="C156">
        <v>108</v>
      </c>
      <c r="D156">
        <v>2</v>
      </c>
      <c r="E156" t="s">
        <v>12</v>
      </c>
      <c r="F156" t="s">
        <v>11</v>
      </c>
      <c r="G156">
        <v>4000</v>
      </c>
      <c r="H156">
        <f t="shared" si="4"/>
        <v>394000</v>
      </c>
      <c r="I156">
        <v>2</v>
      </c>
      <c r="J156" t="s">
        <v>826</v>
      </c>
      <c r="K156">
        <v>2</v>
      </c>
      <c r="L156" t="s">
        <v>1609</v>
      </c>
      <c r="M156">
        <v>2</v>
      </c>
      <c r="N156" t="s">
        <v>21</v>
      </c>
      <c r="O156" t="s">
        <v>1610</v>
      </c>
      <c r="P156" s="1">
        <v>42772.547453244057</v>
      </c>
      <c r="Q156" s="1" t="e">
        <v>#N/A</v>
      </c>
      <c r="R156" t="s">
        <v>21</v>
      </c>
      <c r="S156" t="s">
        <v>1610</v>
      </c>
      <c r="T156">
        <v>2</v>
      </c>
    </row>
    <row r="157" spans="1:20">
      <c r="A157">
        <f t="shared" si="5"/>
        <v>156</v>
      </c>
      <c r="B157" s="1">
        <v>42776.849541577358</v>
      </c>
      <c r="C157">
        <v>34</v>
      </c>
      <c r="D157">
        <v>2</v>
      </c>
      <c r="E157" t="s">
        <v>12</v>
      </c>
      <c r="F157" t="s">
        <v>11</v>
      </c>
      <c r="G157">
        <v>5000</v>
      </c>
      <c r="H157">
        <f t="shared" si="4"/>
        <v>399000</v>
      </c>
      <c r="I157">
        <v>1</v>
      </c>
      <c r="J157" t="s">
        <v>349</v>
      </c>
      <c r="K157">
        <v>2</v>
      </c>
      <c r="L157" t="s">
        <v>350</v>
      </c>
      <c r="M157">
        <v>2</v>
      </c>
      <c r="N157" t="s">
        <v>21</v>
      </c>
      <c r="O157" t="s">
        <v>351</v>
      </c>
      <c r="P157" s="1">
        <v>42776.849541577358</v>
      </c>
      <c r="Q157" s="1">
        <v>42915.185651162989</v>
      </c>
      <c r="R157" t="s">
        <v>21</v>
      </c>
      <c r="S157" t="s">
        <v>351</v>
      </c>
      <c r="T157">
        <v>2</v>
      </c>
    </row>
    <row r="158" spans="1:20">
      <c r="A158">
        <f t="shared" si="5"/>
        <v>157</v>
      </c>
      <c r="B158" s="1">
        <v>42776.899416630891</v>
      </c>
      <c r="C158">
        <v>83</v>
      </c>
      <c r="D158">
        <v>1</v>
      </c>
      <c r="E158" t="s">
        <v>12</v>
      </c>
      <c r="F158" t="s">
        <v>11</v>
      </c>
      <c r="G158">
        <v>3000</v>
      </c>
      <c r="H158">
        <f t="shared" si="4"/>
        <v>402000</v>
      </c>
      <c r="I158">
        <v>3</v>
      </c>
      <c r="J158" t="s">
        <v>766</v>
      </c>
      <c r="K158">
        <v>1</v>
      </c>
      <c r="L158" t="s">
        <v>767</v>
      </c>
      <c r="M158">
        <v>1</v>
      </c>
      <c r="N158" t="s">
        <v>21</v>
      </c>
      <c r="O158" t="s">
        <v>768</v>
      </c>
      <c r="P158" s="1">
        <v>42776.899416630891</v>
      </c>
      <c r="Q158" s="1" t="e">
        <v>#N/A</v>
      </c>
      <c r="R158" t="s">
        <v>21</v>
      </c>
      <c r="S158" t="s">
        <v>768</v>
      </c>
      <c r="T158">
        <v>1</v>
      </c>
    </row>
    <row r="159" spans="1:20">
      <c r="A159">
        <f t="shared" si="5"/>
        <v>158</v>
      </c>
      <c r="B159" s="1">
        <v>42778.438701731313</v>
      </c>
      <c r="C159">
        <v>95</v>
      </c>
      <c r="D159">
        <v>1</v>
      </c>
      <c r="E159" t="s">
        <v>13</v>
      </c>
      <c r="F159" t="s">
        <v>11</v>
      </c>
      <c r="G159">
        <v>20000</v>
      </c>
      <c r="H159">
        <f t="shared" si="4"/>
        <v>382000</v>
      </c>
      <c r="I159">
        <v>6</v>
      </c>
      <c r="J159" t="s">
        <v>796</v>
      </c>
      <c r="K159">
        <v>2</v>
      </c>
      <c r="L159" t="s">
        <v>1635</v>
      </c>
      <c r="M159">
        <v>1</v>
      </c>
      <c r="N159" t="s">
        <v>24</v>
      </c>
      <c r="O159" t="s">
        <v>1636</v>
      </c>
      <c r="P159" s="1">
        <v>42778.438701731313</v>
      </c>
      <c r="Q159" s="1">
        <v>42778.438701731313</v>
      </c>
      <c r="R159" t="s">
        <v>24</v>
      </c>
      <c r="S159" t="s">
        <v>1636</v>
      </c>
      <c r="T159">
        <v>1</v>
      </c>
    </row>
    <row r="160" spans="1:20">
      <c r="A160">
        <f t="shared" si="5"/>
        <v>159</v>
      </c>
      <c r="B160" s="1">
        <v>42779.079308579596</v>
      </c>
      <c r="C160">
        <v>28</v>
      </c>
      <c r="D160">
        <v>4</v>
      </c>
      <c r="E160" t="s">
        <v>12</v>
      </c>
      <c r="F160" t="s">
        <v>11</v>
      </c>
      <c r="G160">
        <v>4000</v>
      </c>
      <c r="H160">
        <f t="shared" si="4"/>
        <v>386000</v>
      </c>
      <c r="I160">
        <v>1</v>
      </c>
      <c r="J160" t="s">
        <v>307</v>
      </c>
      <c r="K160">
        <v>1</v>
      </c>
      <c r="L160" t="s">
        <v>308</v>
      </c>
      <c r="M160">
        <v>1</v>
      </c>
      <c r="N160" t="s">
        <v>21</v>
      </c>
      <c r="O160" t="s">
        <v>309</v>
      </c>
      <c r="P160" s="1">
        <v>42779.079308579596</v>
      </c>
      <c r="Q160" s="1" t="e">
        <v>#N/A</v>
      </c>
      <c r="R160" t="s">
        <v>21</v>
      </c>
      <c r="S160" t="s">
        <v>309</v>
      </c>
      <c r="T160">
        <v>1</v>
      </c>
    </row>
    <row r="161" spans="1:20">
      <c r="A161">
        <f t="shared" si="5"/>
        <v>160</v>
      </c>
      <c r="B161" s="1">
        <v>42779.862755707421</v>
      </c>
      <c r="C161">
        <v>39</v>
      </c>
      <c r="D161">
        <v>3</v>
      </c>
      <c r="E161" t="s">
        <v>12</v>
      </c>
      <c r="F161" t="s">
        <v>11</v>
      </c>
      <c r="G161">
        <v>5000</v>
      </c>
      <c r="H161">
        <f t="shared" si="4"/>
        <v>391000</v>
      </c>
      <c r="I161">
        <v>3</v>
      </c>
      <c r="J161" t="s">
        <v>340</v>
      </c>
      <c r="K161">
        <v>1</v>
      </c>
      <c r="L161" t="s">
        <v>341</v>
      </c>
      <c r="M161">
        <v>1</v>
      </c>
      <c r="N161" t="s">
        <v>21</v>
      </c>
      <c r="O161" t="s">
        <v>342</v>
      </c>
      <c r="P161" s="1">
        <v>42779.862755707421</v>
      </c>
      <c r="Q161" s="1" t="e">
        <v>#N/A</v>
      </c>
      <c r="R161" t="s">
        <v>21</v>
      </c>
      <c r="S161" t="s">
        <v>342</v>
      </c>
      <c r="T161">
        <v>1</v>
      </c>
    </row>
    <row r="162" spans="1:20">
      <c r="A162">
        <f t="shared" si="5"/>
        <v>161</v>
      </c>
      <c r="B162" s="1">
        <v>42781.000761748466</v>
      </c>
      <c r="C162">
        <v>130</v>
      </c>
      <c r="D162">
        <v>2</v>
      </c>
      <c r="E162" t="s">
        <v>12</v>
      </c>
      <c r="F162" t="s">
        <v>11</v>
      </c>
      <c r="G162">
        <v>4000</v>
      </c>
      <c r="H162">
        <f t="shared" si="4"/>
        <v>395000</v>
      </c>
      <c r="I162">
        <v>3</v>
      </c>
      <c r="J162" t="s">
        <v>1127</v>
      </c>
      <c r="K162">
        <v>2</v>
      </c>
      <c r="L162" t="s">
        <v>1128</v>
      </c>
      <c r="M162">
        <v>2</v>
      </c>
      <c r="N162" t="s">
        <v>21</v>
      </c>
      <c r="O162" t="s">
        <v>1129</v>
      </c>
      <c r="P162" s="1">
        <v>42781.000761748466</v>
      </c>
      <c r="Q162" s="1" t="e">
        <v>#N/A</v>
      </c>
      <c r="R162" t="s">
        <v>21</v>
      </c>
      <c r="S162" t="s">
        <v>1129</v>
      </c>
      <c r="T162">
        <v>2</v>
      </c>
    </row>
    <row r="163" spans="1:20">
      <c r="A163">
        <f t="shared" si="5"/>
        <v>162</v>
      </c>
      <c r="B163" s="1">
        <v>42781.201660964369</v>
      </c>
      <c r="C163">
        <v>48</v>
      </c>
      <c r="D163">
        <v>3</v>
      </c>
      <c r="E163" t="s">
        <v>12</v>
      </c>
      <c r="F163" t="s">
        <v>11</v>
      </c>
      <c r="G163">
        <v>3000</v>
      </c>
      <c r="H163">
        <f t="shared" si="4"/>
        <v>398000</v>
      </c>
      <c r="I163">
        <v>6</v>
      </c>
      <c r="J163" t="s">
        <v>1623</v>
      </c>
      <c r="K163">
        <v>1</v>
      </c>
      <c r="L163" t="s">
        <v>1624</v>
      </c>
      <c r="M163">
        <v>1</v>
      </c>
      <c r="N163" t="s">
        <v>21</v>
      </c>
      <c r="O163" t="s">
        <v>1625</v>
      </c>
      <c r="P163" s="1">
        <v>42781.201660964369</v>
      </c>
      <c r="Q163" s="1" t="e">
        <v>#N/A</v>
      </c>
      <c r="R163" t="s">
        <v>21</v>
      </c>
      <c r="S163" t="s">
        <v>1625</v>
      </c>
      <c r="T163">
        <v>1</v>
      </c>
    </row>
    <row r="164" spans="1:20">
      <c r="A164">
        <f t="shared" si="5"/>
        <v>163</v>
      </c>
      <c r="B164" s="1">
        <v>42781.6923525846</v>
      </c>
      <c r="C164">
        <v>135</v>
      </c>
      <c r="D164">
        <v>3</v>
      </c>
      <c r="E164" t="s">
        <v>12</v>
      </c>
      <c r="F164" t="s">
        <v>11</v>
      </c>
      <c r="G164">
        <v>2000</v>
      </c>
      <c r="H164">
        <f t="shared" si="4"/>
        <v>400000</v>
      </c>
      <c r="I164">
        <v>1</v>
      </c>
      <c r="J164" t="s">
        <v>1085</v>
      </c>
      <c r="K164">
        <v>2</v>
      </c>
      <c r="L164" t="s">
        <v>1122</v>
      </c>
      <c r="M164">
        <v>2</v>
      </c>
      <c r="N164" t="s">
        <v>21</v>
      </c>
      <c r="O164" t="s">
        <v>1123</v>
      </c>
      <c r="P164" s="1">
        <v>42781.6923525846</v>
      </c>
      <c r="Q164" s="1" t="e">
        <v>#N/A</v>
      </c>
      <c r="R164" t="s">
        <v>21</v>
      </c>
      <c r="S164" t="s">
        <v>1123</v>
      </c>
      <c r="T164">
        <v>2</v>
      </c>
    </row>
    <row r="165" spans="1:20">
      <c r="A165">
        <f t="shared" si="5"/>
        <v>164</v>
      </c>
      <c r="B165" s="1">
        <v>42782.731402781283</v>
      </c>
      <c r="C165">
        <v>115</v>
      </c>
      <c r="D165">
        <v>1</v>
      </c>
      <c r="E165" t="s">
        <v>12</v>
      </c>
      <c r="F165" t="s">
        <v>11</v>
      </c>
      <c r="G165">
        <v>2000</v>
      </c>
      <c r="H165">
        <f t="shared" si="4"/>
        <v>402000</v>
      </c>
      <c r="I165">
        <v>2</v>
      </c>
      <c r="J165" t="s">
        <v>1261</v>
      </c>
      <c r="K165">
        <v>1</v>
      </c>
      <c r="L165" t="s">
        <v>1262</v>
      </c>
      <c r="M165">
        <v>1</v>
      </c>
      <c r="N165" t="s">
        <v>21</v>
      </c>
      <c r="O165" t="s">
        <v>1263</v>
      </c>
      <c r="P165" s="1">
        <v>42782.731402781283</v>
      </c>
      <c r="Q165" s="1" t="e">
        <v>#N/A</v>
      </c>
      <c r="R165" t="s">
        <v>21</v>
      </c>
      <c r="S165" t="s">
        <v>1263</v>
      </c>
      <c r="T165">
        <v>1</v>
      </c>
    </row>
    <row r="166" spans="1:20">
      <c r="A166">
        <f t="shared" si="5"/>
        <v>165</v>
      </c>
      <c r="B166" s="1">
        <v>42784.966209751205</v>
      </c>
      <c r="C166">
        <v>82</v>
      </c>
      <c r="D166">
        <v>1</v>
      </c>
      <c r="E166" t="s">
        <v>12</v>
      </c>
      <c r="F166" t="s">
        <v>11</v>
      </c>
      <c r="G166">
        <v>5000</v>
      </c>
      <c r="H166">
        <f t="shared" si="4"/>
        <v>407000</v>
      </c>
      <c r="I166">
        <v>5</v>
      </c>
      <c r="J166" t="s">
        <v>952</v>
      </c>
      <c r="K166">
        <v>2</v>
      </c>
      <c r="L166" t="s">
        <v>953</v>
      </c>
      <c r="M166">
        <v>2</v>
      </c>
      <c r="N166" t="s">
        <v>21</v>
      </c>
      <c r="O166" t="s">
        <v>954</v>
      </c>
      <c r="P166" s="1">
        <v>42784.966209751205</v>
      </c>
      <c r="Q166" s="1" t="e">
        <v>#N/A</v>
      </c>
      <c r="R166" t="s">
        <v>21</v>
      </c>
      <c r="S166" t="s">
        <v>954</v>
      </c>
      <c r="T166">
        <v>2</v>
      </c>
    </row>
    <row r="167" spans="1:20">
      <c r="A167">
        <f t="shared" si="5"/>
        <v>166</v>
      </c>
      <c r="B167" s="1">
        <v>42785.169634558712</v>
      </c>
      <c r="C167">
        <v>48</v>
      </c>
      <c r="D167">
        <v>1</v>
      </c>
      <c r="E167" t="s">
        <v>12</v>
      </c>
      <c r="F167" t="s">
        <v>11</v>
      </c>
      <c r="G167">
        <v>1000</v>
      </c>
      <c r="H167">
        <f t="shared" si="4"/>
        <v>408000</v>
      </c>
      <c r="I167">
        <v>3</v>
      </c>
      <c r="J167" t="s">
        <v>694</v>
      </c>
      <c r="K167">
        <v>1</v>
      </c>
      <c r="L167" t="s">
        <v>695</v>
      </c>
      <c r="M167">
        <v>1</v>
      </c>
      <c r="N167" t="s">
        <v>21</v>
      </c>
      <c r="O167" t="s">
        <v>696</v>
      </c>
      <c r="P167" s="1">
        <v>42785.169634558712</v>
      </c>
      <c r="Q167" s="1" t="e">
        <v>#N/A</v>
      </c>
      <c r="R167" t="s">
        <v>21</v>
      </c>
      <c r="S167" t="s">
        <v>696</v>
      </c>
      <c r="T167">
        <v>1</v>
      </c>
    </row>
    <row r="168" spans="1:20">
      <c r="A168">
        <f t="shared" si="5"/>
        <v>167</v>
      </c>
      <c r="B168" s="1">
        <v>42786.02798077053</v>
      </c>
      <c r="C168">
        <v>130</v>
      </c>
      <c r="D168">
        <v>1</v>
      </c>
      <c r="E168" t="s">
        <v>12</v>
      </c>
      <c r="F168" t="s">
        <v>11</v>
      </c>
      <c r="G168">
        <v>3000</v>
      </c>
      <c r="H168">
        <f t="shared" si="4"/>
        <v>411000</v>
      </c>
      <c r="I168">
        <v>3</v>
      </c>
      <c r="J168" t="s">
        <v>1034</v>
      </c>
      <c r="K168">
        <v>2</v>
      </c>
      <c r="L168" t="s">
        <v>1035</v>
      </c>
      <c r="M168">
        <v>2</v>
      </c>
      <c r="N168" t="s">
        <v>21</v>
      </c>
      <c r="O168" t="s">
        <v>1036</v>
      </c>
      <c r="P168" s="1">
        <v>42786.02798077053</v>
      </c>
      <c r="Q168" s="1">
        <v>43205.246656861156</v>
      </c>
      <c r="R168" t="s">
        <v>21</v>
      </c>
      <c r="S168" t="s">
        <v>1036</v>
      </c>
      <c r="T168">
        <v>2</v>
      </c>
    </row>
    <row r="169" spans="1:20">
      <c r="A169">
        <f t="shared" si="5"/>
        <v>168</v>
      </c>
      <c r="B169" s="1">
        <v>42786.49382666056</v>
      </c>
      <c r="C169">
        <v>60</v>
      </c>
      <c r="D169">
        <v>1</v>
      </c>
      <c r="E169" t="s">
        <v>12</v>
      </c>
      <c r="F169" t="s">
        <v>11</v>
      </c>
      <c r="G169">
        <v>1000</v>
      </c>
      <c r="H169">
        <f t="shared" si="4"/>
        <v>412000</v>
      </c>
      <c r="I169">
        <v>4</v>
      </c>
      <c r="J169" t="s">
        <v>1612</v>
      </c>
      <c r="K169">
        <v>3</v>
      </c>
      <c r="L169" t="s">
        <v>1613</v>
      </c>
      <c r="M169">
        <v>3</v>
      </c>
      <c r="N169" t="s">
        <v>21</v>
      </c>
      <c r="O169" t="s">
        <v>1614</v>
      </c>
      <c r="P169" s="1">
        <v>42786.49382666056</v>
      </c>
      <c r="Q169" s="1" t="e">
        <v>#N/A</v>
      </c>
      <c r="R169" t="s">
        <v>21</v>
      </c>
      <c r="S169" t="s">
        <v>1614</v>
      </c>
      <c r="T169">
        <v>3</v>
      </c>
    </row>
    <row r="170" spans="1:20">
      <c r="A170">
        <f t="shared" si="5"/>
        <v>169</v>
      </c>
      <c r="B170" s="1">
        <v>42787.546564031472</v>
      </c>
      <c r="C170">
        <v>87</v>
      </c>
      <c r="D170">
        <v>1</v>
      </c>
      <c r="E170" t="s">
        <v>12</v>
      </c>
      <c r="F170" t="s">
        <v>11</v>
      </c>
      <c r="G170">
        <v>2000</v>
      </c>
      <c r="H170">
        <f t="shared" si="4"/>
        <v>414000</v>
      </c>
      <c r="I170">
        <v>1</v>
      </c>
      <c r="J170" t="s">
        <v>1119</v>
      </c>
      <c r="K170">
        <v>1</v>
      </c>
      <c r="L170" t="s">
        <v>1120</v>
      </c>
      <c r="M170">
        <v>1</v>
      </c>
      <c r="N170" t="s">
        <v>21</v>
      </c>
      <c r="O170" t="s">
        <v>1121</v>
      </c>
      <c r="P170" s="1">
        <v>42787.546564031472</v>
      </c>
      <c r="Q170" s="1" t="e">
        <v>#N/A</v>
      </c>
      <c r="R170" t="s">
        <v>21</v>
      </c>
      <c r="S170" t="s">
        <v>1121</v>
      </c>
      <c r="T170">
        <v>1</v>
      </c>
    </row>
    <row r="171" spans="1:20">
      <c r="A171">
        <f t="shared" si="5"/>
        <v>170</v>
      </c>
      <c r="B171" s="1">
        <v>42788.497820000463</v>
      </c>
      <c r="C171">
        <v>4</v>
      </c>
      <c r="D171">
        <v>1</v>
      </c>
      <c r="E171" t="s">
        <v>12</v>
      </c>
      <c r="F171" t="s">
        <v>11</v>
      </c>
      <c r="G171">
        <v>2000</v>
      </c>
      <c r="H171">
        <f t="shared" si="4"/>
        <v>416000</v>
      </c>
      <c r="I171">
        <v>1</v>
      </c>
      <c r="J171" t="s">
        <v>167</v>
      </c>
      <c r="K171">
        <v>1</v>
      </c>
      <c r="L171" t="s">
        <v>168</v>
      </c>
      <c r="M171">
        <v>1</v>
      </c>
      <c r="N171" t="s">
        <v>21</v>
      </c>
      <c r="O171" t="s">
        <v>169</v>
      </c>
      <c r="P171" s="1">
        <v>42788.497820000463</v>
      </c>
      <c r="Q171" s="1" t="e">
        <v>#N/A</v>
      </c>
      <c r="R171" t="s">
        <v>21</v>
      </c>
      <c r="S171" t="s">
        <v>169</v>
      </c>
      <c r="T171">
        <v>1</v>
      </c>
    </row>
    <row r="172" spans="1:20">
      <c r="A172">
        <f t="shared" si="5"/>
        <v>171</v>
      </c>
      <c r="B172" s="1">
        <v>42789.139707107446</v>
      </c>
      <c r="C172">
        <v>28</v>
      </c>
      <c r="D172">
        <v>1</v>
      </c>
      <c r="E172" t="s">
        <v>12</v>
      </c>
      <c r="F172" t="s">
        <v>11</v>
      </c>
      <c r="G172">
        <v>4000</v>
      </c>
      <c r="H172">
        <f t="shared" si="4"/>
        <v>420000</v>
      </c>
      <c r="I172">
        <v>4</v>
      </c>
      <c r="J172" t="s">
        <v>511</v>
      </c>
      <c r="K172">
        <v>1</v>
      </c>
      <c r="L172" t="s">
        <v>512</v>
      </c>
      <c r="M172">
        <v>1</v>
      </c>
      <c r="N172" t="s">
        <v>21</v>
      </c>
      <c r="O172" t="s">
        <v>513</v>
      </c>
      <c r="P172" s="1">
        <v>42789.139707107446</v>
      </c>
      <c r="Q172" s="1" t="e">
        <v>#N/A</v>
      </c>
      <c r="R172" t="s">
        <v>21</v>
      </c>
      <c r="S172" t="s">
        <v>513</v>
      </c>
      <c r="T172">
        <v>1</v>
      </c>
    </row>
    <row r="173" spans="1:20">
      <c r="A173">
        <f t="shared" si="5"/>
        <v>172</v>
      </c>
      <c r="B173" s="1">
        <v>42789.545339811251</v>
      </c>
      <c r="C173">
        <v>25</v>
      </c>
      <c r="D173">
        <v>1</v>
      </c>
      <c r="E173" t="s">
        <v>12</v>
      </c>
      <c r="F173" t="s">
        <v>11</v>
      </c>
      <c r="G173">
        <v>3000</v>
      </c>
      <c r="H173">
        <f t="shared" si="4"/>
        <v>423000</v>
      </c>
      <c r="I173">
        <v>2</v>
      </c>
      <c r="J173" t="s">
        <v>444</v>
      </c>
      <c r="K173">
        <v>1</v>
      </c>
      <c r="L173" t="s">
        <v>445</v>
      </c>
      <c r="M173">
        <v>1</v>
      </c>
      <c r="N173" t="s">
        <v>21</v>
      </c>
      <c r="O173" t="s">
        <v>446</v>
      </c>
      <c r="P173" s="1">
        <v>42789.545339811251</v>
      </c>
      <c r="Q173" s="1" t="e">
        <v>#N/A</v>
      </c>
      <c r="R173" t="s">
        <v>21</v>
      </c>
      <c r="S173" t="s">
        <v>446</v>
      </c>
      <c r="T173">
        <v>1</v>
      </c>
    </row>
    <row r="174" spans="1:20">
      <c r="A174">
        <f t="shared" si="5"/>
        <v>173</v>
      </c>
      <c r="B174" s="1">
        <v>42790.497664463124</v>
      </c>
      <c r="C174">
        <v>64</v>
      </c>
      <c r="D174">
        <v>4</v>
      </c>
      <c r="E174" t="s">
        <v>12</v>
      </c>
      <c r="F174" t="s">
        <v>11</v>
      </c>
      <c r="G174">
        <v>1000</v>
      </c>
      <c r="H174">
        <f t="shared" si="4"/>
        <v>424000</v>
      </c>
      <c r="I174">
        <v>5</v>
      </c>
      <c r="J174" t="s">
        <v>539</v>
      </c>
      <c r="K174">
        <v>1</v>
      </c>
      <c r="L174" t="s">
        <v>540</v>
      </c>
      <c r="M174">
        <v>1</v>
      </c>
      <c r="N174" t="s">
        <v>21</v>
      </c>
      <c r="O174" t="s">
        <v>541</v>
      </c>
      <c r="P174" s="1">
        <v>42790.497664463124</v>
      </c>
      <c r="Q174" s="1" t="e">
        <v>#N/A</v>
      </c>
      <c r="R174" t="s">
        <v>21</v>
      </c>
      <c r="S174" t="s">
        <v>541</v>
      </c>
      <c r="T174">
        <v>1</v>
      </c>
    </row>
    <row r="175" spans="1:20">
      <c r="A175">
        <f t="shared" si="5"/>
        <v>174</v>
      </c>
      <c r="B175" s="1">
        <v>42791.29762209591</v>
      </c>
      <c r="C175">
        <v>87</v>
      </c>
      <c r="D175">
        <v>3</v>
      </c>
      <c r="E175" t="s">
        <v>12</v>
      </c>
      <c r="F175" t="s">
        <v>11</v>
      </c>
      <c r="G175">
        <v>4000</v>
      </c>
      <c r="H175">
        <f t="shared" si="4"/>
        <v>428000</v>
      </c>
      <c r="I175">
        <v>3</v>
      </c>
      <c r="J175" t="s">
        <v>1107</v>
      </c>
      <c r="K175">
        <v>2</v>
      </c>
      <c r="L175" t="s">
        <v>1108</v>
      </c>
      <c r="M175">
        <v>2</v>
      </c>
      <c r="N175" t="s">
        <v>21</v>
      </c>
      <c r="O175" t="s">
        <v>1109</v>
      </c>
      <c r="P175" s="1">
        <v>42791.29762209591</v>
      </c>
      <c r="Q175" s="1" t="e">
        <v>#N/A</v>
      </c>
      <c r="R175" t="s">
        <v>21</v>
      </c>
      <c r="S175" t="s">
        <v>1109</v>
      </c>
      <c r="T175">
        <v>2</v>
      </c>
    </row>
    <row r="176" spans="1:20">
      <c r="A176">
        <f t="shared" si="5"/>
        <v>175</v>
      </c>
      <c r="B176" s="1">
        <v>42792.751766932903</v>
      </c>
      <c r="C176">
        <v>57</v>
      </c>
      <c r="D176">
        <v>3</v>
      </c>
      <c r="E176" t="s">
        <v>12</v>
      </c>
      <c r="F176" t="s">
        <v>11</v>
      </c>
      <c r="G176">
        <v>3000</v>
      </c>
      <c r="H176">
        <f t="shared" si="4"/>
        <v>431000</v>
      </c>
      <c r="I176">
        <v>2</v>
      </c>
      <c r="J176" t="s">
        <v>1310</v>
      </c>
      <c r="K176">
        <v>1</v>
      </c>
      <c r="L176" t="s">
        <v>1311</v>
      </c>
      <c r="M176">
        <v>1</v>
      </c>
      <c r="N176" t="s">
        <v>21</v>
      </c>
      <c r="O176" t="s">
        <v>1312</v>
      </c>
      <c r="P176" s="1">
        <v>42792.751766932903</v>
      </c>
      <c r="Q176" s="1">
        <v>42970.224110731782</v>
      </c>
      <c r="R176" t="s">
        <v>21</v>
      </c>
      <c r="S176" t="s">
        <v>1312</v>
      </c>
      <c r="T176">
        <v>1</v>
      </c>
    </row>
    <row r="177" spans="1:20">
      <c r="A177">
        <f t="shared" si="5"/>
        <v>176</v>
      </c>
      <c r="B177" s="1">
        <v>42792.971285822852</v>
      </c>
      <c r="C177">
        <v>70</v>
      </c>
      <c r="D177">
        <v>1</v>
      </c>
      <c r="E177" t="s">
        <v>12</v>
      </c>
      <c r="F177" t="s">
        <v>11</v>
      </c>
      <c r="G177">
        <v>2000</v>
      </c>
      <c r="H177">
        <f t="shared" si="4"/>
        <v>433000</v>
      </c>
      <c r="I177">
        <v>4</v>
      </c>
      <c r="J177" t="s">
        <v>977</v>
      </c>
      <c r="K177">
        <v>1</v>
      </c>
      <c r="L177" t="s">
        <v>978</v>
      </c>
      <c r="M177">
        <v>1</v>
      </c>
      <c r="N177" t="s">
        <v>21</v>
      </c>
      <c r="O177" t="s">
        <v>979</v>
      </c>
      <c r="P177" s="1">
        <v>42792.971285822852</v>
      </c>
      <c r="Q177" s="1" t="e">
        <v>#N/A</v>
      </c>
      <c r="R177" t="s">
        <v>21</v>
      </c>
      <c r="S177" t="s">
        <v>979</v>
      </c>
      <c r="T177">
        <v>1</v>
      </c>
    </row>
    <row r="178" spans="1:20">
      <c r="A178">
        <f t="shared" si="5"/>
        <v>177</v>
      </c>
      <c r="B178" s="1">
        <v>42793.578123783976</v>
      </c>
      <c r="C178">
        <v>6</v>
      </c>
      <c r="D178">
        <v>2</v>
      </c>
      <c r="E178" t="s">
        <v>12</v>
      </c>
      <c r="F178" t="s">
        <v>11</v>
      </c>
      <c r="G178">
        <v>5000</v>
      </c>
      <c r="H178">
        <f t="shared" si="4"/>
        <v>438000</v>
      </c>
      <c r="I178">
        <v>1</v>
      </c>
      <c r="J178" t="s">
        <v>212</v>
      </c>
      <c r="K178">
        <v>2</v>
      </c>
      <c r="L178" t="s">
        <v>213</v>
      </c>
      <c r="M178">
        <v>2</v>
      </c>
      <c r="N178" t="s">
        <v>21</v>
      </c>
      <c r="O178" t="s">
        <v>214</v>
      </c>
      <c r="P178" s="1">
        <v>42793.578123783976</v>
      </c>
      <c r="Q178" s="1" t="e">
        <v>#N/A</v>
      </c>
      <c r="R178" t="s">
        <v>21</v>
      </c>
      <c r="S178" t="s">
        <v>214</v>
      </c>
      <c r="T178">
        <v>2</v>
      </c>
    </row>
    <row r="179" spans="1:20">
      <c r="A179">
        <f t="shared" si="5"/>
        <v>178</v>
      </c>
      <c r="B179" s="1">
        <v>42794.425896746907</v>
      </c>
      <c r="C179">
        <v>85</v>
      </c>
      <c r="D179">
        <v>1</v>
      </c>
      <c r="E179" t="s">
        <v>12</v>
      </c>
      <c r="F179" t="s">
        <v>11</v>
      </c>
      <c r="G179">
        <v>1000</v>
      </c>
      <c r="H179">
        <f t="shared" si="4"/>
        <v>439000</v>
      </c>
      <c r="I179">
        <v>2</v>
      </c>
      <c r="J179" t="s">
        <v>1133</v>
      </c>
      <c r="K179">
        <v>1</v>
      </c>
      <c r="L179" t="s">
        <v>1146</v>
      </c>
      <c r="M179">
        <v>1</v>
      </c>
      <c r="N179" t="s">
        <v>21</v>
      </c>
      <c r="O179" t="s">
        <v>1147</v>
      </c>
      <c r="P179" s="1">
        <v>42794.425896746907</v>
      </c>
      <c r="Q179" s="1" t="e">
        <v>#N/A</v>
      </c>
      <c r="R179" t="s">
        <v>21</v>
      </c>
      <c r="S179" t="s">
        <v>1147</v>
      </c>
      <c r="T179">
        <v>1</v>
      </c>
    </row>
    <row r="180" spans="1:20">
      <c r="A180">
        <f t="shared" si="5"/>
        <v>179</v>
      </c>
      <c r="B180" s="1">
        <v>42797.090729473246</v>
      </c>
      <c r="C180">
        <v>32</v>
      </c>
      <c r="D180">
        <v>2</v>
      </c>
      <c r="E180" t="s">
        <v>12</v>
      </c>
      <c r="F180" t="s">
        <v>11</v>
      </c>
      <c r="G180">
        <v>2000</v>
      </c>
      <c r="H180">
        <f t="shared" si="4"/>
        <v>441000</v>
      </c>
      <c r="I180">
        <v>5</v>
      </c>
      <c r="J180" t="s">
        <v>281</v>
      </c>
      <c r="K180">
        <v>1</v>
      </c>
      <c r="L180" t="s">
        <v>282</v>
      </c>
      <c r="M180">
        <v>1</v>
      </c>
      <c r="N180" t="s">
        <v>21</v>
      </c>
      <c r="O180" t="s">
        <v>283</v>
      </c>
      <c r="P180" s="1">
        <v>42797.090729473246</v>
      </c>
      <c r="Q180" s="1">
        <v>43014.413281471898</v>
      </c>
      <c r="R180" t="s">
        <v>21</v>
      </c>
      <c r="S180" t="s">
        <v>283</v>
      </c>
      <c r="T180">
        <v>1</v>
      </c>
    </row>
    <row r="181" spans="1:20">
      <c r="A181">
        <f t="shared" si="5"/>
        <v>180</v>
      </c>
      <c r="B181" s="1">
        <v>42797.561164990359</v>
      </c>
      <c r="C181">
        <v>104</v>
      </c>
      <c r="D181">
        <v>1</v>
      </c>
      <c r="E181" t="s">
        <v>12</v>
      </c>
      <c r="F181" t="s">
        <v>11</v>
      </c>
      <c r="G181">
        <v>3000</v>
      </c>
      <c r="H181">
        <f t="shared" si="4"/>
        <v>444000</v>
      </c>
      <c r="I181">
        <v>3</v>
      </c>
      <c r="J181" t="s">
        <v>1366</v>
      </c>
      <c r="K181">
        <v>2</v>
      </c>
      <c r="L181" t="s">
        <v>1388</v>
      </c>
      <c r="M181">
        <v>2</v>
      </c>
      <c r="N181" t="s">
        <v>21</v>
      </c>
      <c r="O181" t="s">
        <v>1389</v>
      </c>
      <c r="P181" s="1">
        <v>42797.561164990359</v>
      </c>
      <c r="Q181" s="1" t="e">
        <v>#N/A</v>
      </c>
      <c r="R181" t="s">
        <v>21</v>
      </c>
      <c r="S181" t="s">
        <v>1389</v>
      </c>
      <c r="T181">
        <v>2</v>
      </c>
    </row>
    <row r="182" spans="1:20">
      <c r="A182">
        <f t="shared" si="5"/>
        <v>181</v>
      </c>
      <c r="B182" s="1">
        <v>42797.667770444714</v>
      </c>
      <c r="C182">
        <v>68</v>
      </c>
      <c r="D182">
        <v>2</v>
      </c>
      <c r="E182" t="s">
        <v>12</v>
      </c>
      <c r="F182" t="s">
        <v>11</v>
      </c>
      <c r="G182">
        <v>3000</v>
      </c>
      <c r="H182">
        <f t="shared" si="4"/>
        <v>447000</v>
      </c>
      <c r="I182">
        <v>1</v>
      </c>
      <c r="J182" t="s">
        <v>1268</v>
      </c>
      <c r="K182">
        <v>1</v>
      </c>
      <c r="L182" t="s">
        <v>1269</v>
      </c>
      <c r="M182">
        <v>1</v>
      </c>
      <c r="N182" t="s">
        <v>21</v>
      </c>
      <c r="O182" t="s">
        <v>1270</v>
      </c>
      <c r="P182" s="1">
        <v>42797.667770444714</v>
      </c>
      <c r="Q182" s="1">
        <v>42805.011228447467</v>
      </c>
      <c r="R182" t="s">
        <v>21</v>
      </c>
      <c r="S182" t="s">
        <v>1270</v>
      </c>
      <c r="T182">
        <v>1</v>
      </c>
    </row>
    <row r="183" spans="1:20">
      <c r="A183">
        <f t="shared" si="5"/>
        <v>182</v>
      </c>
      <c r="B183" s="1">
        <v>42799.480635403474</v>
      </c>
      <c r="C183">
        <v>96</v>
      </c>
      <c r="D183">
        <v>4</v>
      </c>
      <c r="E183" t="s">
        <v>12</v>
      </c>
      <c r="F183" t="s">
        <v>11</v>
      </c>
      <c r="G183">
        <v>4000</v>
      </c>
      <c r="H183">
        <f t="shared" si="4"/>
        <v>451000</v>
      </c>
      <c r="I183">
        <v>3</v>
      </c>
      <c r="J183" t="s">
        <v>1400</v>
      </c>
      <c r="K183">
        <v>1</v>
      </c>
      <c r="L183" t="s">
        <v>1401</v>
      </c>
      <c r="M183">
        <v>1</v>
      </c>
      <c r="N183" t="s">
        <v>21</v>
      </c>
      <c r="O183" t="s">
        <v>1402</v>
      </c>
      <c r="P183" s="1">
        <v>42799.480635403474</v>
      </c>
      <c r="Q183" s="1">
        <v>42886.072944463776</v>
      </c>
      <c r="R183" t="s">
        <v>21</v>
      </c>
      <c r="S183" t="s">
        <v>1402</v>
      </c>
      <c r="T183">
        <v>1</v>
      </c>
    </row>
    <row r="184" spans="1:20">
      <c r="A184">
        <f t="shared" si="5"/>
        <v>183</v>
      </c>
      <c r="B184" s="1">
        <v>42800.299323138766</v>
      </c>
      <c r="C184">
        <v>50</v>
      </c>
      <c r="D184">
        <v>2</v>
      </c>
      <c r="E184" t="s">
        <v>12</v>
      </c>
      <c r="F184" t="s">
        <v>11</v>
      </c>
      <c r="G184">
        <v>2000</v>
      </c>
      <c r="H184">
        <f t="shared" si="4"/>
        <v>453000</v>
      </c>
      <c r="I184">
        <v>6</v>
      </c>
      <c r="J184" t="s">
        <v>1067</v>
      </c>
      <c r="K184">
        <v>1</v>
      </c>
      <c r="L184" t="s">
        <v>1068</v>
      </c>
      <c r="M184">
        <v>1</v>
      </c>
      <c r="N184" t="s">
        <v>21</v>
      </c>
      <c r="O184" t="s">
        <v>1069</v>
      </c>
      <c r="P184" s="1">
        <v>42800.299323138766</v>
      </c>
      <c r="Q184" s="1" t="e">
        <v>#N/A</v>
      </c>
      <c r="R184" t="s">
        <v>21</v>
      </c>
      <c r="S184" t="s">
        <v>1069</v>
      </c>
      <c r="T184">
        <v>1</v>
      </c>
    </row>
    <row r="185" spans="1:20">
      <c r="A185">
        <f t="shared" si="5"/>
        <v>184</v>
      </c>
      <c r="B185" s="1">
        <v>42800.899580792189</v>
      </c>
      <c r="C185">
        <v>63</v>
      </c>
      <c r="D185">
        <v>3</v>
      </c>
      <c r="E185" t="s">
        <v>12</v>
      </c>
      <c r="F185" t="s">
        <v>11</v>
      </c>
      <c r="G185">
        <v>5000</v>
      </c>
      <c r="H185">
        <f t="shared" si="4"/>
        <v>458000</v>
      </c>
      <c r="I185">
        <v>1</v>
      </c>
      <c r="J185" t="s">
        <v>1090</v>
      </c>
      <c r="K185">
        <v>1</v>
      </c>
      <c r="L185" t="s">
        <v>1091</v>
      </c>
      <c r="M185">
        <v>1</v>
      </c>
      <c r="N185" t="s">
        <v>21</v>
      </c>
      <c r="O185" t="s">
        <v>1092</v>
      </c>
      <c r="P185" s="1">
        <v>42800.899580792189</v>
      </c>
      <c r="Q185" s="1">
        <v>42898.577642373166</v>
      </c>
      <c r="R185" t="s">
        <v>21</v>
      </c>
      <c r="S185" t="s">
        <v>1092</v>
      </c>
      <c r="T185">
        <v>1</v>
      </c>
    </row>
    <row r="186" spans="1:20">
      <c r="A186">
        <f t="shared" si="5"/>
        <v>185</v>
      </c>
      <c r="B186" s="1">
        <v>42800.95039010045</v>
      </c>
      <c r="C186">
        <v>81</v>
      </c>
      <c r="D186">
        <v>1</v>
      </c>
      <c r="E186" t="s">
        <v>12</v>
      </c>
      <c r="F186" t="s">
        <v>11</v>
      </c>
      <c r="G186">
        <v>3000</v>
      </c>
      <c r="H186">
        <f t="shared" si="4"/>
        <v>461000</v>
      </c>
      <c r="I186">
        <v>4</v>
      </c>
      <c r="J186" t="s">
        <v>724</v>
      </c>
      <c r="K186">
        <v>1</v>
      </c>
      <c r="L186" t="s">
        <v>725</v>
      </c>
      <c r="M186">
        <v>1</v>
      </c>
      <c r="N186" t="s">
        <v>21</v>
      </c>
      <c r="O186" t="s">
        <v>726</v>
      </c>
      <c r="P186" s="1">
        <v>42800.95039010045</v>
      </c>
      <c r="Q186" s="1" t="e">
        <v>#N/A</v>
      </c>
      <c r="R186" t="s">
        <v>21</v>
      </c>
      <c r="S186" t="s">
        <v>726</v>
      </c>
      <c r="T186">
        <v>1</v>
      </c>
    </row>
    <row r="187" spans="1:20">
      <c r="A187">
        <f t="shared" si="5"/>
        <v>186</v>
      </c>
      <c r="B187" s="1">
        <v>42801.372479889833</v>
      </c>
      <c r="C187">
        <v>4</v>
      </c>
      <c r="D187">
        <v>2</v>
      </c>
      <c r="E187" t="s">
        <v>12</v>
      </c>
      <c r="F187" t="s">
        <v>11</v>
      </c>
      <c r="G187">
        <v>5000</v>
      </c>
      <c r="H187">
        <f t="shared" si="4"/>
        <v>466000</v>
      </c>
      <c r="I187">
        <v>5</v>
      </c>
      <c r="J187" t="s">
        <v>229</v>
      </c>
      <c r="K187">
        <v>1</v>
      </c>
      <c r="L187" t="s">
        <v>230</v>
      </c>
      <c r="M187">
        <v>1</v>
      </c>
      <c r="N187" t="s">
        <v>21</v>
      </c>
      <c r="O187" t="s">
        <v>231</v>
      </c>
      <c r="P187" s="1">
        <v>42801.372479889833</v>
      </c>
      <c r="Q187" s="1" t="e">
        <v>#N/A</v>
      </c>
      <c r="R187" t="s">
        <v>21</v>
      </c>
      <c r="S187" t="s">
        <v>231</v>
      </c>
      <c r="T187">
        <v>1</v>
      </c>
    </row>
    <row r="188" spans="1:20">
      <c r="A188">
        <f t="shared" si="5"/>
        <v>187</v>
      </c>
      <c r="B188" s="1">
        <v>42802.250437677947</v>
      </c>
      <c r="C188">
        <v>70</v>
      </c>
      <c r="D188">
        <v>2</v>
      </c>
      <c r="E188" t="s">
        <v>12</v>
      </c>
      <c r="F188" t="s">
        <v>11</v>
      </c>
      <c r="G188">
        <v>3000</v>
      </c>
      <c r="H188">
        <f t="shared" si="4"/>
        <v>469000</v>
      </c>
      <c r="I188">
        <v>1</v>
      </c>
      <c r="J188" t="s">
        <v>943</v>
      </c>
      <c r="K188">
        <v>1</v>
      </c>
      <c r="L188" t="s">
        <v>944</v>
      </c>
      <c r="M188">
        <v>1</v>
      </c>
      <c r="N188" t="s">
        <v>21</v>
      </c>
      <c r="O188" t="s">
        <v>945</v>
      </c>
      <c r="P188" s="1">
        <v>42802.250437677947</v>
      </c>
      <c r="Q188" s="1" t="e">
        <v>#N/A</v>
      </c>
      <c r="R188" t="s">
        <v>21</v>
      </c>
      <c r="S188" t="s">
        <v>945</v>
      </c>
      <c r="T188">
        <v>1</v>
      </c>
    </row>
    <row r="189" spans="1:20">
      <c r="A189">
        <f t="shared" si="5"/>
        <v>188</v>
      </c>
      <c r="B189" s="1">
        <v>42804.089859552259</v>
      </c>
      <c r="C189">
        <v>54</v>
      </c>
      <c r="D189">
        <v>2</v>
      </c>
      <c r="E189" t="s">
        <v>13</v>
      </c>
      <c r="F189" t="s">
        <v>11</v>
      </c>
      <c r="G189">
        <v>12000</v>
      </c>
      <c r="H189">
        <f t="shared" si="4"/>
        <v>457000</v>
      </c>
      <c r="I189">
        <v>6</v>
      </c>
      <c r="J189" t="s">
        <v>894</v>
      </c>
      <c r="K189">
        <v>2</v>
      </c>
      <c r="L189" t="s">
        <v>1534</v>
      </c>
      <c r="M189">
        <v>1</v>
      </c>
      <c r="N189" t="s">
        <v>24</v>
      </c>
      <c r="O189" t="s">
        <v>1535</v>
      </c>
      <c r="P189" s="1">
        <v>42804.089859552259</v>
      </c>
      <c r="Q189" s="1">
        <v>42804.089859552259</v>
      </c>
      <c r="R189" t="s">
        <v>24</v>
      </c>
      <c r="S189" t="s">
        <v>1535</v>
      </c>
      <c r="T189">
        <v>1</v>
      </c>
    </row>
    <row r="190" spans="1:20">
      <c r="A190">
        <f t="shared" si="5"/>
        <v>189</v>
      </c>
      <c r="B190" s="1">
        <v>42805.011228447467</v>
      </c>
      <c r="C190">
        <v>68</v>
      </c>
      <c r="D190">
        <v>2</v>
      </c>
      <c r="E190" t="s">
        <v>13</v>
      </c>
      <c r="F190" t="s">
        <v>11</v>
      </c>
      <c r="G190">
        <v>12000</v>
      </c>
      <c r="H190">
        <f t="shared" si="4"/>
        <v>445000</v>
      </c>
      <c r="I190">
        <v>6</v>
      </c>
      <c r="J190" t="s">
        <v>1268</v>
      </c>
      <c r="K190">
        <v>2</v>
      </c>
      <c r="L190" t="s">
        <v>1699</v>
      </c>
      <c r="M190">
        <v>1</v>
      </c>
      <c r="N190" t="s">
        <v>24</v>
      </c>
      <c r="O190" t="s">
        <v>1700</v>
      </c>
      <c r="P190" s="1">
        <v>42805.011228447467</v>
      </c>
      <c r="Q190" s="1">
        <v>42805.011228447467</v>
      </c>
      <c r="R190" t="s">
        <v>24</v>
      </c>
      <c r="S190" t="s">
        <v>1700</v>
      </c>
      <c r="T190">
        <v>1</v>
      </c>
    </row>
    <row r="191" spans="1:20">
      <c r="A191">
        <f t="shared" si="5"/>
        <v>190</v>
      </c>
      <c r="B191" s="1">
        <v>42806.71006513037</v>
      </c>
      <c r="C191">
        <v>16</v>
      </c>
      <c r="D191">
        <v>1</v>
      </c>
      <c r="E191" t="s">
        <v>12</v>
      </c>
      <c r="F191" t="s">
        <v>11</v>
      </c>
      <c r="G191">
        <v>5000</v>
      </c>
      <c r="H191">
        <f t="shared" si="4"/>
        <v>450000</v>
      </c>
      <c r="I191">
        <v>4</v>
      </c>
      <c r="J191" t="s">
        <v>122</v>
      </c>
      <c r="K191">
        <v>1</v>
      </c>
      <c r="L191" t="s">
        <v>248</v>
      </c>
      <c r="M191">
        <v>1</v>
      </c>
      <c r="N191" t="s">
        <v>21</v>
      </c>
      <c r="O191" t="s">
        <v>249</v>
      </c>
      <c r="P191" s="1">
        <v>42806.71006513037</v>
      </c>
      <c r="Q191" s="1" t="e">
        <v>#N/A</v>
      </c>
      <c r="R191" t="s">
        <v>21</v>
      </c>
      <c r="S191" t="s">
        <v>249</v>
      </c>
      <c r="T191">
        <v>1</v>
      </c>
    </row>
    <row r="192" spans="1:20">
      <c r="A192">
        <f t="shared" si="5"/>
        <v>191</v>
      </c>
      <c r="B192" s="1">
        <v>42808.695084613275</v>
      </c>
      <c r="C192">
        <v>96</v>
      </c>
      <c r="D192">
        <v>3</v>
      </c>
      <c r="E192" t="s">
        <v>12</v>
      </c>
      <c r="F192" t="s">
        <v>11</v>
      </c>
      <c r="G192">
        <v>5000</v>
      </c>
      <c r="H192">
        <f t="shared" si="4"/>
        <v>455000</v>
      </c>
      <c r="I192">
        <v>4</v>
      </c>
      <c r="J192" t="s">
        <v>854</v>
      </c>
      <c r="K192">
        <v>1</v>
      </c>
      <c r="L192" t="s">
        <v>1487</v>
      </c>
      <c r="M192">
        <v>1</v>
      </c>
      <c r="N192" t="s">
        <v>21</v>
      </c>
      <c r="O192" t="s">
        <v>1488</v>
      </c>
      <c r="P192" s="1">
        <v>42808.695084613275</v>
      </c>
      <c r="Q192" s="1" t="e">
        <v>#N/A</v>
      </c>
      <c r="R192" t="s">
        <v>21</v>
      </c>
      <c r="S192" t="s">
        <v>1488</v>
      </c>
      <c r="T192">
        <v>1</v>
      </c>
    </row>
    <row r="193" spans="1:20">
      <c r="A193">
        <f t="shared" si="5"/>
        <v>192</v>
      </c>
      <c r="B193" s="1">
        <v>42809.673482553088</v>
      </c>
      <c r="C193">
        <v>140</v>
      </c>
      <c r="D193">
        <v>1</v>
      </c>
      <c r="E193" t="s">
        <v>12</v>
      </c>
      <c r="F193" t="s">
        <v>11</v>
      </c>
      <c r="G193">
        <v>1000</v>
      </c>
      <c r="H193">
        <f t="shared" si="4"/>
        <v>456000</v>
      </c>
      <c r="I193">
        <v>1</v>
      </c>
      <c r="J193" t="s">
        <v>934</v>
      </c>
      <c r="K193">
        <v>4</v>
      </c>
      <c r="L193" t="s">
        <v>935</v>
      </c>
      <c r="M193">
        <v>4</v>
      </c>
      <c r="N193" t="s">
        <v>21</v>
      </c>
      <c r="O193" t="s">
        <v>936</v>
      </c>
      <c r="P193" s="1">
        <v>42809.673482553088</v>
      </c>
      <c r="Q193" s="1" t="e">
        <v>#N/A</v>
      </c>
      <c r="R193" t="s">
        <v>21</v>
      </c>
      <c r="S193" t="s">
        <v>936</v>
      </c>
      <c r="T193">
        <v>4</v>
      </c>
    </row>
    <row r="194" spans="1:20">
      <c r="A194">
        <f t="shared" si="5"/>
        <v>193</v>
      </c>
      <c r="B194" s="1">
        <v>42812.38795218453</v>
      </c>
      <c r="C194">
        <v>8</v>
      </c>
      <c r="D194">
        <v>1</v>
      </c>
      <c r="E194" t="s">
        <v>12</v>
      </c>
      <c r="F194" t="s">
        <v>11</v>
      </c>
      <c r="G194">
        <v>1000</v>
      </c>
      <c r="H194">
        <f t="shared" si="4"/>
        <v>457000</v>
      </c>
      <c r="I194">
        <v>2</v>
      </c>
      <c r="J194" t="s">
        <v>189</v>
      </c>
      <c r="K194">
        <v>2</v>
      </c>
      <c r="L194" t="s">
        <v>190</v>
      </c>
      <c r="M194">
        <v>2</v>
      </c>
      <c r="N194" t="s">
        <v>21</v>
      </c>
      <c r="O194" t="s">
        <v>191</v>
      </c>
      <c r="P194" s="1">
        <v>42812.38795218453</v>
      </c>
      <c r="Q194" s="1" t="e">
        <v>#N/A</v>
      </c>
      <c r="R194" t="s">
        <v>21</v>
      </c>
      <c r="S194" t="s">
        <v>191</v>
      </c>
      <c r="T194">
        <v>2</v>
      </c>
    </row>
    <row r="195" spans="1:20">
      <c r="A195">
        <f t="shared" si="5"/>
        <v>194</v>
      </c>
      <c r="B195" s="1">
        <v>42812.961488179899</v>
      </c>
      <c r="C195">
        <v>96</v>
      </c>
      <c r="D195">
        <v>4</v>
      </c>
      <c r="E195" t="s">
        <v>12</v>
      </c>
      <c r="F195" t="s">
        <v>11</v>
      </c>
      <c r="G195">
        <v>4000</v>
      </c>
      <c r="H195">
        <f t="shared" ref="H195:H258" si="6">IF(E195="Premium",IFERROR(H194+G195,G195),IFERROR(H194-G195,-G195))</f>
        <v>461000</v>
      </c>
      <c r="I195">
        <v>1</v>
      </c>
      <c r="J195" t="s">
        <v>1400</v>
      </c>
      <c r="K195">
        <v>2</v>
      </c>
      <c r="L195" t="s">
        <v>1401</v>
      </c>
      <c r="M195">
        <v>2</v>
      </c>
      <c r="N195" t="s">
        <v>21</v>
      </c>
      <c r="O195" t="s">
        <v>1402</v>
      </c>
      <c r="P195" s="1">
        <v>42812.961488179899</v>
      </c>
      <c r="Q195" s="1">
        <v>42886.072944463776</v>
      </c>
      <c r="R195" t="s">
        <v>21</v>
      </c>
      <c r="S195" t="s">
        <v>1402</v>
      </c>
      <c r="T195">
        <v>2</v>
      </c>
    </row>
    <row r="196" spans="1:20">
      <c r="A196">
        <f t="shared" ref="A196:A259" si="7">A195+1</f>
        <v>195</v>
      </c>
      <c r="B196" s="1">
        <v>42814.715417285297</v>
      </c>
      <c r="C196">
        <v>56</v>
      </c>
      <c r="D196">
        <v>2</v>
      </c>
      <c r="E196" t="s">
        <v>12</v>
      </c>
      <c r="F196" t="s">
        <v>11</v>
      </c>
      <c r="G196">
        <v>5000</v>
      </c>
      <c r="H196">
        <f t="shared" si="6"/>
        <v>466000</v>
      </c>
      <c r="I196">
        <v>2</v>
      </c>
      <c r="J196" t="s">
        <v>756</v>
      </c>
      <c r="K196">
        <v>2</v>
      </c>
      <c r="L196" t="s">
        <v>1542</v>
      </c>
      <c r="M196">
        <v>2</v>
      </c>
      <c r="N196" t="s">
        <v>21</v>
      </c>
      <c r="O196" t="s">
        <v>1543</v>
      </c>
      <c r="P196" s="1">
        <v>42814.715417285297</v>
      </c>
      <c r="Q196" s="1" t="e">
        <v>#N/A</v>
      </c>
      <c r="R196" t="s">
        <v>21</v>
      </c>
      <c r="S196" t="s">
        <v>1543</v>
      </c>
      <c r="T196">
        <v>2</v>
      </c>
    </row>
    <row r="197" spans="1:20">
      <c r="A197">
        <f t="shared" si="7"/>
        <v>196</v>
      </c>
      <c r="B197" s="1">
        <v>42815.146473475543</v>
      </c>
      <c r="C197">
        <v>115</v>
      </c>
      <c r="D197">
        <v>1</v>
      </c>
      <c r="E197" t="s">
        <v>12</v>
      </c>
      <c r="F197" t="s">
        <v>11</v>
      </c>
      <c r="G197">
        <v>2000</v>
      </c>
      <c r="H197">
        <f t="shared" si="6"/>
        <v>468000</v>
      </c>
      <c r="I197">
        <v>3</v>
      </c>
      <c r="J197" t="s">
        <v>1261</v>
      </c>
      <c r="K197">
        <v>2</v>
      </c>
      <c r="L197" t="s">
        <v>1262</v>
      </c>
      <c r="M197">
        <v>2</v>
      </c>
      <c r="N197" t="s">
        <v>21</v>
      </c>
      <c r="O197" t="s">
        <v>1263</v>
      </c>
      <c r="P197" s="1">
        <v>42815.146473475543</v>
      </c>
      <c r="Q197" s="1" t="e">
        <v>#N/A</v>
      </c>
      <c r="R197" t="s">
        <v>21</v>
      </c>
      <c r="S197" t="s">
        <v>1263</v>
      </c>
      <c r="T197">
        <v>2</v>
      </c>
    </row>
    <row r="198" spans="1:20">
      <c r="A198">
        <f t="shared" si="7"/>
        <v>197</v>
      </c>
      <c r="B198" s="1">
        <v>42815.258543661905</v>
      </c>
      <c r="C198">
        <v>128</v>
      </c>
      <c r="D198">
        <v>1</v>
      </c>
      <c r="E198" t="s">
        <v>12</v>
      </c>
      <c r="F198" t="s">
        <v>11</v>
      </c>
      <c r="G198">
        <v>3000</v>
      </c>
      <c r="H198">
        <f t="shared" si="6"/>
        <v>471000</v>
      </c>
      <c r="I198">
        <v>6</v>
      </c>
      <c r="J198" t="s">
        <v>569</v>
      </c>
      <c r="K198">
        <v>1</v>
      </c>
      <c r="L198" t="s">
        <v>570</v>
      </c>
      <c r="M198">
        <v>1</v>
      </c>
      <c r="N198" t="s">
        <v>21</v>
      </c>
      <c r="O198" t="s">
        <v>571</v>
      </c>
      <c r="P198" s="1">
        <v>42815.258543661905</v>
      </c>
      <c r="Q198" s="1" t="e">
        <v>#N/A</v>
      </c>
      <c r="R198" t="s">
        <v>21</v>
      </c>
      <c r="S198" t="s">
        <v>571</v>
      </c>
      <c r="T198">
        <v>1</v>
      </c>
    </row>
    <row r="199" spans="1:20">
      <c r="A199">
        <f t="shared" si="7"/>
        <v>198</v>
      </c>
      <c r="B199" s="1">
        <v>42815.814618004122</v>
      </c>
      <c r="C199">
        <v>1</v>
      </c>
      <c r="D199">
        <v>1</v>
      </c>
      <c r="E199" t="s">
        <v>12</v>
      </c>
      <c r="F199" t="s">
        <v>11</v>
      </c>
      <c r="G199">
        <v>5000</v>
      </c>
      <c r="H199">
        <f t="shared" si="6"/>
        <v>476000</v>
      </c>
      <c r="I199">
        <v>6</v>
      </c>
      <c r="J199" t="s">
        <v>44</v>
      </c>
      <c r="K199">
        <v>1</v>
      </c>
      <c r="L199" t="s">
        <v>45</v>
      </c>
      <c r="M199">
        <v>1</v>
      </c>
      <c r="N199" t="s">
        <v>21</v>
      </c>
      <c r="O199" t="s">
        <v>46</v>
      </c>
      <c r="P199" s="1">
        <v>42815.814618004122</v>
      </c>
      <c r="Q199" s="1">
        <v>43117.76380018425</v>
      </c>
      <c r="R199" t="s">
        <v>21</v>
      </c>
      <c r="S199" t="s">
        <v>46</v>
      </c>
      <c r="T199">
        <v>1</v>
      </c>
    </row>
    <row r="200" spans="1:20">
      <c r="A200">
        <f t="shared" si="7"/>
        <v>199</v>
      </c>
      <c r="B200" s="1">
        <v>42818.049003455002</v>
      </c>
      <c r="C200">
        <v>130</v>
      </c>
      <c r="D200">
        <v>2</v>
      </c>
      <c r="E200" t="s">
        <v>12</v>
      </c>
      <c r="F200" t="s">
        <v>11</v>
      </c>
      <c r="G200">
        <v>4000</v>
      </c>
      <c r="H200">
        <f t="shared" si="6"/>
        <v>480000</v>
      </c>
      <c r="I200">
        <v>2</v>
      </c>
      <c r="J200" t="s">
        <v>1127</v>
      </c>
      <c r="K200">
        <v>3</v>
      </c>
      <c r="L200" t="s">
        <v>1128</v>
      </c>
      <c r="M200">
        <v>3</v>
      </c>
      <c r="N200" t="s">
        <v>21</v>
      </c>
      <c r="O200" t="s">
        <v>1129</v>
      </c>
      <c r="P200" s="1">
        <v>42818.049003455002</v>
      </c>
      <c r="Q200" s="1" t="e">
        <v>#N/A</v>
      </c>
      <c r="R200" t="s">
        <v>21</v>
      </c>
      <c r="S200" t="s">
        <v>1129</v>
      </c>
      <c r="T200">
        <v>3</v>
      </c>
    </row>
    <row r="201" spans="1:20">
      <c r="A201">
        <f t="shared" si="7"/>
        <v>200</v>
      </c>
      <c r="B201" s="1">
        <v>42818.375981108024</v>
      </c>
      <c r="C201">
        <v>70</v>
      </c>
      <c r="D201">
        <v>1</v>
      </c>
      <c r="E201" t="s">
        <v>12</v>
      </c>
      <c r="F201" t="s">
        <v>11</v>
      </c>
      <c r="G201">
        <v>2000</v>
      </c>
      <c r="H201">
        <f t="shared" si="6"/>
        <v>482000</v>
      </c>
      <c r="I201">
        <v>3</v>
      </c>
      <c r="J201" t="s">
        <v>977</v>
      </c>
      <c r="K201">
        <v>2</v>
      </c>
      <c r="L201" t="s">
        <v>978</v>
      </c>
      <c r="M201">
        <v>2</v>
      </c>
      <c r="N201" t="s">
        <v>21</v>
      </c>
      <c r="O201" t="s">
        <v>979</v>
      </c>
      <c r="P201" s="1">
        <v>42818.375981108024</v>
      </c>
      <c r="Q201" s="1" t="e">
        <v>#N/A</v>
      </c>
      <c r="R201" t="s">
        <v>21</v>
      </c>
      <c r="S201" t="s">
        <v>979</v>
      </c>
      <c r="T201">
        <v>2</v>
      </c>
    </row>
    <row r="202" spans="1:20">
      <c r="A202">
        <f t="shared" si="7"/>
        <v>201</v>
      </c>
      <c r="B202" s="1">
        <v>42818.760117729733</v>
      </c>
      <c r="C202">
        <v>72</v>
      </c>
      <c r="D202">
        <v>2</v>
      </c>
      <c r="E202" t="s">
        <v>12</v>
      </c>
      <c r="F202" t="s">
        <v>11</v>
      </c>
      <c r="G202">
        <v>3000</v>
      </c>
      <c r="H202">
        <f t="shared" si="6"/>
        <v>485000</v>
      </c>
      <c r="I202">
        <v>2</v>
      </c>
      <c r="J202" t="s">
        <v>1476</v>
      </c>
      <c r="K202">
        <v>2</v>
      </c>
      <c r="L202" t="s">
        <v>1477</v>
      </c>
      <c r="M202">
        <v>2</v>
      </c>
      <c r="N202" t="s">
        <v>21</v>
      </c>
      <c r="O202" t="s">
        <v>1478</v>
      </c>
      <c r="P202" s="1">
        <v>42818.760117729733</v>
      </c>
      <c r="Q202" s="1" t="e">
        <v>#N/A</v>
      </c>
      <c r="R202" t="s">
        <v>21</v>
      </c>
      <c r="S202" t="s">
        <v>1478</v>
      </c>
      <c r="T202">
        <v>2</v>
      </c>
    </row>
    <row r="203" spans="1:20">
      <c r="A203">
        <f t="shared" si="7"/>
        <v>202</v>
      </c>
      <c r="B203" s="1">
        <v>42818.790945173452</v>
      </c>
      <c r="C203">
        <v>78</v>
      </c>
      <c r="D203">
        <v>2</v>
      </c>
      <c r="E203" t="s">
        <v>12</v>
      </c>
      <c r="F203" t="s">
        <v>11</v>
      </c>
      <c r="G203">
        <v>2000</v>
      </c>
      <c r="H203">
        <f t="shared" si="6"/>
        <v>487000</v>
      </c>
      <c r="I203">
        <v>6</v>
      </c>
      <c r="J203" t="s">
        <v>1013</v>
      </c>
      <c r="K203">
        <v>1</v>
      </c>
      <c r="L203" t="s">
        <v>1693</v>
      </c>
      <c r="M203">
        <v>1</v>
      </c>
      <c r="N203" t="s">
        <v>21</v>
      </c>
      <c r="O203" t="s">
        <v>1694</v>
      </c>
      <c r="P203" s="1">
        <v>42818.790945173452</v>
      </c>
      <c r="Q203" s="1" t="e">
        <v>#N/A</v>
      </c>
      <c r="R203" t="s">
        <v>21</v>
      </c>
      <c r="S203" t="s">
        <v>1694</v>
      </c>
      <c r="T203">
        <v>1</v>
      </c>
    </row>
    <row r="204" spans="1:20">
      <c r="A204">
        <f t="shared" si="7"/>
        <v>203</v>
      </c>
      <c r="B204" s="1">
        <v>42819.774074586086</v>
      </c>
      <c r="C204">
        <v>15</v>
      </c>
      <c r="D204">
        <v>1</v>
      </c>
      <c r="E204" t="s">
        <v>12</v>
      </c>
      <c r="F204" t="s">
        <v>11</v>
      </c>
      <c r="G204">
        <v>4000</v>
      </c>
      <c r="H204">
        <f t="shared" si="6"/>
        <v>491000</v>
      </c>
      <c r="I204">
        <v>1</v>
      </c>
      <c r="J204" t="s">
        <v>32</v>
      </c>
      <c r="K204">
        <v>2</v>
      </c>
      <c r="L204" t="s">
        <v>33</v>
      </c>
      <c r="M204">
        <v>2</v>
      </c>
      <c r="N204" t="s">
        <v>21</v>
      </c>
      <c r="O204" t="s">
        <v>34</v>
      </c>
      <c r="P204" s="1">
        <v>42819.774074586086</v>
      </c>
      <c r="Q204" s="1" t="e">
        <v>#N/A</v>
      </c>
      <c r="R204" t="s">
        <v>21</v>
      </c>
      <c r="S204" t="s">
        <v>34</v>
      </c>
      <c r="T204">
        <v>2</v>
      </c>
    </row>
    <row r="205" spans="1:20">
      <c r="A205">
        <f t="shared" si="7"/>
        <v>204</v>
      </c>
      <c r="B205" s="1">
        <v>42820.387885811062</v>
      </c>
      <c r="C205">
        <v>21</v>
      </c>
      <c r="D205">
        <v>3</v>
      </c>
      <c r="E205" t="s">
        <v>12</v>
      </c>
      <c r="F205" t="s">
        <v>11</v>
      </c>
      <c r="G205">
        <v>5000</v>
      </c>
      <c r="H205">
        <f t="shared" si="6"/>
        <v>496000</v>
      </c>
      <c r="I205">
        <v>1</v>
      </c>
      <c r="J205" t="s">
        <v>304</v>
      </c>
      <c r="K205">
        <v>1</v>
      </c>
      <c r="L205" t="s">
        <v>305</v>
      </c>
      <c r="M205">
        <v>1</v>
      </c>
      <c r="N205" t="s">
        <v>21</v>
      </c>
      <c r="O205" t="s">
        <v>306</v>
      </c>
      <c r="P205" s="1">
        <v>42820.387885811062</v>
      </c>
      <c r="Q205" s="1" t="e">
        <v>#N/A</v>
      </c>
      <c r="R205" t="s">
        <v>21</v>
      </c>
      <c r="S205" t="s">
        <v>306</v>
      </c>
      <c r="T205">
        <v>1</v>
      </c>
    </row>
    <row r="206" spans="1:20">
      <c r="A206">
        <f t="shared" si="7"/>
        <v>205</v>
      </c>
      <c r="B206" s="1">
        <v>42820.399574515381</v>
      </c>
      <c r="C206">
        <v>39</v>
      </c>
      <c r="D206">
        <v>3</v>
      </c>
      <c r="E206" t="s">
        <v>12</v>
      </c>
      <c r="F206" t="s">
        <v>11</v>
      </c>
      <c r="G206">
        <v>5000</v>
      </c>
      <c r="H206">
        <f t="shared" si="6"/>
        <v>501000</v>
      </c>
      <c r="I206">
        <v>5</v>
      </c>
      <c r="J206" t="s">
        <v>340</v>
      </c>
      <c r="K206">
        <v>2</v>
      </c>
      <c r="L206" t="s">
        <v>341</v>
      </c>
      <c r="M206">
        <v>2</v>
      </c>
      <c r="N206" t="s">
        <v>21</v>
      </c>
      <c r="O206" t="s">
        <v>342</v>
      </c>
      <c r="P206" s="1">
        <v>42820.399574515381</v>
      </c>
      <c r="Q206" s="1" t="e">
        <v>#N/A</v>
      </c>
      <c r="R206" t="s">
        <v>21</v>
      </c>
      <c r="S206" t="s">
        <v>342</v>
      </c>
      <c r="T206">
        <v>2</v>
      </c>
    </row>
    <row r="207" spans="1:20">
      <c r="A207">
        <f t="shared" si="7"/>
        <v>206</v>
      </c>
      <c r="B207" s="1">
        <v>42821.080493722242</v>
      </c>
      <c r="C207">
        <v>39</v>
      </c>
      <c r="D207">
        <v>3</v>
      </c>
      <c r="E207" t="s">
        <v>12</v>
      </c>
      <c r="F207" t="s">
        <v>11</v>
      </c>
      <c r="G207">
        <v>5000</v>
      </c>
      <c r="H207">
        <f t="shared" si="6"/>
        <v>506000</v>
      </c>
      <c r="I207">
        <v>2</v>
      </c>
      <c r="J207" t="s">
        <v>340</v>
      </c>
      <c r="K207">
        <v>3</v>
      </c>
      <c r="L207" t="s">
        <v>341</v>
      </c>
      <c r="M207">
        <v>3</v>
      </c>
      <c r="N207" t="s">
        <v>21</v>
      </c>
      <c r="O207" t="s">
        <v>342</v>
      </c>
      <c r="P207" s="1">
        <v>42821.080493722242</v>
      </c>
      <c r="Q207" s="1" t="e">
        <v>#N/A</v>
      </c>
      <c r="R207" t="s">
        <v>21</v>
      </c>
      <c r="S207" t="s">
        <v>342</v>
      </c>
      <c r="T207">
        <v>3</v>
      </c>
    </row>
    <row r="208" spans="1:20">
      <c r="A208">
        <f t="shared" si="7"/>
        <v>207</v>
      </c>
      <c r="B208" s="1">
        <v>42821.80482278519</v>
      </c>
      <c r="C208">
        <v>61</v>
      </c>
      <c r="D208">
        <v>1</v>
      </c>
      <c r="E208" t="s">
        <v>12</v>
      </c>
      <c r="F208" t="s">
        <v>11</v>
      </c>
      <c r="G208">
        <v>1000</v>
      </c>
      <c r="H208">
        <f t="shared" si="6"/>
        <v>507000</v>
      </c>
      <c r="I208">
        <v>1</v>
      </c>
      <c r="J208" t="s">
        <v>697</v>
      </c>
      <c r="K208">
        <v>1</v>
      </c>
      <c r="L208" t="s">
        <v>698</v>
      </c>
      <c r="M208">
        <v>1</v>
      </c>
      <c r="N208" t="s">
        <v>21</v>
      </c>
      <c r="O208" t="s">
        <v>699</v>
      </c>
      <c r="P208" s="1">
        <v>42821.80482278519</v>
      </c>
      <c r="Q208" s="1" t="e">
        <v>#N/A</v>
      </c>
      <c r="R208" t="s">
        <v>21</v>
      </c>
      <c r="S208" t="s">
        <v>699</v>
      </c>
      <c r="T208">
        <v>1</v>
      </c>
    </row>
    <row r="209" spans="1:20">
      <c r="A209">
        <f t="shared" si="7"/>
        <v>208</v>
      </c>
      <c r="B209" s="1">
        <v>42822.747106822091</v>
      </c>
      <c r="C209">
        <v>74</v>
      </c>
      <c r="D209">
        <v>2</v>
      </c>
      <c r="E209" t="s">
        <v>12</v>
      </c>
      <c r="F209" t="s">
        <v>11</v>
      </c>
      <c r="G209">
        <v>2000</v>
      </c>
      <c r="H209">
        <f t="shared" si="6"/>
        <v>509000</v>
      </c>
      <c r="I209">
        <v>2</v>
      </c>
      <c r="J209" t="s">
        <v>1302</v>
      </c>
      <c r="K209">
        <v>1</v>
      </c>
      <c r="L209" t="s">
        <v>1516</v>
      </c>
      <c r="M209">
        <v>1</v>
      </c>
      <c r="N209" t="s">
        <v>21</v>
      </c>
      <c r="O209" t="s">
        <v>1517</v>
      </c>
      <c r="P209" s="1">
        <v>42822.747106822091</v>
      </c>
      <c r="Q209" s="1">
        <v>43008.051734542234</v>
      </c>
      <c r="R209" t="s">
        <v>21</v>
      </c>
      <c r="S209" t="s">
        <v>1517</v>
      </c>
      <c r="T209">
        <v>1</v>
      </c>
    </row>
    <row r="210" spans="1:20">
      <c r="A210">
        <f t="shared" si="7"/>
        <v>209</v>
      </c>
      <c r="B210" s="1">
        <v>42825.05647388583</v>
      </c>
      <c r="C210">
        <v>102</v>
      </c>
      <c r="D210">
        <v>2</v>
      </c>
      <c r="E210" t="s">
        <v>12</v>
      </c>
      <c r="F210" t="s">
        <v>11</v>
      </c>
      <c r="G210">
        <v>5000</v>
      </c>
      <c r="H210">
        <f t="shared" si="6"/>
        <v>514000</v>
      </c>
      <c r="I210">
        <v>5</v>
      </c>
      <c r="J210" t="s">
        <v>760</v>
      </c>
      <c r="K210">
        <v>1</v>
      </c>
      <c r="L210" t="s">
        <v>1197</v>
      </c>
      <c r="M210">
        <v>1</v>
      </c>
      <c r="N210" t="s">
        <v>21</v>
      </c>
      <c r="O210" t="s">
        <v>1198</v>
      </c>
      <c r="P210" s="1">
        <v>42825.05647388583</v>
      </c>
      <c r="Q210" s="1">
        <v>43142.096420198213</v>
      </c>
      <c r="R210" t="s">
        <v>21</v>
      </c>
      <c r="S210" t="s">
        <v>1198</v>
      </c>
      <c r="T210">
        <v>1</v>
      </c>
    </row>
    <row r="211" spans="1:20">
      <c r="A211">
        <f t="shared" si="7"/>
        <v>210</v>
      </c>
      <c r="B211" s="1">
        <v>42826.983597265884</v>
      </c>
      <c r="C211">
        <v>96</v>
      </c>
      <c r="D211">
        <v>4</v>
      </c>
      <c r="E211" t="s">
        <v>12</v>
      </c>
      <c r="F211" t="s">
        <v>11</v>
      </c>
      <c r="G211">
        <v>4000</v>
      </c>
      <c r="H211">
        <f t="shared" si="6"/>
        <v>518000</v>
      </c>
      <c r="I211">
        <v>1</v>
      </c>
      <c r="J211" t="s">
        <v>1400</v>
      </c>
      <c r="K211">
        <v>3</v>
      </c>
      <c r="L211" t="s">
        <v>1401</v>
      </c>
      <c r="M211">
        <v>3</v>
      </c>
      <c r="N211" t="s">
        <v>21</v>
      </c>
      <c r="O211" t="s">
        <v>1402</v>
      </c>
      <c r="P211" s="1">
        <v>42826.983597265884</v>
      </c>
      <c r="Q211" s="1">
        <v>42886.072944463776</v>
      </c>
      <c r="R211" t="s">
        <v>21</v>
      </c>
      <c r="S211" t="s">
        <v>1402</v>
      </c>
      <c r="T211">
        <v>3</v>
      </c>
    </row>
    <row r="212" spans="1:20">
      <c r="A212">
        <f t="shared" si="7"/>
        <v>211</v>
      </c>
      <c r="B212" s="1">
        <v>42827.597399376224</v>
      </c>
      <c r="C212">
        <v>92</v>
      </c>
      <c r="D212">
        <v>1</v>
      </c>
      <c r="E212" t="s">
        <v>12</v>
      </c>
      <c r="F212" t="s">
        <v>11</v>
      </c>
      <c r="G212">
        <v>3000</v>
      </c>
      <c r="H212">
        <f t="shared" si="6"/>
        <v>521000</v>
      </c>
      <c r="I212">
        <v>3</v>
      </c>
      <c r="J212" t="s">
        <v>1237</v>
      </c>
      <c r="K212">
        <v>1</v>
      </c>
      <c r="L212" t="s">
        <v>1238</v>
      </c>
      <c r="M212">
        <v>1</v>
      </c>
      <c r="N212" t="s">
        <v>21</v>
      </c>
      <c r="O212" t="s">
        <v>1239</v>
      </c>
      <c r="P212" s="1">
        <v>42827.597399376224</v>
      </c>
      <c r="Q212" s="1">
        <v>43027.645187516981</v>
      </c>
      <c r="R212" t="s">
        <v>21</v>
      </c>
      <c r="S212" t="s">
        <v>1239</v>
      </c>
      <c r="T212">
        <v>1</v>
      </c>
    </row>
    <row r="213" spans="1:20">
      <c r="A213">
        <f t="shared" si="7"/>
        <v>212</v>
      </c>
      <c r="B213" s="1">
        <v>42828.360223100855</v>
      </c>
      <c r="C213">
        <v>138</v>
      </c>
      <c r="D213">
        <v>3</v>
      </c>
      <c r="E213" t="s">
        <v>12</v>
      </c>
      <c r="F213" t="s">
        <v>11</v>
      </c>
      <c r="G213">
        <v>2000</v>
      </c>
      <c r="H213">
        <f t="shared" si="6"/>
        <v>523000</v>
      </c>
      <c r="I213">
        <v>4</v>
      </c>
      <c r="J213" t="s">
        <v>576</v>
      </c>
      <c r="K213">
        <v>1</v>
      </c>
      <c r="L213" t="s">
        <v>577</v>
      </c>
      <c r="M213">
        <v>1</v>
      </c>
      <c r="N213" t="s">
        <v>21</v>
      </c>
      <c r="O213" t="s">
        <v>578</v>
      </c>
      <c r="P213" s="1">
        <v>42828.360223100855</v>
      </c>
      <c r="Q213" s="1" t="e">
        <v>#N/A</v>
      </c>
      <c r="R213" t="s">
        <v>21</v>
      </c>
      <c r="S213" t="s">
        <v>578</v>
      </c>
      <c r="T213">
        <v>1</v>
      </c>
    </row>
    <row r="214" spans="1:20">
      <c r="A214">
        <f t="shared" si="7"/>
        <v>213</v>
      </c>
      <c r="B214" s="1">
        <v>42828.450403656621</v>
      </c>
      <c r="C214">
        <v>123</v>
      </c>
      <c r="D214">
        <v>3</v>
      </c>
      <c r="E214" t="s">
        <v>12</v>
      </c>
      <c r="F214" t="s">
        <v>11</v>
      </c>
      <c r="G214">
        <v>4000</v>
      </c>
      <c r="H214">
        <f t="shared" si="6"/>
        <v>527000</v>
      </c>
      <c r="I214">
        <v>6</v>
      </c>
      <c r="J214" t="s">
        <v>1413</v>
      </c>
      <c r="K214">
        <v>1</v>
      </c>
      <c r="L214" t="s">
        <v>1414</v>
      </c>
      <c r="M214">
        <v>1</v>
      </c>
      <c r="N214" t="s">
        <v>21</v>
      </c>
      <c r="O214" t="s">
        <v>1415</v>
      </c>
      <c r="P214" s="1">
        <v>42828.450403656621</v>
      </c>
      <c r="Q214" s="1" t="e">
        <v>#N/A</v>
      </c>
      <c r="R214" t="s">
        <v>21</v>
      </c>
      <c r="S214" t="s">
        <v>1415</v>
      </c>
      <c r="T214">
        <v>1</v>
      </c>
    </row>
    <row r="215" spans="1:20">
      <c r="A215">
        <f t="shared" si="7"/>
        <v>214</v>
      </c>
      <c r="B215" s="1">
        <v>42828.668569283131</v>
      </c>
      <c r="C215">
        <v>81</v>
      </c>
      <c r="D215">
        <v>1</v>
      </c>
      <c r="E215" t="s">
        <v>12</v>
      </c>
      <c r="F215" t="s">
        <v>11</v>
      </c>
      <c r="G215">
        <v>3000</v>
      </c>
      <c r="H215">
        <f t="shared" si="6"/>
        <v>530000</v>
      </c>
      <c r="I215">
        <v>2</v>
      </c>
      <c r="J215" t="s">
        <v>724</v>
      </c>
      <c r="K215">
        <v>2</v>
      </c>
      <c r="L215" t="s">
        <v>725</v>
      </c>
      <c r="M215">
        <v>2</v>
      </c>
      <c r="N215" t="s">
        <v>21</v>
      </c>
      <c r="O215" t="s">
        <v>726</v>
      </c>
      <c r="P215" s="1">
        <v>42828.668569283131</v>
      </c>
      <c r="Q215" s="1" t="e">
        <v>#N/A</v>
      </c>
      <c r="R215" t="s">
        <v>21</v>
      </c>
      <c r="S215" t="s">
        <v>726</v>
      </c>
      <c r="T215">
        <v>2</v>
      </c>
    </row>
    <row r="216" spans="1:20">
      <c r="A216">
        <f t="shared" si="7"/>
        <v>215</v>
      </c>
      <c r="B216" s="1">
        <v>42829.739046547213</v>
      </c>
      <c r="C216">
        <v>123</v>
      </c>
      <c r="D216">
        <v>1</v>
      </c>
      <c r="E216" t="s">
        <v>12</v>
      </c>
      <c r="F216" t="s">
        <v>11</v>
      </c>
      <c r="G216">
        <v>4000</v>
      </c>
      <c r="H216">
        <f t="shared" si="6"/>
        <v>534000</v>
      </c>
      <c r="I216">
        <v>2</v>
      </c>
      <c r="J216" t="s">
        <v>994</v>
      </c>
      <c r="K216">
        <v>1</v>
      </c>
      <c r="L216" t="s">
        <v>1271</v>
      </c>
      <c r="M216">
        <v>1</v>
      </c>
      <c r="N216" t="s">
        <v>21</v>
      </c>
      <c r="O216" t="s">
        <v>1272</v>
      </c>
      <c r="P216" s="1">
        <v>42829.739046547213</v>
      </c>
      <c r="Q216" s="1" t="e">
        <v>#N/A</v>
      </c>
      <c r="R216" t="s">
        <v>21</v>
      </c>
      <c r="S216" t="s">
        <v>1272</v>
      </c>
      <c r="T216">
        <v>1</v>
      </c>
    </row>
    <row r="217" spans="1:20">
      <c r="A217">
        <f t="shared" si="7"/>
        <v>216</v>
      </c>
      <c r="B217" s="1">
        <v>42831.959247740044</v>
      </c>
      <c r="C217">
        <v>66</v>
      </c>
      <c r="D217">
        <v>3</v>
      </c>
      <c r="E217" t="s">
        <v>12</v>
      </c>
      <c r="F217" t="s">
        <v>11</v>
      </c>
      <c r="G217">
        <v>4000</v>
      </c>
      <c r="H217">
        <f t="shared" si="6"/>
        <v>538000</v>
      </c>
      <c r="I217">
        <v>2</v>
      </c>
      <c r="J217" t="s">
        <v>744</v>
      </c>
      <c r="K217">
        <v>1</v>
      </c>
      <c r="L217" t="s">
        <v>1102</v>
      </c>
      <c r="M217">
        <v>1</v>
      </c>
      <c r="N217" t="s">
        <v>21</v>
      </c>
      <c r="O217" t="s">
        <v>1103</v>
      </c>
      <c r="P217" s="1">
        <v>42831.959247740044</v>
      </c>
      <c r="Q217" s="1">
        <v>43052.812393290013</v>
      </c>
      <c r="R217" t="s">
        <v>21</v>
      </c>
      <c r="S217" t="s">
        <v>1103</v>
      </c>
      <c r="T217">
        <v>1</v>
      </c>
    </row>
    <row r="218" spans="1:20">
      <c r="A218">
        <f t="shared" si="7"/>
        <v>217</v>
      </c>
      <c r="B218" s="1">
        <v>42832.213989123069</v>
      </c>
      <c r="C218">
        <v>32</v>
      </c>
      <c r="D218">
        <v>4</v>
      </c>
      <c r="E218" t="s">
        <v>13</v>
      </c>
      <c r="F218" t="s">
        <v>11</v>
      </c>
      <c r="G218">
        <v>20000</v>
      </c>
      <c r="H218">
        <f t="shared" si="6"/>
        <v>518000</v>
      </c>
      <c r="I218">
        <v>6</v>
      </c>
      <c r="J218" t="s">
        <v>453</v>
      </c>
      <c r="K218">
        <v>3</v>
      </c>
      <c r="L218" t="s">
        <v>501</v>
      </c>
      <c r="M218">
        <v>1</v>
      </c>
      <c r="N218" t="s">
        <v>24</v>
      </c>
      <c r="O218" t="s">
        <v>502</v>
      </c>
      <c r="P218" s="1">
        <v>42832.213989123069</v>
      </c>
      <c r="Q218" s="1">
        <v>42832.213989123069</v>
      </c>
      <c r="R218" t="s">
        <v>24</v>
      </c>
      <c r="S218" t="s">
        <v>502</v>
      </c>
      <c r="T218">
        <v>1</v>
      </c>
    </row>
    <row r="219" spans="1:20">
      <c r="A219">
        <f t="shared" si="7"/>
        <v>218</v>
      </c>
      <c r="B219" s="1">
        <v>42833.044316014188</v>
      </c>
      <c r="C219">
        <v>75</v>
      </c>
      <c r="D219">
        <v>1</v>
      </c>
      <c r="E219" t="s">
        <v>12</v>
      </c>
      <c r="F219" t="s">
        <v>11</v>
      </c>
      <c r="G219">
        <v>5000</v>
      </c>
      <c r="H219">
        <f t="shared" si="6"/>
        <v>523000</v>
      </c>
      <c r="I219">
        <v>1</v>
      </c>
      <c r="J219" t="s">
        <v>583</v>
      </c>
      <c r="K219">
        <v>2</v>
      </c>
      <c r="L219" t="s">
        <v>584</v>
      </c>
      <c r="M219">
        <v>2</v>
      </c>
      <c r="N219" t="s">
        <v>21</v>
      </c>
      <c r="O219" t="s">
        <v>585</v>
      </c>
      <c r="P219" s="1">
        <v>42833.044316014188</v>
      </c>
      <c r="Q219" s="1" t="e">
        <v>#N/A</v>
      </c>
      <c r="R219" t="s">
        <v>21</v>
      </c>
      <c r="S219" t="s">
        <v>585</v>
      </c>
      <c r="T219">
        <v>2</v>
      </c>
    </row>
    <row r="220" spans="1:20">
      <c r="A220">
        <f t="shared" si="7"/>
        <v>219</v>
      </c>
      <c r="B220" s="1">
        <v>42833.259844513239</v>
      </c>
      <c r="C220">
        <v>92</v>
      </c>
      <c r="D220">
        <v>1</v>
      </c>
      <c r="E220" t="s">
        <v>12</v>
      </c>
      <c r="F220" t="s">
        <v>11</v>
      </c>
      <c r="G220">
        <v>3000</v>
      </c>
      <c r="H220">
        <f t="shared" si="6"/>
        <v>526000</v>
      </c>
      <c r="I220">
        <v>2</v>
      </c>
      <c r="J220" t="s">
        <v>1237</v>
      </c>
      <c r="K220">
        <v>2</v>
      </c>
      <c r="L220" t="s">
        <v>1238</v>
      </c>
      <c r="M220">
        <v>2</v>
      </c>
      <c r="N220" t="s">
        <v>21</v>
      </c>
      <c r="O220" t="s">
        <v>1239</v>
      </c>
      <c r="P220" s="1">
        <v>42833.259844513239</v>
      </c>
      <c r="Q220" s="1">
        <v>43027.645187516981</v>
      </c>
      <c r="R220" t="s">
        <v>21</v>
      </c>
      <c r="S220" t="s">
        <v>1239</v>
      </c>
      <c r="T220">
        <v>2</v>
      </c>
    </row>
    <row r="221" spans="1:20">
      <c r="A221">
        <f t="shared" si="7"/>
        <v>220</v>
      </c>
      <c r="B221" s="1">
        <v>42833.935696323053</v>
      </c>
      <c r="C221">
        <v>66</v>
      </c>
      <c r="D221">
        <v>1</v>
      </c>
      <c r="E221" t="s">
        <v>12</v>
      </c>
      <c r="F221" t="s">
        <v>11</v>
      </c>
      <c r="G221">
        <v>2000</v>
      </c>
      <c r="H221">
        <f t="shared" si="6"/>
        <v>528000</v>
      </c>
      <c r="I221">
        <v>1</v>
      </c>
      <c r="J221" t="s">
        <v>1355</v>
      </c>
      <c r="K221">
        <v>1</v>
      </c>
      <c r="L221" t="s">
        <v>1356</v>
      </c>
      <c r="M221">
        <v>1</v>
      </c>
      <c r="N221" t="s">
        <v>21</v>
      </c>
      <c r="O221" t="s">
        <v>1357</v>
      </c>
      <c r="P221" s="1">
        <v>42833.935696323053</v>
      </c>
      <c r="Q221" s="1" t="e">
        <v>#N/A</v>
      </c>
      <c r="R221" t="s">
        <v>21</v>
      </c>
      <c r="S221" t="s">
        <v>1357</v>
      </c>
      <c r="T221">
        <v>1</v>
      </c>
    </row>
    <row r="222" spans="1:20">
      <c r="A222">
        <f t="shared" si="7"/>
        <v>221</v>
      </c>
      <c r="B222" s="1">
        <v>42834.762579013906</v>
      </c>
      <c r="C222">
        <v>51</v>
      </c>
      <c r="D222">
        <v>1</v>
      </c>
      <c r="E222" t="s">
        <v>12</v>
      </c>
      <c r="F222" t="s">
        <v>11</v>
      </c>
      <c r="G222">
        <v>5000</v>
      </c>
      <c r="H222">
        <f t="shared" si="6"/>
        <v>533000</v>
      </c>
      <c r="I222">
        <v>1</v>
      </c>
      <c r="J222" t="s">
        <v>1055</v>
      </c>
      <c r="K222">
        <v>1</v>
      </c>
      <c r="L222" t="s">
        <v>1056</v>
      </c>
      <c r="M222">
        <v>1</v>
      </c>
      <c r="N222" t="s">
        <v>21</v>
      </c>
      <c r="O222" t="s">
        <v>1057</v>
      </c>
      <c r="P222" s="1">
        <v>42834.762579013906</v>
      </c>
      <c r="Q222" s="1">
        <v>43176.566040871585</v>
      </c>
      <c r="R222" t="s">
        <v>21</v>
      </c>
      <c r="S222" t="s">
        <v>1057</v>
      </c>
      <c r="T222">
        <v>1</v>
      </c>
    </row>
    <row r="223" spans="1:20">
      <c r="A223">
        <f t="shared" si="7"/>
        <v>222</v>
      </c>
      <c r="B223" s="1">
        <v>42835.605091625679</v>
      </c>
      <c r="C223">
        <v>53</v>
      </c>
      <c r="D223">
        <v>1</v>
      </c>
      <c r="E223" t="s">
        <v>12</v>
      </c>
      <c r="F223" t="s">
        <v>11</v>
      </c>
      <c r="G223">
        <v>5000</v>
      </c>
      <c r="H223">
        <f t="shared" si="6"/>
        <v>538000</v>
      </c>
      <c r="I223">
        <v>5</v>
      </c>
      <c r="J223" t="s">
        <v>548</v>
      </c>
      <c r="K223">
        <v>1</v>
      </c>
      <c r="L223" t="s">
        <v>1499</v>
      </c>
      <c r="M223">
        <v>1</v>
      </c>
      <c r="N223" t="s">
        <v>21</v>
      </c>
      <c r="O223" t="s">
        <v>1500</v>
      </c>
      <c r="P223" s="1">
        <v>42835.605091625679</v>
      </c>
      <c r="Q223" s="1">
        <v>43013.022302662015</v>
      </c>
      <c r="R223" t="s">
        <v>21</v>
      </c>
      <c r="S223" t="s">
        <v>1500</v>
      </c>
      <c r="T223">
        <v>1</v>
      </c>
    </row>
    <row r="224" spans="1:20">
      <c r="A224">
        <f t="shared" si="7"/>
        <v>223</v>
      </c>
      <c r="B224" s="1">
        <v>42835.678632375697</v>
      </c>
      <c r="C224">
        <v>76</v>
      </c>
      <c r="D224">
        <v>1</v>
      </c>
      <c r="E224" t="s">
        <v>12</v>
      </c>
      <c r="F224" t="s">
        <v>11</v>
      </c>
      <c r="G224">
        <v>3000</v>
      </c>
      <c r="H224">
        <f t="shared" si="6"/>
        <v>541000</v>
      </c>
      <c r="I224">
        <v>3</v>
      </c>
      <c r="J224" t="s">
        <v>1160</v>
      </c>
      <c r="K224">
        <v>3</v>
      </c>
      <c r="L224" t="s">
        <v>1161</v>
      </c>
      <c r="M224">
        <v>3</v>
      </c>
      <c r="N224" t="s">
        <v>21</v>
      </c>
      <c r="O224" t="s">
        <v>1162</v>
      </c>
      <c r="P224" s="1">
        <v>42835.678632375697</v>
      </c>
      <c r="Q224" s="1">
        <v>42862.388419187315</v>
      </c>
      <c r="R224" t="s">
        <v>21</v>
      </c>
      <c r="S224" t="s">
        <v>1162</v>
      </c>
      <c r="T224">
        <v>3</v>
      </c>
    </row>
    <row r="225" spans="1:20">
      <c r="A225">
        <f t="shared" si="7"/>
        <v>224</v>
      </c>
      <c r="B225" s="1">
        <v>42835.82964128234</v>
      </c>
      <c r="C225">
        <v>33</v>
      </c>
      <c r="D225">
        <v>1</v>
      </c>
      <c r="E225" t="s">
        <v>12</v>
      </c>
      <c r="F225" t="s">
        <v>11</v>
      </c>
      <c r="G225">
        <v>3000</v>
      </c>
      <c r="H225">
        <f t="shared" si="6"/>
        <v>544000</v>
      </c>
      <c r="I225">
        <v>5</v>
      </c>
      <c r="J225" t="s">
        <v>471</v>
      </c>
      <c r="K225">
        <v>1</v>
      </c>
      <c r="L225" t="s">
        <v>472</v>
      </c>
      <c r="M225">
        <v>1</v>
      </c>
      <c r="N225" t="s">
        <v>21</v>
      </c>
      <c r="O225" t="s">
        <v>473</v>
      </c>
      <c r="P225" s="1">
        <v>42835.82964128234</v>
      </c>
      <c r="Q225" s="1" t="e">
        <v>#N/A</v>
      </c>
      <c r="R225" t="s">
        <v>21</v>
      </c>
      <c r="S225" t="s">
        <v>473</v>
      </c>
      <c r="T225">
        <v>1</v>
      </c>
    </row>
    <row r="226" spans="1:20">
      <c r="A226">
        <f t="shared" si="7"/>
        <v>225</v>
      </c>
      <c r="B226" s="1">
        <v>42837.680561906709</v>
      </c>
      <c r="C226">
        <v>39</v>
      </c>
      <c r="D226">
        <v>1</v>
      </c>
      <c r="E226" t="s">
        <v>12</v>
      </c>
      <c r="F226" t="s">
        <v>11</v>
      </c>
      <c r="G226">
        <v>1000</v>
      </c>
      <c r="H226">
        <f t="shared" si="6"/>
        <v>545000</v>
      </c>
      <c r="I226">
        <v>6</v>
      </c>
      <c r="J226" t="s">
        <v>299</v>
      </c>
      <c r="K226">
        <v>1</v>
      </c>
      <c r="L226" t="s">
        <v>300</v>
      </c>
      <c r="M226">
        <v>1</v>
      </c>
      <c r="N226" t="s">
        <v>21</v>
      </c>
      <c r="O226" t="s">
        <v>301</v>
      </c>
      <c r="P226" s="1">
        <v>42837.680561906709</v>
      </c>
      <c r="Q226" s="1">
        <v>43207.523533055872</v>
      </c>
      <c r="R226" t="s">
        <v>21</v>
      </c>
      <c r="S226" t="s">
        <v>301</v>
      </c>
      <c r="T226">
        <v>1</v>
      </c>
    </row>
    <row r="227" spans="1:20">
      <c r="A227">
        <f t="shared" si="7"/>
        <v>226</v>
      </c>
      <c r="B227" s="1">
        <v>42837.800006884223</v>
      </c>
      <c r="C227">
        <v>77</v>
      </c>
      <c r="D227">
        <v>1</v>
      </c>
      <c r="E227" t="s">
        <v>12</v>
      </c>
      <c r="F227" t="s">
        <v>11</v>
      </c>
      <c r="G227">
        <v>5000</v>
      </c>
      <c r="H227">
        <f t="shared" si="6"/>
        <v>550000</v>
      </c>
      <c r="I227">
        <v>6</v>
      </c>
      <c r="J227" t="s">
        <v>1397</v>
      </c>
      <c r="K227">
        <v>1</v>
      </c>
      <c r="L227" t="s">
        <v>1522</v>
      </c>
      <c r="M227">
        <v>1</v>
      </c>
      <c r="N227" t="s">
        <v>21</v>
      </c>
      <c r="O227" t="s">
        <v>1523</v>
      </c>
      <c r="P227" s="1">
        <v>42837.800006884223</v>
      </c>
      <c r="Q227" s="1">
        <v>43105.96990850092</v>
      </c>
      <c r="R227" t="s">
        <v>21</v>
      </c>
      <c r="S227" t="s">
        <v>1523</v>
      </c>
      <c r="T227">
        <v>1</v>
      </c>
    </row>
    <row r="228" spans="1:20">
      <c r="A228">
        <f t="shared" si="7"/>
        <v>227</v>
      </c>
      <c r="B228" s="1">
        <v>42838.618231254579</v>
      </c>
      <c r="C228">
        <v>132</v>
      </c>
      <c r="D228">
        <v>2</v>
      </c>
      <c r="E228" t="s">
        <v>12</v>
      </c>
      <c r="F228" t="s">
        <v>11</v>
      </c>
      <c r="G228">
        <v>4000</v>
      </c>
      <c r="H228">
        <f t="shared" si="6"/>
        <v>554000</v>
      </c>
      <c r="I228">
        <v>3</v>
      </c>
      <c r="J228" t="s">
        <v>669</v>
      </c>
      <c r="K228">
        <v>3</v>
      </c>
      <c r="L228" t="s">
        <v>670</v>
      </c>
      <c r="M228">
        <v>3</v>
      </c>
      <c r="N228" t="s">
        <v>21</v>
      </c>
      <c r="O228" t="s">
        <v>671</v>
      </c>
      <c r="P228" s="1">
        <v>42838.618231254579</v>
      </c>
      <c r="Q228" s="1" t="e">
        <v>#N/A</v>
      </c>
      <c r="R228" t="s">
        <v>21</v>
      </c>
      <c r="S228" t="s">
        <v>671</v>
      </c>
      <c r="T228">
        <v>3</v>
      </c>
    </row>
    <row r="229" spans="1:20">
      <c r="A229">
        <f t="shared" si="7"/>
        <v>228</v>
      </c>
      <c r="B229" s="1">
        <v>42839.51674571076</v>
      </c>
      <c r="C229">
        <v>62</v>
      </c>
      <c r="D229">
        <v>2</v>
      </c>
      <c r="E229" t="s">
        <v>12</v>
      </c>
      <c r="F229" t="s">
        <v>11</v>
      </c>
      <c r="G229">
        <v>3000</v>
      </c>
      <c r="H229">
        <f t="shared" si="6"/>
        <v>557000</v>
      </c>
      <c r="I229">
        <v>1</v>
      </c>
      <c r="J229" t="s">
        <v>1447</v>
      </c>
      <c r="K229">
        <v>1</v>
      </c>
      <c r="L229" t="s">
        <v>1448</v>
      </c>
      <c r="M229">
        <v>1</v>
      </c>
      <c r="N229" t="s">
        <v>21</v>
      </c>
      <c r="O229" t="s">
        <v>1449</v>
      </c>
      <c r="P229" s="1">
        <v>42839.51674571076</v>
      </c>
      <c r="Q229" s="1">
        <v>42991.828927862814</v>
      </c>
      <c r="R229" t="s">
        <v>21</v>
      </c>
      <c r="S229" t="s">
        <v>1449</v>
      </c>
      <c r="T229">
        <v>1</v>
      </c>
    </row>
    <row r="230" spans="1:20">
      <c r="A230">
        <f t="shared" si="7"/>
        <v>229</v>
      </c>
      <c r="B230" s="1">
        <v>42841.754627010392</v>
      </c>
      <c r="C230">
        <v>88</v>
      </c>
      <c r="D230">
        <v>2</v>
      </c>
      <c r="E230" t="s">
        <v>12</v>
      </c>
      <c r="F230" t="s">
        <v>11</v>
      </c>
      <c r="G230">
        <v>4000</v>
      </c>
      <c r="H230">
        <f t="shared" si="6"/>
        <v>561000</v>
      </c>
      <c r="I230">
        <v>5</v>
      </c>
      <c r="J230" t="s">
        <v>633</v>
      </c>
      <c r="K230">
        <v>1</v>
      </c>
      <c r="L230" t="s">
        <v>634</v>
      </c>
      <c r="M230">
        <v>1</v>
      </c>
      <c r="N230" t="s">
        <v>21</v>
      </c>
      <c r="O230" t="s">
        <v>635</v>
      </c>
      <c r="P230" s="1">
        <v>42841.754627010392</v>
      </c>
      <c r="Q230" s="1" t="e">
        <v>#N/A</v>
      </c>
      <c r="R230" t="s">
        <v>21</v>
      </c>
      <c r="S230" t="s">
        <v>635</v>
      </c>
      <c r="T230">
        <v>1</v>
      </c>
    </row>
    <row r="231" spans="1:20">
      <c r="A231">
        <f t="shared" si="7"/>
        <v>230</v>
      </c>
      <c r="B231" s="1">
        <v>42843.19138402836</v>
      </c>
      <c r="C231">
        <v>30</v>
      </c>
      <c r="D231">
        <v>1</v>
      </c>
      <c r="E231" t="s">
        <v>12</v>
      </c>
      <c r="F231" t="s">
        <v>11</v>
      </c>
      <c r="G231">
        <v>1000</v>
      </c>
      <c r="H231">
        <f t="shared" si="6"/>
        <v>562000</v>
      </c>
      <c r="I231">
        <v>4</v>
      </c>
      <c r="J231" t="s">
        <v>274</v>
      </c>
      <c r="K231">
        <v>3</v>
      </c>
      <c r="L231" t="s">
        <v>275</v>
      </c>
      <c r="M231">
        <v>3</v>
      </c>
      <c r="N231" t="s">
        <v>21</v>
      </c>
      <c r="O231" t="s">
        <v>276</v>
      </c>
      <c r="P231" s="1">
        <v>42843.19138402836</v>
      </c>
      <c r="Q231" s="1" t="e">
        <v>#N/A</v>
      </c>
      <c r="R231" t="s">
        <v>21</v>
      </c>
      <c r="S231" t="s">
        <v>276</v>
      </c>
      <c r="T231">
        <v>3</v>
      </c>
    </row>
    <row r="232" spans="1:20">
      <c r="A232">
        <f t="shared" si="7"/>
        <v>231</v>
      </c>
      <c r="B232" s="1">
        <v>42848.720977241363</v>
      </c>
      <c r="C232">
        <v>78</v>
      </c>
      <c r="D232">
        <v>2</v>
      </c>
      <c r="E232" t="s">
        <v>12</v>
      </c>
      <c r="F232" t="s">
        <v>11</v>
      </c>
      <c r="G232">
        <v>2000</v>
      </c>
      <c r="H232">
        <f t="shared" si="6"/>
        <v>564000</v>
      </c>
      <c r="I232">
        <v>5</v>
      </c>
      <c r="J232" t="s">
        <v>1013</v>
      </c>
      <c r="K232">
        <v>2</v>
      </c>
      <c r="L232" t="s">
        <v>1693</v>
      </c>
      <c r="M232">
        <v>2</v>
      </c>
      <c r="N232" t="s">
        <v>21</v>
      </c>
      <c r="O232" t="s">
        <v>1694</v>
      </c>
      <c r="P232" s="1">
        <v>42848.720977241363</v>
      </c>
      <c r="Q232" s="1" t="e">
        <v>#N/A</v>
      </c>
      <c r="R232" t="s">
        <v>21</v>
      </c>
      <c r="S232" t="s">
        <v>1694</v>
      </c>
      <c r="T232">
        <v>2</v>
      </c>
    </row>
    <row r="233" spans="1:20">
      <c r="A233">
        <f t="shared" si="7"/>
        <v>232</v>
      </c>
      <c r="B233" s="1">
        <v>42848.77289500209</v>
      </c>
      <c r="C233">
        <v>136</v>
      </c>
      <c r="D233">
        <v>4</v>
      </c>
      <c r="E233" t="s">
        <v>12</v>
      </c>
      <c r="F233" t="s">
        <v>11</v>
      </c>
      <c r="G233">
        <v>1000</v>
      </c>
      <c r="H233">
        <f t="shared" si="6"/>
        <v>565000</v>
      </c>
      <c r="I233">
        <v>4</v>
      </c>
      <c r="J233" t="s">
        <v>916</v>
      </c>
      <c r="K233">
        <v>5</v>
      </c>
      <c r="L233" t="s">
        <v>917</v>
      </c>
      <c r="M233">
        <v>5</v>
      </c>
      <c r="N233" t="s">
        <v>21</v>
      </c>
      <c r="O233" t="s">
        <v>918</v>
      </c>
      <c r="P233" s="1">
        <v>42848.77289500209</v>
      </c>
      <c r="Q233" s="1" t="e">
        <v>#N/A</v>
      </c>
      <c r="R233" t="s">
        <v>21</v>
      </c>
      <c r="S233" t="s">
        <v>918</v>
      </c>
      <c r="T233">
        <v>5</v>
      </c>
    </row>
    <row r="234" spans="1:20">
      <c r="A234">
        <f t="shared" si="7"/>
        <v>233</v>
      </c>
      <c r="B234" s="1">
        <v>42849.756385617482</v>
      </c>
      <c r="C234">
        <v>14</v>
      </c>
      <c r="D234">
        <v>1</v>
      </c>
      <c r="E234" t="s">
        <v>12</v>
      </c>
      <c r="F234" t="s">
        <v>11</v>
      </c>
      <c r="G234">
        <v>5000</v>
      </c>
      <c r="H234">
        <f t="shared" si="6"/>
        <v>570000</v>
      </c>
      <c r="I234">
        <v>5</v>
      </c>
      <c r="J234" t="s">
        <v>151</v>
      </c>
      <c r="K234">
        <v>1</v>
      </c>
      <c r="L234" t="s">
        <v>152</v>
      </c>
      <c r="M234">
        <v>1</v>
      </c>
      <c r="N234" t="s">
        <v>21</v>
      </c>
      <c r="O234" t="s">
        <v>153</v>
      </c>
      <c r="P234" s="1">
        <v>42849.756385617482</v>
      </c>
      <c r="Q234" s="1" t="e">
        <v>#N/A</v>
      </c>
      <c r="R234" t="s">
        <v>21</v>
      </c>
      <c r="S234" t="s">
        <v>153</v>
      </c>
      <c r="T234">
        <v>1</v>
      </c>
    </row>
    <row r="235" spans="1:20">
      <c r="A235">
        <f t="shared" si="7"/>
        <v>234</v>
      </c>
      <c r="B235" s="1">
        <v>42850.883643548419</v>
      </c>
      <c r="C235">
        <v>130</v>
      </c>
      <c r="D235">
        <v>1</v>
      </c>
      <c r="E235" t="s">
        <v>12</v>
      </c>
      <c r="F235" t="s">
        <v>11</v>
      </c>
      <c r="G235">
        <v>3000</v>
      </c>
      <c r="H235">
        <f t="shared" si="6"/>
        <v>573000</v>
      </c>
      <c r="I235">
        <v>4</v>
      </c>
      <c r="J235" t="s">
        <v>1034</v>
      </c>
      <c r="K235">
        <v>3</v>
      </c>
      <c r="L235" t="s">
        <v>1035</v>
      </c>
      <c r="M235">
        <v>3</v>
      </c>
      <c r="N235" t="s">
        <v>21</v>
      </c>
      <c r="O235" t="s">
        <v>1036</v>
      </c>
      <c r="P235" s="1">
        <v>42850.883643548419</v>
      </c>
      <c r="Q235" s="1">
        <v>43205.246656861156</v>
      </c>
      <c r="R235" t="s">
        <v>21</v>
      </c>
      <c r="S235" t="s">
        <v>1036</v>
      </c>
      <c r="T235">
        <v>3</v>
      </c>
    </row>
    <row r="236" spans="1:20">
      <c r="A236">
        <f t="shared" si="7"/>
        <v>235</v>
      </c>
      <c r="B236" s="1">
        <v>42852.436304863506</v>
      </c>
      <c r="C236">
        <v>82</v>
      </c>
      <c r="D236">
        <v>2</v>
      </c>
      <c r="E236" t="s">
        <v>12</v>
      </c>
      <c r="F236" t="s">
        <v>11</v>
      </c>
      <c r="G236">
        <v>4000</v>
      </c>
      <c r="H236">
        <f t="shared" si="6"/>
        <v>577000</v>
      </c>
      <c r="I236">
        <v>1</v>
      </c>
      <c r="J236" t="s">
        <v>709</v>
      </c>
      <c r="K236">
        <v>1</v>
      </c>
      <c r="L236" t="s">
        <v>710</v>
      </c>
      <c r="M236">
        <v>1</v>
      </c>
      <c r="N236" t="s">
        <v>21</v>
      </c>
      <c r="O236" t="s">
        <v>711</v>
      </c>
      <c r="P236" s="1">
        <v>42852.436304863506</v>
      </c>
      <c r="Q236" s="1">
        <v>43110.782346091961</v>
      </c>
      <c r="R236" t="s">
        <v>21</v>
      </c>
      <c r="S236" t="s">
        <v>711</v>
      </c>
      <c r="T236">
        <v>1</v>
      </c>
    </row>
    <row r="237" spans="1:20">
      <c r="A237">
        <f t="shared" si="7"/>
        <v>236</v>
      </c>
      <c r="B237" s="1">
        <v>42852.503133615275</v>
      </c>
      <c r="C237">
        <v>5</v>
      </c>
      <c r="D237">
        <v>1</v>
      </c>
      <c r="E237" t="s">
        <v>12</v>
      </c>
      <c r="F237" t="s">
        <v>11</v>
      </c>
      <c r="G237">
        <v>5000</v>
      </c>
      <c r="H237">
        <f t="shared" si="6"/>
        <v>582000</v>
      </c>
      <c r="I237">
        <v>3</v>
      </c>
      <c r="J237" t="s">
        <v>97</v>
      </c>
      <c r="K237">
        <v>1</v>
      </c>
      <c r="L237" t="s">
        <v>98</v>
      </c>
      <c r="M237">
        <v>1</v>
      </c>
      <c r="N237" t="s">
        <v>21</v>
      </c>
      <c r="O237" t="s">
        <v>99</v>
      </c>
      <c r="P237" s="1">
        <v>42852.503133615275</v>
      </c>
      <c r="Q237" s="1">
        <v>43030.094379028356</v>
      </c>
      <c r="R237" t="s">
        <v>21</v>
      </c>
      <c r="S237" t="s">
        <v>99</v>
      </c>
      <c r="T237">
        <v>1</v>
      </c>
    </row>
    <row r="238" spans="1:20">
      <c r="A238">
        <f t="shared" si="7"/>
        <v>237</v>
      </c>
      <c r="B238" s="1">
        <v>42853.12046731099</v>
      </c>
      <c r="C238">
        <v>19</v>
      </c>
      <c r="D238">
        <v>1</v>
      </c>
      <c r="E238" t="s">
        <v>12</v>
      </c>
      <c r="F238" t="s">
        <v>11</v>
      </c>
      <c r="G238">
        <v>4000</v>
      </c>
      <c r="H238">
        <f t="shared" si="6"/>
        <v>586000</v>
      </c>
      <c r="I238">
        <v>1</v>
      </c>
      <c r="J238" t="s">
        <v>29</v>
      </c>
      <c r="K238">
        <v>1</v>
      </c>
      <c r="L238" t="s">
        <v>107</v>
      </c>
      <c r="M238">
        <v>1</v>
      </c>
      <c r="N238" t="s">
        <v>21</v>
      </c>
      <c r="O238" t="s">
        <v>108</v>
      </c>
      <c r="P238" s="1">
        <v>42853.12046731099</v>
      </c>
      <c r="Q238" s="1">
        <v>43125.186986779401</v>
      </c>
      <c r="R238" t="s">
        <v>21</v>
      </c>
      <c r="S238" t="s">
        <v>108</v>
      </c>
      <c r="T238">
        <v>1</v>
      </c>
    </row>
    <row r="239" spans="1:20">
      <c r="A239">
        <f t="shared" si="7"/>
        <v>238</v>
      </c>
      <c r="B239" s="1">
        <v>42854.559371519455</v>
      </c>
      <c r="C239">
        <v>72</v>
      </c>
      <c r="D239">
        <v>1</v>
      </c>
      <c r="E239" t="s">
        <v>12</v>
      </c>
      <c r="F239" t="s">
        <v>11</v>
      </c>
      <c r="G239">
        <v>5000</v>
      </c>
      <c r="H239">
        <f t="shared" si="6"/>
        <v>591000</v>
      </c>
      <c r="I239">
        <v>1</v>
      </c>
      <c r="J239" t="s">
        <v>958</v>
      </c>
      <c r="K239">
        <v>1</v>
      </c>
      <c r="L239" t="s">
        <v>959</v>
      </c>
      <c r="M239">
        <v>1</v>
      </c>
      <c r="N239" t="s">
        <v>21</v>
      </c>
      <c r="O239" t="s">
        <v>960</v>
      </c>
      <c r="P239" s="1">
        <v>42854.559371519455</v>
      </c>
      <c r="Q239" s="1" t="e">
        <v>#N/A</v>
      </c>
      <c r="R239" t="s">
        <v>21</v>
      </c>
      <c r="S239" t="s">
        <v>960</v>
      </c>
      <c r="T239">
        <v>1</v>
      </c>
    </row>
    <row r="240" spans="1:20">
      <c r="A240">
        <f t="shared" si="7"/>
        <v>239</v>
      </c>
      <c r="B240" s="1">
        <v>42854.600337234166</v>
      </c>
      <c r="C240">
        <v>79</v>
      </c>
      <c r="D240">
        <v>1</v>
      </c>
      <c r="E240" t="s">
        <v>12</v>
      </c>
      <c r="F240" t="s">
        <v>11</v>
      </c>
      <c r="G240">
        <v>3000</v>
      </c>
      <c r="H240">
        <f t="shared" si="6"/>
        <v>594000</v>
      </c>
      <c r="I240">
        <v>3</v>
      </c>
      <c r="J240" t="s">
        <v>806</v>
      </c>
      <c r="K240">
        <v>2</v>
      </c>
      <c r="L240" t="s">
        <v>807</v>
      </c>
      <c r="M240">
        <v>2</v>
      </c>
      <c r="N240" t="s">
        <v>21</v>
      </c>
      <c r="O240" t="s">
        <v>808</v>
      </c>
      <c r="P240" s="1">
        <v>42854.600337234166</v>
      </c>
      <c r="Q240" s="1" t="e">
        <v>#N/A</v>
      </c>
      <c r="R240" t="s">
        <v>21</v>
      </c>
      <c r="S240" t="s">
        <v>808</v>
      </c>
      <c r="T240">
        <v>2</v>
      </c>
    </row>
    <row r="241" spans="1:20">
      <c r="A241">
        <f t="shared" si="7"/>
        <v>240</v>
      </c>
      <c r="B241" s="1">
        <v>42855.486676706991</v>
      </c>
      <c r="C241">
        <v>9</v>
      </c>
      <c r="D241">
        <v>1</v>
      </c>
      <c r="E241" t="s">
        <v>12</v>
      </c>
      <c r="F241" t="s">
        <v>11</v>
      </c>
      <c r="G241">
        <v>3000</v>
      </c>
      <c r="H241">
        <f t="shared" si="6"/>
        <v>597000</v>
      </c>
      <c r="I241">
        <v>5</v>
      </c>
      <c r="J241" t="s">
        <v>38</v>
      </c>
      <c r="K241">
        <v>1</v>
      </c>
      <c r="L241" t="s">
        <v>39</v>
      </c>
      <c r="M241">
        <v>1</v>
      </c>
      <c r="N241" t="s">
        <v>21</v>
      </c>
      <c r="O241" t="s">
        <v>40</v>
      </c>
      <c r="P241" s="1">
        <v>42855.486676706991</v>
      </c>
      <c r="Q241" s="1">
        <v>42980.268651516817</v>
      </c>
      <c r="R241" t="s">
        <v>21</v>
      </c>
      <c r="S241" t="s">
        <v>40</v>
      </c>
      <c r="T241">
        <v>1</v>
      </c>
    </row>
    <row r="242" spans="1:20">
      <c r="A242">
        <f t="shared" si="7"/>
        <v>241</v>
      </c>
      <c r="B242" s="1">
        <v>42856.474813170185</v>
      </c>
      <c r="C242">
        <v>66</v>
      </c>
      <c r="D242">
        <v>2</v>
      </c>
      <c r="E242" t="s">
        <v>12</v>
      </c>
      <c r="F242" t="s">
        <v>11</v>
      </c>
      <c r="G242">
        <v>4000</v>
      </c>
      <c r="H242">
        <f t="shared" si="6"/>
        <v>601000</v>
      </c>
      <c r="I242">
        <v>5</v>
      </c>
      <c r="J242" t="s">
        <v>1526</v>
      </c>
      <c r="K242">
        <v>1</v>
      </c>
      <c r="L242" t="s">
        <v>1527</v>
      </c>
      <c r="M242">
        <v>1</v>
      </c>
      <c r="N242" t="s">
        <v>21</v>
      </c>
      <c r="O242" t="s">
        <v>1528</v>
      </c>
      <c r="P242" s="1">
        <v>42856.474813170185</v>
      </c>
      <c r="Q242" s="1" t="e">
        <v>#N/A</v>
      </c>
      <c r="R242" t="s">
        <v>21</v>
      </c>
      <c r="S242" t="s">
        <v>1528</v>
      </c>
      <c r="T242">
        <v>1</v>
      </c>
    </row>
    <row r="243" spans="1:20">
      <c r="A243">
        <f t="shared" si="7"/>
        <v>242</v>
      </c>
      <c r="B243" s="1">
        <v>42857.551818880049</v>
      </c>
      <c r="C243">
        <v>138</v>
      </c>
      <c r="D243">
        <v>1</v>
      </c>
      <c r="E243" t="s">
        <v>12</v>
      </c>
      <c r="F243" t="s">
        <v>11</v>
      </c>
      <c r="G243">
        <v>3000</v>
      </c>
      <c r="H243">
        <f t="shared" si="6"/>
        <v>604000</v>
      </c>
      <c r="I243">
        <v>3</v>
      </c>
      <c r="J243" t="s">
        <v>1383</v>
      </c>
      <c r="K243">
        <v>2</v>
      </c>
      <c r="L243" t="s">
        <v>1384</v>
      </c>
      <c r="M243">
        <v>2</v>
      </c>
      <c r="N243" t="s">
        <v>21</v>
      </c>
      <c r="O243" t="s">
        <v>1385</v>
      </c>
      <c r="P243" s="1">
        <v>42857.551818880049</v>
      </c>
      <c r="Q243" s="1" t="e">
        <v>#N/A</v>
      </c>
      <c r="R243" t="s">
        <v>21</v>
      </c>
      <c r="S243" t="s">
        <v>1385</v>
      </c>
      <c r="T243">
        <v>2</v>
      </c>
    </row>
    <row r="244" spans="1:20">
      <c r="A244">
        <f t="shared" si="7"/>
        <v>243</v>
      </c>
      <c r="B244" s="1">
        <v>42858.595513991437</v>
      </c>
      <c r="C244">
        <v>12</v>
      </c>
      <c r="D244">
        <v>1</v>
      </c>
      <c r="E244" t="s">
        <v>12</v>
      </c>
      <c r="F244" t="s">
        <v>11</v>
      </c>
      <c r="G244">
        <v>1000</v>
      </c>
      <c r="H244">
        <f t="shared" si="6"/>
        <v>605000</v>
      </c>
      <c r="I244">
        <v>3</v>
      </c>
      <c r="J244" t="s">
        <v>70</v>
      </c>
      <c r="K244">
        <v>2</v>
      </c>
      <c r="L244" t="s">
        <v>71</v>
      </c>
      <c r="M244">
        <v>2</v>
      </c>
      <c r="N244" t="s">
        <v>21</v>
      </c>
      <c r="O244" t="s">
        <v>72</v>
      </c>
      <c r="P244" s="1">
        <v>42858.595513991437</v>
      </c>
      <c r="Q244" s="1" t="e">
        <v>#N/A</v>
      </c>
      <c r="R244" t="s">
        <v>21</v>
      </c>
      <c r="S244" t="s">
        <v>72</v>
      </c>
      <c r="T244">
        <v>2</v>
      </c>
    </row>
    <row r="245" spans="1:20">
      <c r="A245">
        <f t="shared" si="7"/>
        <v>244</v>
      </c>
      <c r="B245" s="1">
        <v>42859.04701195698</v>
      </c>
      <c r="C245">
        <v>44</v>
      </c>
      <c r="D245">
        <v>4</v>
      </c>
      <c r="E245" t="s">
        <v>12</v>
      </c>
      <c r="F245" t="s">
        <v>11</v>
      </c>
      <c r="G245">
        <v>4000</v>
      </c>
      <c r="H245">
        <f t="shared" si="6"/>
        <v>609000</v>
      </c>
      <c r="I245">
        <v>5</v>
      </c>
      <c r="J245" t="s">
        <v>495</v>
      </c>
      <c r="K245">
        <v>1</v>
      </c>
      <c r="L245" t="s">
        <v>514</v>
      </c>
      <c r="M245">
        <v>1</v>
      </c>
      <c r="N245" t="s">
        <v>21</v>
      </c>
      <c r="O245" t="s">
        <v>515</v>
      </c>
      <c r="P245" s="1">
        <v>42859.04701195698</v>
      </c>
      <c r="Q245" s="1" t="e">
        <v>#N/A</v>
      </c>
      <c r="R245" t="s">
        <v>21</v>
      </c>
      <c r="S245" t="s">
        <v>515</v>
      </c>
      <c r="T245">
        <v>1</v>
      </c>
    </row>
    <row r="246" spans="1:20">
      <c r="A246">
        <f t="shared" si="7"/>
        <v>245</v>
      </c>
      <c r="B246" s="1">
        <v>42859.444735758341</v>
      </c>
      <c r="C246">
        <v>113</v>
      </c>
      <c r="D246">
        <v>1</v>
      </c>
      <c r="E246" t="s">
        <v>12</v>
      </c>
      <c r="F246" t="s">
        <v>11</v>
      </c>
      <c r="G246">
        <v>5000</v>
      </c>
      <c r="H246">
        <f t="shared" si="6"/>
        <v>614000</v>
      </c>
      <c r="I246">
        <v>3</v>
      </c>
      <c r="J246" t="s">
        <v>964</v>
      </c>
      <c r="K246">
        <v>1</v>
      </c>
      <c r="L246" t="s">
        <v>965</v>
      </c>
      <c r="M246">
        <v>1</v>
      </c>
      <c r="N246" t="s">
        <v>21</v>
      </c>
      <c r="O246" t="s">
        <v>966</v>
      </c>
      <c r="P246" s="1">
        <v>42859.444735758341</v>
      </c>
      <c r="Q246" s="1">
        <v>42926.674103686637</v>
      </c>
      <c r="R246" t="s">
        <v>21</v>
      </c>
      <c r="S246" t="s">
        <v>966</v>
      </c>
      <c r="T246">
        <v>1</v>
      </c>
    </row>
    <row r="247" spans="1:20">
      <c r="A247">
        <f t="shared" si="7"/>
        <v>246</v>
      </c>
      <c r="B247" s="1">
        <v>42859.553601494728</v>
      </c>
      <c r="C247">
        <v>65</v>
      </c>
      <c r="D247">
        <v>1</v>
      </c>
      <c r="E247" t="s">
        <v>13</v>
      </c>
      <c r="F247" t="s">
        <v>11</v>
      </c>
      <c r="G247">
        <v>4000</v>
      </c>
      <c r="H247">
        <f t="shared" si="6"/>
        <v>610000</v>
      </c>
      <c r="I247">
        <v>6</v>
      </c>
      <c r="J247" t="s">
        <v>678</v>
      </c>
      <c r="K247">
        <v>2</v>
      </c>
      <c r="L247" t="s">
        <v>1070</v>
      </c>
      <c r="M247">
        <v>1</v>
      </c>
      <c r="N247" t="s">
        <v>24</v>
      </c>
      <c r="O247" t="s">
        <v>1071</v>
      </c>
      <c r="P247" s="1">
        <v>42859.553601494728</v>
      </c>
      <c r="Q247" s="1">
        <v>42859.553601494728</v>
      </c>
      <c r="R247" t="s">
        <v>24</v>
      </c>
      <c r="S247" t="s">
        <v>1071</v>
      </c>
      <c r="T247">
        <v>1</v>
      </c>
    </row>
    <row r="248" spans="1:20">
      <c r="A248">
        <f t="shared" si="7"/>
        <v>247</v>
      </c>
      <c r="B248" s="1">
        <v>42861.566667059567</v>
      </c>
      <c r="C248">
        <v>14</v>
      </c>
      <c r="D248">
        <v>1</v>
      </c>
      <c r="E248" t="s">
        <v>12</v>
      </c>
      <c r="F248" t="s">
        <v>11</v>
      </c>
      <c r="G248">
        <v>5000</v>
      </c>
      <c r="H248">
        <f t="shared" si="6"/>
        <v>615000</v>
      </c>
      <c r="I248">
        <v>4</v>
      </c>
      <c r="J248" t="s">
        <v>151</v>
      </c>
      <c r="K248">
        <v>2</v>
      </c>
      <c r="L248" t="s">
        <v>152</v>
      </c>
      <c r="M248">
        <v>2</v>
      </c>
      <c r="N248" t="s">
        <v>21</v>
      </c>
      <c r="O248" t="s">
        <v>153</v>
      </c>
      <c r="P248" s="1">
        <v>42861.566667059567</v>
      </c>
      <c r="Q248" s="1" t="e">
        <v>#N/A</v>
      </c>
      <c r="R248" t="s">
        <v>21</v>
      </c>
      <c r="S248" t="s">
        <v>153</v>
      </c>
      <c r="T248">
        <v>2</v>
      </c>
    </row>
    <row r="249" spans="1:20">
      <c r="A249">
        <f t="shared" si="7"/>
        <v>248</v>
      </c>
      <c r="B249" s="1">
        <v>42862.388419187315</v>
      </c>
      <c r="C249">
        <v>76</v>
      </c>
      <c r="D249">
        <v>1</v>
      </c>
      <c r="E249" t="s">
        <v>13</v>
      </c>
      <c r="F249" t="s">
        <v>11</v>
      </c>
      <c r="G249">
        <v>12000</v>
      </c>
      <c r="H249">
        <f t="shared" si="6"/>
        <v>603000</v>
      </c>
      <c r="I249">
        <v>6</v>
      </c>
      <c r="J249" t="s">
        <v>1160</v>
      </c>
      <c r="K249">
        <v>4</v>
      </c>
      <c r="L249" t="s">
        <v>1729</v>
      </c>
      <c r="M249">
        <v>1</v>
      </c>
      <c r="N249" t="s">
        <v>24</v>
      </c>
      <c r="O249" t="s">
        <v>1730</v>
      </c>
      <c r="P249" s="1">
        <v>42862.388419187315</v>
      </c>
      <c r="Q249" s="1">
        <v>42862.388419187315</v>
      </c>
      <c r="R249" t="s">
        <v>24</v>
      </c>
      <c r="S249" t="s">
        <v>1730</v>
      </c>
      <c r="T249">
        <v>1</v>
      </c>
    </row>
    <row r="250" spans="1:20">
      <c r="A250">
        <f t="shared" si="7"/>
        <v>249</v>
      </c>
      <c r="B250" s="1">
        <v>42862.847605007977</v>
      </c>
      <c r="C250">
        <v>12</v>
      </c>
      <c r="D250">
        <v>1</v>
      </c>
      <c r="E250" t="s">
        <v>12</v>
      </c>
      <c r="F250" t="s">
        <v>11</v>
      </c>
      <c r="G250">
        <v>1000</v>
      </c>
      <c r="H250">
        <f t="shared" si="6"/>
        <v>604000</v>
      </c>
      <c r="I250">
        <v>5</v>
      </c>
      <c r="J250" t="s">
        <v>70</v>
      </c>
      <c r="K250">
        <v>3</v>
      </c>
      <c r="L250" t="s">
        <v>71</v>
      </c>
      <c r="M250">
        <v>3</v>
      </c>
      <c r="N250" t="s">
        <v>21</v>
      </c>
      <c r="O250" t="s">
        <v>72</v>
      </c>
      <c r="P250" s="1">
        <v>42862.847605007977</v>
      </c>
      <c r="Q250" s="1" t="e">
        <v>#N/A</v>
      </c>
      <c r="R250" t="s">
        <v>21</v>
      </c>
      <c r="S250" t="s">
        <v>72</v>
      </c>
      <c r="T250">
        <v>3</v>
      </c>
    </row>
    <row r="251" spans="1:20">
      <c r="A251">
        <f t="shared" si="7"/>
        <v>250</v>
      </c>
      <c r="B251" s="1">
        <v>42863.178921589264</v>
      </c>
      <c r="C251">
        <v>87</v>
      </c>
      <c r="D251">
        <v>3</v>
      </c>
      <c r="E251" t="s">
        <v>12</v>
      </c>
      <c r="F251" t="s">
        <v>11</v>
      </c>
      <c r="G251">
        <v>4000</v>
      </c>
      <c r="H251">
        <f t="shared" si="6"/>
        <v>608000</v>
      </c>
      <c r="I251">
        <v>4</v>
      </c>
      <c r="J251" t="s">
        <v>1107</v>
      </c>
      <c r="K251">
        <v>3</v>
      </c>
      <c r="L251" t="s">
        <v>1108</v>
      </c>
      <c r="M251">
        <v>3</v>
      </c>
      <c r="N251" t="s">
        <v>21</v>
      </c>
      <c r="O251" t="s">
        <v>1109</v>
      </c>
      <c r="P251" s="1">
        <v>42863.178921589264</v>
      </c>
      <c r="Q251" s="1" t="e">
        <v>#N/A</v>
      </c>
      <c r="R251" t="s">
        <v>21</v>
      </c>
      <c r="S251" t="s">
        <v>1109</v>
      </c>
      <c r="T251">
        <v>3</v>
      </c>
    </row>
    <row r="252" spans="1:20">
      <c r="A252">
        <f t="shared" si="7"/>
        <v>251</v>
      </c>
      <c r="B252" s="1">
        <v>42863.456745989264</v>
      </c>
      <c r="C252">
        <v>43</v>
      </c>
      <c r="D252">
        <v>1</v>
      </c>
      <c r="E252" t="s">
        <v>12</v>
      </c>
      <c r="F252" t="s">
        <v>11</v>
      </c>
      <c r="G252">
        <v>2000</v>
      </c>
      <c r="H252">
        <f t="shared" si="6"/>
        <v>610000</v>
      </c>
      <c r="I252">
        <v>2</v>
      </c>
      <c r="J252" t="s">
        <v>423</v>
      </c>
      <c r="K252">
        <v>1</v>
      </c>
      <c r="L252" t="s">
        <v>424</v>
      </c>
      <c r="M252">
        <v>1</v>
      </c>
      <c r="N252" t="s">
        <v>21</v>
      </c>
      <c r="O252" t="s">
        <v>425</v>
      </c>
      <c r="P252" s="1">
        <v>42863.456745989264</v>
      </c>
      <c r="Q252" s="1" t="e">
        <v>#N/A</v>
      </c>
      <c r="R252" t="s">
        <v>21</v>
      </c>
      <c r="S252" t="s">
        <v>425</v>
      </c>
      <c r="T252">
        <v>1</v>
      </c>
    </row>
    <row r="253" spans="1:20">
      <c r="A253">
        <f t="shared" si="7"/>
        <v>252</v>
      </c>
      <c r="B253" s="1">
        <v>42863.843750627399</v>
      </c>
      <c r="C253">
        <v>122</v>
      </c>
      <c r="D253">
        <v>2</v>
      </c>
      <c r="E253" t="s">
        <v>12</v>
      </c>
      <c r="F253" t="s">
        <v>11</v>
      </c>
      <c r="G253">
        <v>5000</v>
      </c>
      <c r="H253">
        <f t="shared" si="6"/>
        <v>615000</v>
      </c>
      <c r="I253">
        <v>4</v>
      </c>
      <c r="J253" t="s">
        <v>969</v>
      </c>
      <c r="K253">
        <v>1</v>
      </c>
      <c r="L253" t="s">
        <v>1386</v>
      </c>
      <c r="M253">
        <v>1</v>
      </c>
      <c r="N253" t="s">
        <v>21</v>
      </c>
      <c r="O253" t="s">
        <v>1387</v>
      </c>
      <c r="P253" s="1">
        <v>42863.843750627399</v>
      </c>
      <c r="Q253" s="1">
        <v>42943.371349263631</v>
      </c>
      <c r="R253" t="s">
        <v>21</v>
      </c>
      <c r="S253" t="s">
        <v>1387</v>
      </c>
      <c r="T253">
        <v>1</v>
      </c>
    </row>
    <row r="254" spans="1:20">
      <c r="A254">
        <f t="shared" si="7"/>
        <v>253</v>
      </c>
      <c r="B254" s="1">
        <v>42865.290814663174</v>
      </c>
      <c r="C254">
        <v>40</v>
      </c>
      <c r="D254">
        <v>1</v>
      </c>
      <c r="E254" t="s">
        <v>12</v>
      </c>
      <c r="F254" t="s">
        <v>11</v>
      </c>
      <c r="G254">
        <v>5000</v>
      </c>
      <c r="H254">
        <f t="shared" si="6"/>
        <v>620000</v>
      </c>
      <c r="I254">
        <v>2</v>
      </c>
      <c r="J254" t="s">
        <v>325</v>
      </c>
      <c r="K254">
        <v>1</v>
      </c>
      <c r="L254" t="s">
        <v>326</v>
      </c>
      <c r="M254">
        <v>1</v>
      </c>
      <c r="N254" t="s">
        <v>21</v>
      </c>
      <c r="O254" t="s">
        <v>327</v>
      </c>
      <c r="P254" s="1">
        <v>42865.290814663174</v>
      </c>
      <c r="Q254" s="1" t="e">
        <v>#N/A</v>
      </c>
      <c r="R254" t="s">
        <v>21</v>
      </c>
      <c r="S254" t="s">
        <v>327</v>
      </c>
      <c r="T254">
        <v>1</v>
      </c>
    </row>
    <row r="255" spans="1:20">
      <c r="A255">
        <f t="shared" si="7"/>
        <v>254</v>
      </c>
      <c r="B255" s="1">
        <v>42865.800493264956</v>
      </c>
      <c r="C255">
        <v>136</v>
      </c>
      <c r="D255">
        <v>4</v>
      </c>
      <c r="E255" t="s">
        <v>12</v>
      </c>
      <c r="F255" t="s">
        <v>11</v>
      </c>
      <c r="G255">
        <v>1000</v>
      </c>
      <c r="H255">
        <f t="shared" si="6"/>
        <v>621000</v>
      </c>
      <c r="I255">
        <v>1</v>
      </c>
      <c r="J255" t="s">
        <v>916</v>
      </c>
      <c r="K255">
        <v>6</v>
      </c>
      <c r="L255" t="s">
        <v>917</v>
      </c>
      <c r="M255">
        <v>6</v>
      </c>
      <c r="N255" t="s">
        <v>21</v>
      </c>
      <c r="O255" t="s">
        <v>918</v>
      </c>
      <c r="P255" s="1">
        <v>42865.800493264956</v>
      </c>
      <c r="Q255" s="1" t="e">
        <v>#N/A</v>
      </c>
      <c r="R255" t="s">
        <v>21</v>
      </c>
      <c r="S255" t="s">
        <v>918</v>
      </c>
      <c r="T255">
        <v>6</v>
      </c>
    </row>
    <row r="256" spans="1:20">
      <c r="A256">
        <f t="shared" si="7"/>
        <v>255</v>
      </c>
      <c r="B256" s="1">
        <v>42866.355434552235</v>
      </c>
      <c r="C256">
        <v>42</v>
      </c>
      <c r="D256">
        <v>3</v>
      </c>
      <c r="E256" t="s">
        <v>12</v>
      </c>
      <c r="F256" t="s">
        <v>11</v>
      </c>
      <c r="G256">
        <v>1000</v>
      </c>
      <c r="H256">
        <f t="shared" si="6"/>
        <v>622000</v>
      </c>
      <c r="I256">
        <v>2</v>
      </c>
      <c r="J256" t="s">
        <v>293</v>
      </c>
      <c r="K256">
        <v>1</v>
      </c>
      <c r="L256" t="s">
        <v>294</v>
      </c>
      <c r="M256">
        <v>1</v>
      </c>
      <c r="N256" t="s">
        <v>21</v>
      </c>
      <c r="O256" t="s">
        <v>295</v>
      </c>
      <c r="P256" s="1">
        <v>42866.355434552235</v>
      </c>
      <c r="Q256" s="1">
        <v>43136.855212725415</v>
      </c>
      <c r="R256" t="s">
        <v>21</v>
      </c>
      <c r="S256" t="s">
        <v>295</v>
      </c>
      <c r="T256">
        <v>1</v>
      </c>
    </row>
    <row r="257" spans="1:20">
      <c r="A257">
        <f t="shared" si="7"/>
        <v>256</v>
      </c>
      <c r="B257" s="1">
        <v>42868.159863941459</v>
      </c>
      <c r="C257">
        <v>84</v>
      </c>
      <c r="D257">
        <v>1</v>
      </c>
      <c r="E257" t="s">
        <v>12</v>
      </c>
      <c r="F257" t="s">
        <v>11</v>
      </c>
      <c r="G257">
        <v>2000</v>
      </c>
      <c r="H257">
        <f t="shared" si="6"/>
        <v>624000</v>
      </c>
      <c r="I257">
        <v>4</v>
      </c>
      <c r="J257" t="s">
        <v>901</v>
      </c>
      <c r="K257">
        <v>1</v>
      </c>
      <c r="L257" t="s">
        <v>902</v>
      </c>
      <c r="M257">
        <v>1</v>
      </c>
      <c r="N257" t="s">
        <v>21</v>
      </c>
      <c r="O257" t="s">
        <v>903</v>
      </c>
      <c r="P257" s="1">
        <v>42868.159863941459</v>
      </c>
      <c r="Q257" s="1" t="e">
        <v>#N/A</v>
      </c>
      <c r="R257" t="s">
        <v>21</v>
      </c>
      <c r="S257" t="s">
        <v>903</v>
      </c>
      <c r="T257">
        <v>1</v>
      </c>
    </row>
    <row r="258" spans="1:20">
      <c r="A258">
        <f t="shared" si="7"/>
        <v>257</v>
      </c>
      <c r="B258" s="1">
        <v>42869.548268177576</v>
      </c>
      <c r="C258">
        <v>57</v>
      </c>
      <c r="D258">
        <v>3</v>
      </c>
      <c r="E258" t="s">
        <v>12</v>
      </c>
      <c r="F258" t="s">
        <v>11</v>
      </c>
      <c r="G258">
        <v>3000</v>
      </c>
      <c r="H258">
        <f t="shared" si="6"/>
        <v>627000</v>
      </c>
      <c r="I258">
        <v>2</v>
      </c>
      <c r="J258" t="s">
        <v>1310</v>
      </c>
      <c r="K258">
        <v>2</v>
      </c>
      <c r="L258" t="s">
        <v>1311</v>
      </c>
      <c r="M258">
        <v>2</v>
      </c>
      <c r="N258" t="s">
        <v>21</v>
      </c>
      <c r="O258" t="s">
        <v>1312</v>
      </c>
      <c r="P258" s="1">
        <v>42869.548268177576</v>
      </c>
      <c r="Q258" s="1">
        <v>42970.224110731782</v>
      </c>
      <c r="R258" t="s">
        <v>21</v>
      </c>
      <c r="S258" t="s">
        <v>1312</v>
      </c>
      <c r="T258">
        <v>2</v>
      </c>
    </row>
    <row r="259" spans="1:20">
      <c r="A259">
        <f t="shared" si="7"/>
        <v>258</v>
      </c>
      <c r="B259" s="1">
        <v>42871.043934944777</v>
      </c>
      <c r="C259">
        <v>90</v>
      </c>
      <c r="D259">
        <v>3</v>
      </c>
      <c r="E259" t="s">
        <v>12</v>
      </c>
      <c r="F259" t="s">
        <v>11</v>
      </c>
      <c r="G259">
        <v>4000</v>
      </c>
      <c r="H259">
        <f t="shared" ref="H259:H322" si="8">IF(E259="Premium",IFERROR(H258+G259,G259),IFERROR(H258-G259,-G259))</f>
        <v>631000</v>
      </c>
      <c r="I259">
        <v>5</v>
      </c>
      <c r="J259" t="s">
        <v>681</v>
      </c>
      <c r="K259">
        <v>2</v>
      </c>
      <c r="L259" t="s">
        <v>1603</v>
      </c>
      <c r="M259">
        <v>2</v>
      </c>
      <c r="N259" t="s">
        <v>21</v>
      </c>
      <c r="O259" t="s">
        <v>1604</v>
      </c>
      <c r="P259" s="1">
        <v>42871.043934944777</v>
      </c>
      <c r="Q259" s="1" t="e">
        <v>#N/A</v>
      </c>
      <c r="R259" t="s">
        <v>21</v>
      </c>
      <c r="S259" t="s">
        <v>1604</v>
      </c>
      <c r="T259">
        <v>2</v>
      </c>
    </row>
    <row r="260" spans="1:20">
      <c r="A260">
        <f t="shared" ref="A260:A323" si="9">A259+1</f>
        <v>259</v>
      </c>
      <c r="B260" s="1">
        <v>42871.403751009406</v>
      </c>
      <c r="C260">
        <v>138</v>
      </c>
      <c r="D260">
        <v>1</v>
      </c>
      <c r="E260" t="s">
        <v>12</v>
      </c>
      <c r="F260" t="s">
        <v>11</v>
      </c>
      <c r="G260">
        <v>3000</v>
      </c>
      <c r="H260">
        <f t="shared" si="8"/>
        <v>634000</v>
      </c>
      <c r="I260">
        <v>1</v>
      </c>
      <c r="J260" t="s">
        <v>1383</v>
      </c>
      <c r="K260">
        <v>3</v>
      </c>
      <c r="L260" t="s">
        <v>1384</v>
      </c>
      <c r="M260">
        <v>3</v>
      </c>
      <c r="N260" t="s">
        <v>21</v>
      </c>
      <c r="O260" t="s">
        <v>1385</v>
      </c>
      <c r="P260" s="1">
        <v>42871.403751009406</v>
      </c>
      <c r="Q260" s="1" t="e">
        <v>#N/A</v>
      </c>
      <c r="R260" t="s">
        <v>21</v>
      </c>
      <c r="S260" t="s">
        <v>1385</v>
      </c>
      <c r="T260">
        <v>3</v>
      </c>
    </row>
    <row r="261" spans="1:20">
      <c r="A261">
        <f t="shared" si="9"/>
        <v>260</v>
      </c>
      <c r="B261" s="1">
        <v>42873.11536891578</v>
      </c>
      <c r="C261">
        <v>49</v>
      </c>
      <c r="D261">
        <v>1</v>
      </c>
      <c r="E261" t="s">
        <v>12</v>
      </c>
      <c r="F261" t="s">
        <v>11</v>
      </c>
      <c r="G261">
        <v>5000</v>
      </c>
      <c r="H261">
        <f t="shared" si="8"/>
        <v>639000</v>
      </c>
      <c r="I261">
        <v>5</v>
      </c>
      <c r="J261" t="s">
        <v>730</v>
      </c>
      <c r="K261">
        <v>1</v>
      </c>
      <c r="L261" t="s">
        <v>731</v>
      </c>
      <c r="M261">
        <v>1</v>
      </c>
      <c r="N261" t="s">
        <v>21</v>
      </c>
      <c r="O261" t="s">
        <v>732</v>
      </c>
      <c r="P261" s="1">
        <v>42873.11536891578</v>
      </c>
      <c r="Q261" s="1" t="e">
        <v>#N/A</v>
      </c>
      <c r="R261" t="s">
        <v>21</v>
      </c>
      <c r="S261" t="s">
        <v>732</v>
      </c>
      <c r="T261">
        <v>1</v>
      </c>
    </row>
    <row r="262" spans="1:20">
      <c r="A262">
        <f t="shared" si="9"/>
        <v>261</v>
      </c>
      <c r="B262" s="1">
        <v>42873.322332158881</v>
      </c>
      <c r="C262">
        <v>13</v>
      </c>
      <c r="D262">
        <v>1</v>
      </c>
      <c r="E262" t="s">
        <v>12</v>
      </c>
      <c r="F262" t="s">
        <v>11</v>
      </c>
      <c r="G262">
        <v>2000</v>
      </c>
      <c r="H262">
        <f t="shared" si="8"/>
        <v>641000</v>
      </c>
      <c r="I262">
        <v>5</v>
      </c>
      <c r="J262" t="s">
        <v>138</v>
      </c>
      <c r="K262">
        <v>1</v>
      </c>
      <c r="L262" t="s">
        <v>139</v>
      </c>
      <c r="M262">
        <v>1</v>
      </c>
      <c r="N262" t="s">
        <v>21</v>
      </c>
      <c r="O262" t="s">
        <v>140</v>
      </c>
      <c r="P262" s="1">
        <v>42873.322332158881</v>
      </c>
      <c r="Q262" s="1" t="e">
        <v>#N/A</v>
      </c>
      <c r="R262" t="s">
        <v>21</v>
      </c>
      <c r="S262" t="s">
        <v>140</v>
      </c>
      <c r="T262">
        <v>1</v>
      </c>
    </row>
    <row r="263" spans="1:20">
      <c r="A263">
        <f t="shared" si="9"/>
        <v>262</v>
      </c>
      <c r="B263" s="1">
        <v>42873.394158672316</v>
      </c>
      <c r="C263">
        <v>136</v>
      </c>
      <c r="D263">
        <v>1</v>
      </c>
      <c r="E263" t="s">
        <v>12</v>
      </c>
      <c r="F263" t="s">
        <v>11</v>
      </c>
      <c r="G263">
        <v>5000</v>
      </c>
      <c r="H263">
        <f t="shared" si="8"/>
        <v>646000</v>
      </c>
      <c r="I263">
        <v>3</v>
      </c>
      <c r="J263" t="s">
        <v>1325</v>
      </c>
      <c r="K263">
        <v>1</v>
      </c>
      <c r="L263" t="s">
        <v>1326</v>
      </c>
      <c r="M263">
        <v>1</v>
      </c>
      <c r="N263" t="s">
        <v>21</v>
      </c>
      <c r="O263" t="s">
        <v>1327</v>
      </c>
      <c r="P263" s="1">
        <v>42873.394158672316</v>
      </c>
      <c r="Q263" s="1">
        <v>43191.154281949341</v>
      </c>
      <c r="R263" t="s">
        <v>21</v>
      </c>
      <c r="S263" t="s">
        <v>1327</v>
      </c>
      <c r="T263">
        <v>1</v>
      </c>
    </row>
    <row r="264" spans="1:20">
      <c r="A264">
        <f t="shared" si="9"/>
        <v>263</v>
      </c>
      <c r="B264" s="1">
        <v>42874.201204721059</v>
      </c>
      <c r="C264">
        <v>52</v>
      </c>
      <c r="D264">
        <v>1</v>
      </c>
      <c r="E264" t="s">
        <v>12</v>
      </c>
      <c r="F264" t="s">
        <v>11</v>
      </c>
      <c r="G264">
        <v>3000</v>
      </c>
      <c r="H264">
        <f t="shared" si="8"/>
        <v>649000</v>
      </c>
      <c r="I264">
        <v>6</v>
      </c>
      <c r="J264" t="s">
        <v>1025</v>
      </c>
      <c r="K264">
        <v>1</v>
      </c>
      <c r="L264" t="s">
        <v>1330</v>
      </c>
      <c r="M264">
        <v>1</v>
      </c>
      <c r="N264" t="s">
        <v>21</v>
      </c>
      <c r="O264" t="s">
        <v>1331</v>
      </c>
      <c r="P264" s="1">
        <v>42874.201204721059</v>
      </c>
      <c r="Q264" s="1" t="e">
        <v>#N/A</v>
      </c>
      <c r="R264" t="s">
        <v>21</v>
      </c>
      <c r="S264" t="s">
        <v>1331</v>
      </c>
      <c r="T264">
        <v>1</v>
      </c>
    </row>
    <row r="265" spans="1:20">
      <c r="A265">
        <f t="shared" si="9"/>
        <v>264</v>
      </c>
      <c r="B265" s="1">
        <v>42875.377222607538</v>
      </c>
      <c r="C265">
        <v>90</v>
      </c>
      <c r="D265">
        <v>2</v>
      </c>
      <c r="E265" t="s">
        <v>12</v>
      </c>
      <c r="F265" t="s">
        <v>11</v>
      </c>
      <c r="G265">
        <v>2000</v>
      </c>
      <c r="H265">
        <f t="shared" si="8"/>
        <v>651000</v>
      </c>
      <c r="I265">
        <v>1</v>
      </c>
      <c r="J265" t="s">
        <v>1416</v>
      </c>
      <c r="K265">
        <v>4</v>
      </c>
      <c r="L265" t="s">
        <v>1417</v>
      </c>
      <c r="M265">
        <v>4</v>
      </c>
      <c r="N265" t="s">
        <v>21</v>
      </c>
      <c r="O265" t="s">
        <v>1418</v>
      </c>
      <c r="P265" s="1">
        <v>42875.377222607538</v>
      </c>
      <c r="Q265" s="1" t="e">
        <v>#N/A</v>
      </c>
      <c r="R265" t="s">
        <v>21</v>
      </c>
      <c r="S265" t="s">
        <v>1418</v>
      </c>
      <c r="T265">
        <v>4</v>
      </c>
    </row>
    <row r="266" spans="1:20">
      <c r="A266">
        <f t="shared" si="9"/>
        <v>265</v>
      </c>
      <c r="B266" s="1">
        <v>42877.860009387754</v>
      </c>
      <c r="C266">
        <v>105</v>
      </c>
      <c r="D266">
        <v>3</v>
      </c>
      <c r="E266" t="s">
        <v>12</v>
      </c>
      <c r="F266" t="s">
        <v>11</v>
      </c>
      <c r="G266">
        <v>1000</v>
      </c>
      <c r="H266">
        <f t="shared" si="8"/>
        <v>652000</v>
      </c>
      <c r="I266">
        <v>3</v>
      </c>
      <c r="J266" t="s">
        <v>1556</v>
      </c>
      <c r="K266">
        <v>1</v>
      </c>
      <c r="L266" t="s">
        <v>1557</v>
      </c>
      <c r="M266">
        <v>1</v>
      </c>
      <c r="N266" t="s">
        <v>21</v>
      </c>
      <c r="O266" t="s">
        <v>1558</v>
      </c>
      <c r="P266" s="1">
        <v>42877.860009387754</v>
      </c>
      <c r="Q266" s="1" t="e">
        <v>#N/A</v>
      </c>
      <c r="R266" t="s">
        <v>21</v>
      </c>
      <c r="S266" t="s">
        <v>1558</v>
      </c>
      <c r="T266">
        <v>1</v>
      </c>
    </row>
    <row r="267" spans="1:20">
      <c r="A267">
        <f t="shared" si="9"/>
        <v>266</v>
      </c>
      <c r="B267" s="1">
        <v>42878.682715306881</v>
      </c>
      <c r="C267">
        <v>84</v>
      </c>
      <c r="D267">
        <v>4</v>
      </c>
      <c r="E267" t="s">
        <v>12</v>
      </c>
      <c r="F267" t="s">
        <v>11</v>
      </c>
      <c r="G267">
        <v>1000</v>
      </c>
      <c r="H267">
        <f t="shared" si="8"/>
        <v>653000</v>
      </c>
      <c r="I267">
        <v>4</v>
      </c>
      <c r="J267" t="s">
        <v>1427</v>
      </c>
      <c r="K267">
        <v>1</v>
      </c>
      <c r="L267" t="s">
        <v>1428</v>
      </c>
      <c r="M267">
        <v>1</v>
      </c>
      <c r="N267" t="s">
        <v>21</v>
      </c>
      <c r="O267" t="s">
        <v>1429</v>
      </c>
      <c r="P267" s="1">
        <v>42878.682715306881</v>
      </c>
      <c r="Q267" s="1" t="e">
        <v>#N/A</v>
      </c>
      <c r="R267" t="s">
        <v>21</v>
      </c>
      <c r="S267" t="s">
        <v>1429</v>
      </c>
      <c r="T267">
        <v>1</v>
      </c>
    </row>
    <row r="268" spans="1:20">
      <c r="A268">
        <f t="shared" si="9"/>
        <v>267</v>
      </c>
      <c r="B268" s="1">
        <v>42882.282018665828</v>
      </c>
      <c r="C268">
        <v>28</v>
      </c>
      <c r="D268">
        <v>4</v>
      </c>
      <c r="E268" t="s">
        <v>12</v>
      </c>
      <c r="F268" t="s">
        <v>11</v>
      </c>
      <c r="G268">
        <v>4000</v>
      </c>
      <c r="H268">
        <f t="shared" si="8"/>
        <v>657000</v>
      </c>
      <c r="I268">
        <v>5</v>
      </c>
      <c r="J268" t="s">
        <v>307</v>
      </c>
      <c r="K268">
        <v>2</v>
      </c>
      <c r="L268" t="s">
        <v>308</v>
      </c>
      <c r="M268">
        <v>2</v>
      </c>
      <c r="N268" t="s">
        <v>21</v>
      </c>
      <c r="O268" t="s">
        <v>309</v>
      </c>
      <c r="P268" s="1">
        <v>42882.282018665828</v>
      </c>
      <c r="Q268" s="1" t="e">
        <v>#N/A</v>
      </c>
      <c r="R268" t="s">
        <v>21</v>
      </c>
      <c r="S268" t="s">
        <v>309</v>
      </c>
      <c r="T268">
        <v>2</v>
      </c>
    </row>
    <row r="269" spans="1:20">
      <c r="A269">
        <f t="shared" si="9"/>
        <v>268</v>
      </c>
      <c r="B269" s="1">
        <v>42885.285390718906</v>
      </c>
      <c r="C269">
        <v>92</v>
      </c>
      <c r="D269">
        <v>2</v>
      </c>
      <c r="E269" t="s">
        <v>12</v>
      </c>
      <c r="F269" t="s">
        <v>11</v>
      </c>
      <c r="G269">
        <v>1000</v>
      </c>
      <c r="H269">
        <f t="shared" si="8"/>
        <v>658000</v>
      </c>
      <c r="I269">
        <v>4</v>
      </c>
      <c r="J269" t="s">
        <v>785</v>
      </c>
      <c r="K269">
        <v>2</v>
      </c>
      <c r="L269" t="s">
        <v>786</v>
      </c>
      <c r="M269">
        <v>2</v>
      </c>
      <c r="N269" t="s">
        <v>21</v>
      </c>
      <c r="O269" t="s">
        <v>787</v>
      </c>
      <c r="P269" s="1">
        <v>42885.285390718906</v>
      </c>
      <c r="Q269" s="1" t="e">
        <v>#N/A</v>
      </c>
      <c r="R269" t="s">
        <v>21</v>
      </c>
      <c r="S269" t="s">
        <v>787</v>
      </c>
      <c r="T269">
        <v>2</v>
      </c>
    </row>
    <row r="270" spans="1:20">
      <c r="A270">
        <f t="shared" si="9"/>
        <v>269</v>
      </c>
      <c r="B270" s="1">
        <v>42886.072944463776</v>
      </c>
      <c r="C270">
        <v>96</v>
      </c>
      <c r="D270">
        <v>4</v>
      </c>
      <c r="E270" t="s">
        <v>13</v>
      </c>
      <c r="F270" t="s">
        <v>11</v>
      </c>
      <c r="G270">
        <v>16000</v>
      </c>
      <c r="H270">
        <f t="shared" si="8"/>
        <v>642000</v>
      </c>
      <c r="I270">
        <v>6</v>
      </c>
      <c r="J270" t="s">
        <v>1400</v>
      </c>
      <c r="K270">
        <v>4</v>
      </c>
      <c r="L270" t="s">
        <v>1567</v>
      </c>
      <c r="M270">
        <v>1</v>
      </c>
      <c r="N270" t="s">
        <v>24</v>
      </c>
      <c r="O270" t="s">
        <v>1568</v>
      </c>
      <c r="P270" s="1">
        <v>42886.072944463776</v>
      </c>
      <c r="Q270" s="1">
        <v>42886.072944463776</v>
      </c>
      <c r="R270" t="s">
        <v>24</v>
      </c>
      <c r="S270" t="s">
        <v>1568</v>
      </c>
      <c r="T270">
        <v>1</v>
      </c>
    </row>
    <row r="271" spans="1:20">
      <c r="A271">
        <f t="shared" si="9"/>
        <v>270</v>
      </c>
      <c r="B271" s="1">
        <v>42886.196645177624</v>
      </c>
      <c r="C271">
        <v>30</v>
      </c>
      <c r="D271">
        <v>1</v>
      </c>
      <c r="E271" t="s">
        <v>12</v>
      </c>
      <c r="F271" t="s">
        <v>11</v>
      </c>
      <c r="G271">
        <v>1000</v>
      </c>
      <c r="H271">
        <f t="shared" si="8"/>
        <v>643000</v>
      </c>
      <c r="I271">
        <v>4</v>
      </c>
      <c r="J271" t="s">
        <v>274</v>
      </c>
      <c r="K271">
        <v>4</v>
      </c>
      <c r="L271" t="s">
        <v>275</v>
      </c>
      <c r="M271">
        <v>4</v>
      </c>
      <c r="N271" t="s">
        <v>21</v>
      </c>
      <c r="O271" t="s">
        <v>276</v>
      </c>
      <c r="P271" s="1">
        <v>42886.196645177624</v>
      </c>
      <c r="Q271" s="1" t="e">
        <v>#N/A</v>
      </c>
      <c r="R271" t="s">
        <v>21</v>
      </c>
      <c r="S271" t="s">
        <v>276</v>
      </c>
      <c r="T271">
        <v>4</v>
      </c>
    </row>
    <row r="272" spans="1:20">
      <c r="A272">
        <f t="shared" si="9"/>
        <v>271</v>
      </c>
      <c r="B272" s="1">
        <v>42886.291322478392</v>
      </c>
      <c r="C272">
        <v>16</v>
      </c>
      <c r="D272">
        <v>4</v>
      </c>
      <c r="E272" t="s">
        <v>12</v>
      </c>
      <c r="F272" t="s">
        <v>11</v>
      </c>
      <c r="G272">
        <v>1000</v>
      </c>
      <c r="H272">
        <f t="shared" si="8"/>
        <v>644000</v>
      </c>
      <c r="I272">
        <v>1</v>
      </c>
      <c r="J272" t="s">
        <v>240</v>
      </c>
      <c r="K272">
        <v>1</v>
      </c>
      <c r="L272" t="s">
        <v>241</v>
      </c>
      <c r="M272">
        <v>1</v>
      </c>
      <c r="N272" t="s">
        <v>21</v>
      </c>
      <c r="O272" t="s">
        <v>242</v>
      </c>
      <c r="P272" s="1">
        <v>42886.291322478392</v>
      </c>
      <c r="Q272" s="1" t="e">
        <v>#N/A</v>
      </c>
      <c r="R272" t="s">
        <v>21</v>
      </c>
      <c r="S272" t="s">
        <v>242</v>
      </c>
      <c r="T272">
        <v>1</v>
      </c>
    </row>
    <row r="273" spans="1:20">
      <c r="A273">
        <f t="shared" si="9"/>
        <v>272</v>
      </c>
      <c r="B273" s="1">
        <v>42889.576291242476</v>
      </c>
      <c r="C273">
        <v>92</v>
      </c>
      <c r="D273">
        <v>1</v>
      </c>
      <c r="E273" t="s">
        <v>12</v>
      </c>
      <c r="F273" t="s">
        <v>11</v>
      </c>
      <c r="G273">
        <v>3000</v>
      </c>
      <c r="H273">
        <f t="shared" si="8"/>
        <v>647000</v>
      </c>
      <c r="I273">
        <v>3</v>
      </c>
      <c r="J273" t="s">
        <v>1237</v>
      </c>
      <c r="K273">
        <v>3</v>
      </c>
      <c r="L273" t="s">
        <v>1238</v>
      </c>
      <c r="M273">
        <v>3</v>
      </c>
      <c r="N273" t="s">
        <v>21</v>
      </c>
      <c r="O273" t="s">
        <v>1239</v>
      </c>
      <c r="P273" s="1">
        <v>42889.576291242476</v>
      </c>
      <c r="Q273" s="1">
        <v>43027.645187516981</v>
      </c>
      <c r="R273" t="s">
        <v>21</v>
      </c>
      <c r="S273" t="s">
        <v>1239</v>
      </c>
      <c r="T273">
        <v>3</v>
      </c>
    </row>
    <row r="274" spans="1:20">
      <c r="A274">
        <f t="shared" si="9"/>
        <v>273</v>
      </c>
      <c r="B274" s="1">
        <v>42890.449218965485</v>
      </c>
      <c r="C274">
        <v>14</v>
      </c>
      <c r="D274">
        <v>2</v>
      </c>
      <c r="E274" t="s">
        <v>12</v>
      </c>
      <c r="F274" t="s">
        <v>11</v>
      </c>
      <c r="G274">
        <v>4000</v>
      </c>
      <c r="H274">
        <f t="shared" si="8"/>
        <v>651000</v>
      </c>
      <c r="I274">
        <v>1</v>
      </c>
      <c r="J274" t="s">
        <v>243</v>
      </c>
      <c r="K274">
        <v>3</v>
      </c>
      <c r="L274" t="s">
        <v>244</v>
      </c>
      <c r="M274">
        <v>3</v>
      </c>
      <c r="N274" t="s">
        <v>21</v>
      </c>
      <c r="O274" t="s">
        <v>245</v>
      </c>
      <c r="P274" s="1">
        <v>42890.449218965485</v>
      </c>
      <c r="Q274" s="1" t="e">
        <v>#N/A</v>
      </c>
      <c r="R274" t="s">
        <v>21</v>
      </c>
      <c r="S274" t="s">
        <v>245</v>
      </c>
      <c r="T274">
        <v>3</v>
      </c>
    </row>
    <row r="275" spans="1:20">
      <c r="A275">
        <f t="shared" si="9"/>
        <v>274</v>
      </c>
      <c r="B275" s="1">
        <v>42891.050682081943</v>
      </c>
      <c r="C275">
        <v>80</v>
      </c>
      <c r="D275">
        <v>2</v>
      </c>
      <c r="E275" t="s">
        <v>12</v>
      </c>
      <c r="F275" t="s">
        <v>11</v>
      </c>
      <c r="G275">
        <v>4000</v>
      </c>
      <c r="H275">
        <f t="shared" si="8"/>
        <v>655000</v>
      </c>
      <c r="I275">
        <v>3</v>
      </c>
      <c r="J275" t="s">
        <v>922</v>
      </c>
      <c r="K275">
        <v>1</v>
      </c>
      <c r="L275" t="s">
        <v>923</v>
      </c>
      <c r="M275">
        <v>1</v>
      </c>
      <c r="N275" t="s">
        <v>21</v>
      </c>
      <c r="O275" t="s">
        <v>924</v>
      </c>
      <c r="P275" s="1">
        <v>42891.050682081943</v>
      </c>
      <c r="Q275" s="1">
        <v>43141.617316278389</v>
      </c>
      <c r="R275" t="s">
        <v>21</v>
      </c>
      <c r="S275" t="s">
        <v>924</v>
      </c>
      <c r="T275">
        <v>1</v>
      </c>
    </row>
    <row r="276" spans="1:20">
      <c r="A276">
        <f t="shared" si="9"/>
        <v>275</v>
      </c>
      <c r="B276" s="1">
        <v>42892.150293911436</v>
      </c>
      <c r="C276">
        <v>112</v>
      </c>
      <c r="D276">
        <v>2</v>
      </c>
      <c r="E276" t="s">
        <v>12</v>
      </c>
      <c r="F276" t="s">
        <v>11</v>
      </c>
      <c r="G276">
        <v>5000</v>
      </c>
      <c r="H276">
        <f t="shared" si="8"/>
        <v>660000</v>
      </c>
      <c r="I276">
        <v>5</v>
      </c>
      <c r="J276" t="s">
        <v>1292</v>
      </c>
      <c r="K276">
        <v>2</v>
      </c>
      <c r="L276" t="s">
        <v>1293</v>
      </c>
      <c r="M276">
        <v>2</v>
      </c>
      <c r="N276" t="s">
        <v>21</v>
      </c>
      <c r="O276" t="s">
        <v>1294</v>
      </c>
      <c r="P276" s="1">
        <v>42892.150293911436</v>
      </c>
      <c r="Q276" s="1" t="e">
        <v>#N/A</v>
      </c>
      <c r="R276" t="s">
        <v>21</v>
      </c>
      <c r="S276" t="s">
        <v>1294</v>
      </c>
      <c r="T276">
        <v>2</v>
      </c>
    </row>
    <row r="277" spans="1:20">
      <c r="A277">
        <f t="shared" si="9"/>
        <v>276</v>
      </c>
      <c r="B277" s="1">
        <v>42892.740239579776</v>
      </c>
      <c r="C277">
        <v>2</v>
      </c>
      <c r="D277">
        <v>2</v>
      </c>
      <c r="E277" t="s">
        <v>12</v>
      </c>
      <c r="F277" t="s">
        <v>11</v>
      </c>
      <c r="G277">
        <v>1000</v>
      </c>
      <c r="H277">
        <f t="shared" si="8"/>
        <v>661000</v>
      </c>
      <c r="I277">
        <v>6</v>
      </c>
      <c r="J277" t="s">
        <v>50</v>
      </c>
      <c r="K277">
        <v>1</v>
      </c>
      <c r="L277" t="s">
        <v>51</v>
      </c>
      <c r="M277">
        <v>1</v>
      </c>
      <c r="N277" t="s">
        <v>21</v>
      </c>
      <c r="O277" t="s">
        <v>52</v>
      </c>
      <c r="P277" s="1">
        <v>42892.740239579776</v>
      </c>
      <c r="Q277" s="1" t="e">
        <v>#N/A</v>
      </c>
      <c r="R277" t="s">
        <v>21</v>
      </c>
      <c r="S277" t="s">
        <v>52</v>
      </c>
      <c r="T277">
        <v>1</v>
      </c>
    </row>
    <row r="278" spans="1:20">
      <c r="A278">
        <f t="shared" si="9"/>
        <v>277</v>
      </c>
      <c r="B278" s="1">
        <v>42896.074455178998</v>
      </c>
      <c r="C278">
        <v>71</v>
      </c>
      <c r="D278">
        <v>1</v>
      </c>
      <c r="E278" t="s">
        <v>12</v>
      </c>
      <c r="F278" t="s">
        <v>11</v>
      </c>
      <c r="G278">
        <v>2000</v>
      </c>
      <c r="H278">
        <f t="shared" si="8"/>
        <v>663000</v>
      </c>
      <c r="I278">
        <v>2</v>
      </c>
      <c r="J278" t="s">
        <v>1202</v>
      </c>
      <c r="K278">
        <v>2</v>
      </c>
      <c r="L278" t="s">
        <v>1203</v>
      </c>
      <c r="M278">
        <v>2</v>
      </c>
      <c r="N278" t="s">
        <v>21</v>
      </c>
      <c r="O278" t="s">
        <v>1204</v>
      </c>
      <c r="P278" s="1">
        <v>42896.074455178998</v>
      </c>
      <c r="Q278" s="1" t="e">
        <v>#N/A</v>
      </c>
      <c r="R278" t="s">
        <v>21</v>
      </c>
      <c r="S278" t="s">
        <v>1204</v>
      </c>
      <c r="T278">
        <v>2</v>
      </c>
    </row>
    <row r="279" spans="1:20">
      <c r="A279">
        <f t="shared" si="9"/>
        <v>278</v>
      </c>
      <c r="B279" s="1">
        <v>42897.067537428899</v>
      </c>
      <c r="C279">
        <v>126</v>
      </c>
      <c r="D279">
        <v>1</v>
      </c>
      <c r="E279" t="s">
        <v>12</v>
      </c>
      <c r="F279" t="s">
        <v>11</v>
      </c>
      <c r="G279">
        <v>1000</v>
      </c>
      <c r="H279">
        <f t="shared" si="8"/>
        <v>664000</v>
      </c>
      <c r="I279">
        <v>5</v>
      </c>
      <c r="J279" t="s">
        <v>1553</v>
      </c>
      <c r="K279">
        <v>1</v>
      </c>
      <c r="L279" t="s">
        <v>1554</v>
      </c>
      <c r="M279">
        <v>1</v>
      </c>
      <c r="N279" t="s">
        <v>21</v>
      </c>
      <c r="O279" t="s">
        <v>1555</v>
      </c>
      <c r="P279" s="1">
        <v>42897.067537428899</v>
      </c>
      <c r="Q279" s="1" t="e">
        <v>#N/A</v>
      </c>
      <c r="R279" t="s">
        <v>21</v>
      </c>
      <c r="S279" t="s">
        <v>1555</v>
      </c>
      <c r="T279">
        <v>1</v>
      </c>
    </row>
    <row r="280" spans="1:20">
      <c r="A280">
        <f t="shared" si="9"/>
        <v>279</v>
      </c>
      <c r="B280" s="1">
        <v>42898.577642373166</v>
      </c>
      <c r="C280">
        <v>63</v>
      </c>
      <c r="D280">
        <v>3</v>
      </c>
      <c r="E280" t="s">
        <v>13</v>
      </c>
      <c r="F280" t="s">
        <v>11</v>
      </c>
      <c r="G280">
        <v>20000</v>
      </c>
      <c r="H280">
        <f t="shared" si="8"/>
        <v>644000</v>
      </c>
      <c r="I280">
        <v>6</v>
      </c>
      <c r="J280" t="s">
        <v>1090</v>
      </c>
      <c r="K280">
        <v>2</v>
      </c>
      <c r="L280" t="s">
        <v>1719</v>
      </c>
      <c r="M280">
        <v>1</v>
      </c>
      <c r="N280" t="s">
        <v>24</v>
      </c>
      <c r="O280" t="s">
        <v>1720</v>
      </c>
      <c r="P280" s="1">
        <v>42898.577642373166</v>
      </c>
      <c r="Q280" s="1">
        <v>42898.577642373166</v>
      </c>
      <c r="R280" t="s">
        <v>24</v>
      </c>
      <c r="S280" t="s">
        <v>1720</v>
      </c>
      <c r="T280">
        <v>1</v>
      </c>
    </row>
    <row r="281" spans="1:20">
      <c r="A281">
        <f t="shared" si="9"/>
        <v>280</v>
      </c>
      <c r="B281" s="1">
        <v>42899.502971718808</v>
      </c>
      <c r="C281">
        <v>125</v>
      </c>
      <c r="D281">
        <v>1</v>
      </c>
      <c r="E281" t="s">
        <v>12</v>
      </c>
      <c r="F281" t="s">
        <v>11</v>
      </c>
      <c r="G281">
        <v>5000</v>
      </c>
      <c r="H281">
        <f t="shared" si="8"/>
        <v>649000</v>
      </c>
      <c r="I281">
        <v>1</v>
      </c>
      <c r="J281" t="s">
        <v>1075</v>
      </c>
      <c r="K281">
        <v>2</v>
      </c>
      <c r="L281" t="s">
        <v>1076</v>
      </c>
      <c r="M281">
        <v>2</v>
      </c>
      <c r="N281" t="s">
        <v>21</v>
      </c>
      <c r="O281" t="s">
        <v>1077</v>
      </c>
      <c r="P281" s="1">
        <v>42899.502971718808</v>
      </c>
      <c r="Q281" s="1" t="e">
        <v>#N/A</v>
      </c>
      <c r="R281" t="s">
        <v>21</v>
      </c>
      <c r="S281" t="s">
        <v>1077</v>
      </c>
      <c r="T281">
        <v>2</v>
      </c>
    </row>
    <row r="282" spans="1:20">
      <c r="A282">
        <f t="shared" si="9"/>
        <v>281</v>
      </c>
      <c r="B282" s="1">
        <v>42902.464002675333</v>
      </c>
      <c r="C282">
        <v>10</v>
      </c>
      <c r="D282">
        <v>1</v>
      </c>
      <c r="E282" t="s">
        <v>12</v>
      </c>
      <c r="F282" t="s">
        <v>11</v>
      </c>
      <c r="G282">
        <v>4000</v>
      </c>
      <c r="H282">
        <f t="shared" si="8"/>
        <v>653000</v>
      </c>
      <c r="I282">
        <v>4</v>
      </c>
      <c r="J282" t="s">
        <v>79</v>
      </c>
      <c r="K282">
        <v>1</v>
      </c>
      <c r="L282" t="s">
        <v>80</v>
      </c>
      <c r="M282">
        <v>1</v>
      </c>
      <c r="N282" t="s">
        <v>21</v>
      </c>
      <c r="O282" t="s">
        <v>81</v>
      </c>
      <c r="P282" s="1">
        <v>42902.464002675333</v>
      </c>
      <c r="Q282" s="1" t="e">
        <v>#N/A</v>
      </c>
      <c r="R282" t="s">
        <v>21</v>
      </c>
      <c r="S282" t="s">
        <v>81</v>
      </c>
      <c r="T282">
        <v>1</v>
      </c>
    </row>
    <row r="283" spans="1:20">
      <c r="A283">
        <f t="shared" si="9"/>
        <v>282</v>
      </c>
      <c r="B283" s="1">
        <v>42903.383422820654</v>
      </c>
      <c r="C283">
        <v>117</v>
      </c>
      <c r="D283">
        <v>1</v>
      </c>
      <c r="E283" t="s">
        <v>12</v>
      </c>
      <c r="F283" t="s">
        <v>11</v>
      </c>
      <c r="G283">
        <v>5000</v>
      </c>
      <c r="H283">
        <f t="shared" si="8"/>
        <v>658000</v>
      </c>
      <c r="I283">
        <v>1</v>
      </c>
      <c r="J283" t="s">
        <v>1254</v>
      </c>
      <c r="K283">
        <v>1</v>
      </c>
      <c r="L283" t="s">
        <v>1255</v>
      </c>
      <c r="M283">
        <v>1</v>
      </c>
      <c r="N283" t="s">
        <v>21</v>
      </c>
      <c r="O283" t="s">
        <v>1256</v>
      </c>
      <c r="P283" s="1">
        <v>42903.383422820654</v>
      </c>
      <c r="Q283" s="1">
        <v>43232.498118546988</v>
      </c>
      <c r="R283" t="s">
        <v>21</v>
      </c>
      <c r="S283" t="s">
        <v>1256</v>
      </c>
      <c r="T283">
        <v>1</v>
      </c>
    </row>
    <row r="284" spans="1:20">
      <c r="A284">
        <f t="shared" si="9"/>
        <v>283</v>
      </c>
      <c r="B284" s="1">
        <v>42904.110395237192</v>
      </c>
      <c r="C284">
        <v>72</v>
      </c>
      <c r="D284">
        <v>2</v>
      </c>
      <c r="E284" t="s">
        <v>12</v>
      </c>
      <c r="F284" t="s">
        <v>11</v>
      </c>
      <c r="G284">
        <v>3000</v>
      </c>
      <c r="H284">
        <f t="shared" si="8"/>
        <v>661000</v>
      </c>
      <c r="I284">
        <v>1</v>
      </c>
      <c r="J284" t="s">
        <v>1476</v>
      </c>
      <c r="K284">
        <v>3</v>
      </c>
      <c r="L284" t="s">
        <v>1477</v>
      </c>
      <c r="M284">
        <v>3</v>
      </c>
      <c r="N284" t="s">
        <v>21</v>
      </c>
      <c r="O284" t="s">
        <v>1478</v>
      </c>
      <c r="P284" s="1">
        <v>42904.110395237192</v>
      </c>
      <c r="Q284" s="1" t="e">
        <v>#N/A</v>
      </c>
      <c r="R284" t="s">
        <v>21</v>
      </c>
      <c r="S284" t="s">
        <v>1478</v>
      </c>
      <c r="T284">
        <v>3</v>
      </c>
    </row>
    <row r="285" spans="1:20">
      <c r="A285">
        <f t="shared" si="9"/>
        <v>284</v>
      </c>
      <c r="B285" s="1">
        <v>42904.868953867124</v>
      </c>
      <c r="C285">
        <v>11</v>
      </c>
      <c r="D285">
        <v>1</v>
      </c>
      <c r="E285" t="s">
        <v>12</v>
      </c>
      <c r="F285" t="s">
        <v>11</v>
      </c>
      <c r="G285">
        <v>2000</v>
      </c>
      <c r="H285">
        <f t="shared" si="8"/>
        <v>663000</v>
      </c>
      <c r="I285">
        <v>5</v>
      </c>
      <c r="J285" t="s">
        <v>35</v>
      </c>
      <c r="K285">
        <v>2</v>
      </c>
      <c r="L285" t="s">
        <v>36</v>
      </c>
      <c r="M285">
        <v>2</v>
      </c>
      <c r="N285" t="s">
        <v>21</v>
      </c>
      <c r="O285" t="s">
        <v>37</v>
      </c>
      <c r="P285" s="1">
        <v>42904.868953867124</v>
      </c>
      <c r="Q285" s="1">
        <v>42985.856936554796</v>
      </c>
      <c r="R285" t="s">
        <v>21</v>
      </c>
      <c r="S285" t="s">
        <v>37</v>
      </c>
      <c r="T285">
        <v>2</v>
      </c>
    </row>
    <row r="286" spans="1:20">
      <c r="A286">
        <f t="shared" si="9"/>
        <v>285</v>
      </c>
      <c r="B286" s="1">
        <v>42905.626255287178</v>
      </c>
      <c r="C286">
        <v>33</v>
      </c>
      <c r="D286">
        <v>3</v>
      </c>
      <c r="E286" t="s">
        <v>12</v>
      </c>
      <c r="F286" t="s">
        <v>11</v>
      </c>
      <c r="G286">
        <v>2000</v>
      </c>
      <c r="H286">
        <f t="shared" si="8"/>
        <v>665000</v>
      </c>
      <c r="I286">
        <v>1</v>
      </c>
      <c r="J286" t="s">
        <v>339</v>
      </c>
      <c r="K286">
        <v>1</v>
      </c>
      <c r="L286" t="s">
        <v>402</v>
      </c>
      <c r="M286">
        <v>1</v>
      </c>
      <c r="N286" t="s">
        <v>21</v>
      </c>
      <c r="O286" t="s">
        <v>403</v>
      </c>
      <c r="P286" s="1">
        <v>42905.626255287178</v>
      </c>
      <c r="Q286" s="1" t="e">
        <v>#N/A</v>
      </c>
      <c r="R286" t="s">
        <v>21</v>
      </c>
      <c r="S286" t="s">
        <v>403</v>
      </c>
      <c r="T286">
        <v>1</v>
      </c>
    </row>
    <row r="287" spans="1:20">
      <c r="A287">
        <f t="shared" si="9"/>
        <v>286</v>
      </c>
      <c r="B287" s="1">
        <v>42907.180013706369</v>
      </c>
      <c r="C287">
        <v>110</v>
      </c>
      <c r="D287">
        <v>1</v>
      </c>
      <c r="E287" t="s">
        <v>12</v>
      </c>
      <c r="F287" t="s">
        <v>11</v>
      </c>
      <c r="G287">
        <v>1000</v>
      </c>
      <c r="H287">
        <f t="shared" si="8"/>
        <v>666000</v>
      </c>
      <c r="I287">
        <v>4</v>
      </c>
      <c r="J287" t="s">
        <v>919</v>
      </c>
      <c r="K287">
        <v>1</v>
      </c>
      <c r="L287" t="s">
        <v>920</v>
      </c>
      <c r="M287">
        <v>1</v>
      </c>
      <c r="N287" t="s">
        <v>21</v>
      </c>
      <c r="O287" t="s">
        <v>921</v>
      </c>
      <c r="P287" s="1">
        <v>42907.180013706369</v>
      </c>
      <c r="Q287" s="1" t="e">
        <v>#N/A</v>
      </c>
      <c r="R287" t="s">
        <v>21</v>
      </c>
      <c r="S287" t="s">
        <v>921</v>
      </c>
      <c r="T287">
        <v>1</v>
      </c>
    </row>
    <row r="288" spans="1:20">
      <c r="A288">
        <f t="shared" si="9"/>
        <v>287</v>
      </c>
      <c r="B288" s="1">
        <v>42907.39115311861</v>
      </c>
      <c r="C288">
        <v>3</v>
      </c>
      <c r="D288">
        <v>3</v>
      </c>
      <c r="E288" t="s">
        <v>12</v>
      </c>
      <c r="F288" t="s">
        <v>11</v>
      </c>
      <c r="G288">
        <v>3000</v>
      </c>
      <c r="H288">
        <f t="shared" si="8"/>
        <v>669000</v>
      </c>
      <c r="I288">
        <v>1</v>
      </c>
      <c r="J288" t="s">
        <v>115</v>
      </c>
      <c r="K288">
        <v>2</v>
      </c>
      <c r="L288" t="s">
        <v>227</v>
      </c>
      <c r="M288">
        <v>2</v>
      </c>
      <c r="N288" t="s">
        <v>21</v>
      </c>
      <c r="O288" t="s">
        <v>228</v>
      </c>
      <c r="P288" s="1">
        <v>42907.39115311861</v>
      </c>
      <c r="Q288" s="1" t="e">
        <v>#N/A</v>
      </c>
      <c r="R288" t="s">
        <v>21</v>
      </c>
      <c r="S288" t="s">
        <v>228</v>
      </c>
      <c r="T288">
        <v>2</v>
      </c>
    </row>
    <row r="289" spans="1:20">
      <c r="A289">
        <f t="shared" si="9"/>
        <v>288</v>
      </c>
      <c r="B289" s="1">
        <v>42908.164381084935</v>
      </c>
      <c r="C289">
        <v>97</v>
      </c>
      <c r="D289">
        <v>1</v>
      </c>
      <c r="E289" t="s">
        <v>12</v>
      </c>
      <c r="F289" t="s">
        <v>11</v>
      </c>
      <c r="G289">
        <v>2000</v>
      </c>
      <c r="H289">
        <f t="shared" si="8"/>
        <v>671000</v>
      </c>
      <c r="I289">
        <v>2</v>
      </c>
      <c r="J289" t="s">
        <v>907</v>
      </c>
      <c r="K289">
        <v>1</v>
      </c>
      <c r="L289" t="s">
        <v>908</v>
      </c>
      <c r="M289">
        <v>1</v>
      </c>
      <c r="N289" t="s">
        <v>21</v>
      </c>
      <c r="O289" t="s">
        <v>909</v>
      </c>
      <c r="P289" s="1">
        <v>42908.164381084935</v>
      </c>
      <c r="Q289" s="1" t="e">
        <v>#N/A</v>
      </c>
      <c r="R289" t="s">
        <v>21</v>
      </c>
      <c r="S289" t="s">
        <v>909</v>
      </c>
      <c r="T289">
        <v>1</v>
      </c>
    </row>
    <row r="290" spans="1:20">
      <c r="A290">
        <f t="shared" si="9"/>
        <v>289</v>
      </c>
      <c r="B290" s="1">
        <v>42910.459345302974</v>
      </c>
      <c r="C290">
        <v>18</v>
      </c>
      <c r="D290">
        <v>3</v>
      </c>
      <c r="E290" t="s">
        <v>12</v>
      </c>
      <c r="F290" t="s">
        <v>11</v>
      </c>
      <c r="G290">
        <v>1000</v>
      </c>
      <c r="H290">
        <f t="shared" si="8"/>
        <v>672000</v>
      </c>
      <c r="I290">
        <v>3</v>
      </c>
      <c r="J290" t="s">
        <v>170</v>
      </c>
      <c r="K290">
        <v>2</v>
      </c>
      <c r="L290" t="s">
        <v>171</v>
      </c>
      <c r="M290">
        <v>2</v>
      </c>
      <c r="N290" t="s">
        <v>21</v>
      </c>
      <c r="O290" t="s">
        <v>172</v>
      </c>
      <c r="P290" s="1">
        <v>42910.459345302974</v>
      </c>
      <c r="Q290" s="1" t="e">
        <v>#N/A</v>
      </c>
      <c r="R290" t="s">
        <v>21</v>
      </c>
      <c r="S290" t="s">
        <v>172</v>
      </c>
      <c r="T290">
        <v>2</v>
      </c>
    </row>
    <row r="291" spans="1:20">
      <c r="A291">
        <f t="shared" si="9"/>
        <v>290</v>
      </c>
      <c r="B291" s="1">
        <v>42910.565090899465</v>
      </c>
      <c r="C291">
        <v>140</v>
      </c>
      <c r="D291">
        <v>2</v>
      </c>
      <c r="E291" t="s">
        <v>12</v>
      </c>
      <c r="F291" t="s">
        <v>11</v>
      </c>
      <c r="G291">
        <v>5000</v>
      </c>
      <c r="H291">
        <f t="shared" si="8"/>
        <v>677000</v>
      </c>
      <c r="I291">
        <v>2</v>
      </c>
      <c r="J291" t="s">
        <v>1223</v>
      </c>
      <c r="K291">
        <v>1</v>
      </c>
      <c r="L291" t="s">
        <v>1224</v>
      </c>
      <c r="M291">
        <v>1</v>
      </c>
      <c r="N291" t="s">
        <v>21</v>
      </c>
      <c r="O291" t="s">
        <v>1225</v>
      </c>
      <c r="P291" s="1">
        <v>42910.565090899465</v>
      </c>
      <c r="Q291" s="1" t="e">
        <v>#N/A</v>
      </c>
      <c r="R291" t="s">
        <v>21</v>
      </c>
      <c r="S291" t="s">
        <v>1225</v>
      </c>
      <c r="T291">
        <v>1</v>
      </c>
    </row>
    <row r="292" spans="1:20">
      <c r="A292">
        <f t="shared" si="9"/>
        <v>291</v>
      </c>
      <c r="B292" s="1">
        <v>42911.356370857153</v>
      </c>
      <c r="C292">
        <v>104</v>
      </c>
      <c r="D292">
        <v>1</v>
      </c>
      <c r="E292" t="s">
        <v>12</v>
      </c>
      <c r="F292" t="s">
        <v>11</v>
      </c>
      <c r="G292">
        <v>3000</v>
      </c>
      <c r="H292">
        <f t="shared" si="8"/>
        <v>680000</v>
      </c>
      <c r="I292">
        <v>3</v>
      </c>
      <c r="J292" t="s">
        <v>1366</v>
      </c>
      <c r="K292">
        <v>3</v>
      </c>
      <c r="L292" t="s">
        <v>1388</v>
      </c>
      <c r="M292">
        <v>3</v>
      </c>
      <c r="N292" t="s">
        <v>21</v>
      </c>
      <c r="O292" t="s">
        <v>1389</v>
      </c>
      <c r="P292" s="1">
        <v>42911.356370857153</v>
      </c>
      <c r="Q292" s="1" t="e">
        <v>#N/A</v>
      </c>
      <c r="R292" t="s">
        <v>21</v>
      </c>
      <c r="S292" t="s">
        <v>1389</v>
      </c>
      <c r="T292">
        <v>3</v>
      </c>
    </row>
    <row r="293" spans="1:20">
      <c r="A293">
        <f t="shared" si="9"/>
        <v>292</v>
      </c>
      <c r="B293" s="1">
        <v>42911.747043071133</v>
      </c>
      <c r="C293">
        <v>134</v>
      </c>
      <c r="D293">
        <v>1</v>
      </c>
      <c r="E293" t="s">
        <v>12</v>
      </c>
      <c r="F293" t="s">
        <v>11</v>
      </c>
      <c r="G293">
        <v>1000</v>
      </c>
      <c r="H293">
        <f t="shared" si="8"/>
        <v>681000</v>
      </c>
      <c r="I293">
        <v>6</v>
      </c>
      <c r="J293" t="s">
        <v>891</v>
      </c>
      <c r="K293">
        <v>1</v>
      </c>
      <c r="L293" t="s">
        <v>892</v>
      </c>
      <c r="M293">
        <v>1</v>
      </c>
      <c r="N293" t="s">
        <v>21</v>
      </c>
      <c r="O293" t="s">
        <v>893</v>
      </c>
      <c r="P293" s="1">
        <v>42911.747043071133</v>
      </c>
      <c r="Q293" s="1" t="e">
        <v>#N/A</v>
      </c>
      <c r="R293" t="s">
        <v>21</v>
      </c>
      <c r="S293" t="s">
        <v>893</v>
      </c>
      <c r="T293">
        <v>1</v>
      </c>
    </row>
    <row r="294" spans="1:20">
      <c r="A294">
        <f t="shared" si="9"/>
        <v>293</v>
      </c>
      <c r="B294" s="1">
        <v>42912.743033853621</v>
      </c>
      <c r="C294">
        <v>75</v>
      </c>
      <c r="D294">
        <v>3</v>
      </c>
      <c r="E294" t="s">
        <v>12</v>
      </c>
      <c r="F294" t="s">
        <v>11</v>
      </c>
      <c r="G294">
        <v>4000</v>
      </c>
      <c r="H294">
        <f t="shared" si="8"/>
        <v>685000</v>
      </c>
      <c r="I294">
        <v>2</v>
      </c>
      <c r="J294" t="s">
        <v>913</v>
      </c>
      <c r="K294">
        <v>2</v>
      </c>
      <c r="L294" t="s">
        <v>914</v>
      </c>
      <c r="M294">
        <v>2</v>
      </c>
      <c r="N294" t="s">
        <v>21</v>
      </c>
      <c r="O294" t="s">
        <v>915</v>
      </c>
      <c r="P294" s="1">
        <v>42912.743033853621</v>
      </c>
      <c r="Q294" s="1" t="e">
        <v>#N/A</v>
      </c>
      <c r="R294" t="s">
        <v>21</v>
      </c>
      <c r="S294" t="s">
        <v>915</v>
      </c>
      <c r="T294">
        <v>2</v>
      </c>
    </row>
    <row r="295" spans="1:20">
      <c r="A295">
        <f t="shared" si="9"/>
        <v>294</v>
      </c>
      <c r="B295" s="1">
        <v>42913.464842065936</v>
      </c>
      <c r="C295">
        <v>54</v>
      </c>
      <c r="D295">
        <v>3</v>
      </c>
      <c r="E295" t="s">
        <v>12</v>
      </c>
      <c r="F295" t="s">
        <v>11</v>
      </c>
      <c r="G295">
        <v>3000</v>
      </c>
      <c r="H295">
        <f t="shared" si="8"/>
        <v>688000</v>
      </c>
      <c r="I295">
        <v>2</v>
      </c>
      <c r="J295" t="s">
        <v>551</v>
      </c>
      <c r="K295">
        <v>1</v>
      </c>
      <c r="L295" t="s">
        <v>552</v>
      </c>
      <c r="M295">
        <v>1</v>
      </c>
      <c r="N295" t="s">
        <v>21</v>
      </c>
      <c r="O295" t="s">
        <v>553</v>
      </c>
      <c r="P295" s="1">
        <v>42913.464842065936</v>
      </c>
      <c r="Q295" s="1" t="e">
        <v>#N/A</v>
      </c>
      <c r="R295" t="s">
        <v>21</v>
      </c>
      <c r="S295" t="s">
        <v>553</v>
      </c>
      <c r="T295">
        <v>1</v>
      </c>
    </row>
    <row r="296" spans="1:20">
      <c r="A296">
        <f t="shared" si="9"/>
        <v>295</v>
      </c>
      <c r="B296" s="1">
        <v>42915.185651162989</v>
      </c>
      <c r="C296">
        <v>34</v>
      </c>
      <c r="D296">
        <v>2</v>
      </c>
      <c r="E296" t="s">
        <v>13</v>
      </c>
      <c r="F296" t="s">
        <v>11</v>
      </c>
      <c r="G296">
        <v>20000</v>
      </c>
      <c r="H296">
        <f t="shared" si="8"/>
        <v>668000</v>
      </c>
      <c r="I296">
        <v>6</v>
      </c>
      <c r="J296" t="s">
        <v>349</v>
      </c>
      <c r="K296">
        <v>3</v>
      </c>
      <c r="L296" t="s">
        <v>1741</v>
      </c>
      <c r="M296">
        <v>1</v>
      </c>
      <c r="N296" t="s">
        <v>24</v>
      </c>
      <c r="O296" t="s">
        <v>1742</v>
      </c>
      <c r="P296" s="1">
        <v>42915.185651162989</v>
      </c>
      <c r="Q296" s="1">
        <v>42915.185651162989</v>
      </c>
      <c r="R296" t="s">
        <v>24</v>
      </c>
      <c r="S296" t="s">
        <v>1742</v>
      </c>
      <c r="T296">
        <v>1</v>
      </c>
    </row>
    <row r="297" spans="1:20">
      <c r="A297">
        <f t="shared" si="9"/>
        <v>296</v>
      </c>
      <c r="B297" s="1">
        <v>42915.704508087918</v>
      </c>
      <c r="C297">
        <v>44</v>
      </c>
      <c r="D297">
        <v>2</v>
      </c>
      <c r="E297" t="s">
        <v>12</v>
      </c>
      <c r="F297" t="s">
        <v>11</v>
      </c>
      <c r="G297">
        <v>3000</v>
      </c>
      <c r="H297">
        <f t="shared" si="8"/>
        <v>671000</v>
      </c>
      <c r="I297">
        <v>2</v>
      </c>
      <c r="J297" t="s">
        <v>322</v>
      </c>
      <c r="K297">
        <v>1</v>
      </c>
      <c r="L297" t="s">
        <v>323</v>
      </c>
      <c r="M297">
        <v>1</v>
      </c>
      <c r="N297" t="s">
        <v>21</v>
      </c>
      <c r="O297" t="s">
        <v>324</v>
      </c>
      <c r="P297" s="1">
        <v>42915.704508087918</v>
      </c>
      <c r="Q297" s="1" t="e">
        <v>#N/A</v>
      </c>
      <c r="R297" t="s">
        <v>21</v>
      </c>
      <c r="S297" t="s">
        <v>324</v>
      </c>
      <c r="T297">
        <v>1</v>
      </c>
    </row>
    <row r="298" spans="1:20">
      <c r="A298">
        <f t="shared" si="9"/>
        <v>297</v>
      </c>
      <c r="B298" s="1">
        <v>42916.640692375549</v>
      </c>
      <c r="C298">
        <v>94</v>
      </c>
      <c r="D298">
        <v>1</v>
      </c>
      <c r="E298" t="s">
        <v>12</v>
      </c>
      <c r="F298" t="s">
        <v>11</v>
      </c>
      <c r="G298">
        <v>1000</v>
      </c>
      <c r="H298">
        <f t="shared" si="8"/>
        <v>672000</v>
      </c>
      <c r="I298">
        <v>2</v>
      </c>
      <c r="J298" t="s">
        <v>639</v>
      </c>
      <c r="K298">
        <v>3</v>
      </c>
      <c r="L298" t="s">
        <v>640</v>
      </c>
      <c r="M298">
        <v>3</v>
      </c>
      <c r="N298" t="s">
        <v>21</v>
      </c>
      <c r="O298" t="s">
        <v>641</v>
      </c>
      <c r="P298" s="1">
        <v>42916.640692375549</v>
      </c>
      <c r="Q298" s="1" t="e">
        <v>#N/A</v>
      </c>
      <c r="R298" t="s">
        <v>21</v>
      </c>
      <c r="S298" t="s">
        <v>641</v>
      </c>
      <c r="T298">
        <v>3</v>
      </c>
    </row>
    <row r="299" spans="1:20">
      <c r="A299">
        <f t="shared" si="9"/>
        <v>298</v>
      </c>
      <c r="B299" s="1">
        <v>42916.809758462703</v>
      </c>
      <c r="C299">
        <v>39</v>
      </c>
      <c r="D299">
        <v>3</v>
      </c>
      <c r="E299" t="s">
        <v>12</v>
      </c>
      <c r="F299" t="s">
        <v>11</v>
      </c>
      <c r="G299">
        <v>5000</v>
      </c>
      <c r="H299">
        <f t="shared" si="8"/>
        <v>677000</v>
      </c>
      <c r="I299">
        <v>5</v>
      </c>
      <c r="J299" t="s">
        <v>340</v>
      </c>
      <c r="K299">
        <v>4</v>
      </c>
      <c r="L299" t="s">
        <v>341</v>
      </c>
      <c r="M299">
        <v>4</v>
      </c>
      <c r="N299" t="s">
        <v>21</v>
      </c>
      <c r="O299" t="s">
        <v>342</v>
      </c>
      <c r="P299" s="1">
        <v>42916.809758462703</v>
      </c>
      <c r="Q299" s="1" t="e">
        <v>#N/A</v>
      </c>
      <c r="R299" t="s">
        <v>21</v>
      </c>
      <c r="S299" t="s">
        <v>342</v>
      </c>
      <c r="T299">
        <v>4</v>
      </c>
    </row>
    <row r="300" spans="1:20">
      <c r="A300">
        <f t="shared" si="9"/>
        <v>299</v>
      </c>
      <c r="B300" s="1">
        <v>42917.401262852611</v>
      </c>
      <c r="C300">
        <v>47</v>
      </c>
      <c r="D300">
        <v>1</v>
      </c>
      <c r="E300" t="s">
        <v>12</v>
      </c>
      <c r="F300" t="s">
        <v>11</v>
      </c>
      <c r="G300">
        <v>1000</v>
      </c>
      <c r="H300">
        <f t="shared" si="8"/>
        <v>678000</v>
      </c>
      <c r="I300">
        <v>5</v>
      </c>
      <c r="J300" t="s">
        <v>867</v>
      </c>
      <c r="K300">
        <v>1</v>
      </c>
      <c r="L300" t="s">
        <v>868</v>
      </c>
      <c r="M300">
        <v>1</v>
      </c>
      <c r="N300" t="s">
        <v>21</v>
      </c>
      <c r="O300" t="s">
        <v>869</v>
      </c>
      <c r="P300" s="1">
        <v>42917.401262852611</v>
      </c>
      <c r="Q300" s="1" t="e">
        <v>#N/A</v>
      </c>
      <c r="R300" t="s">
        <v>21</v>
      </c>
      <c r="S300" t="s">
        <v>869</v>
      </c>
      <c r="T300">
        <v>1</v>
      </c>
    </row>
    <row r="301" spans="1:20">
      <c r="A301">
        <f t="shared" si="9"/>
        <v>300</v>
      </c>
      <c r="B301" s="1">
        <v>42918.376672330072</v>
      </c>
      <c r="C301">
        <v>78</v>
      </c>
      <c r="D301">
        <v>2</v>
      </c>
      <c r="E301" t="s">
        <v>12</v>
      </c>
      <c r="F301" t="s">
        <v>11</v>
      </c>
      <c r="G301">
        <v>2000</v>
      </c>
      <c r="H301">
        <f t="shared" si="8"/>
        <v>680000</v>
      </c>
      <c r="I301">
        <v>1</v>
      </c>
      <c r="J301" t="s">
        <v>1013</v>
      </c>
      <c r="K301">
        <v>3</v>
      </c>
      <c r="L301" t="s">
        <v>1693</v>
      </c>
      <c r="M301">
        <v>3</v>
      </c>
      <c r="N301" t="s">
        <v>21</v>
      </c>
      <c r="O301" t="s">
        <v>1694</v>
      </c>
      <c r="P301" s="1">
        <v>42918.376672330072</v>
      </c>
      <c r="Q301" s="1" t="e">
        <v>#N/A</v>
      </c>
      <c r="R301" t="s">
        <v>21</v>
      </c>
      <c r="S301" t="s">
        <v>1694</v>
      </c>
      <c r="T301">
        <v>3</v>
      </c>
    </row>
    <row r="302" spans="1:20">
      <c r="A302">
        <f t="shared" si="9"/>
        <v>301</v>
      </c>
      <c r="B302" s="1">
        <v>42919.555958439589</v>
      </c>
      <c r="C302">
        <v>136</v>
      </c>
      <c r="D302">
        <v>2</v>
      </c>
      <c r="E302" t="s">
        <v>12</v>
      </c>
      <c r="F302" t="s">
        <v>11</v>
      </c>
      <c r="G302">
        <v>1000</v>
      </c>
      <c r="H302">
        <f t="shared" si="8"/>
        <v>681000</v>
      </c>
      <c r="I302">
        <v>3</v>
      </c>
      <c r="J302" t="s">
        <v>1363</v>
      </c>
      <c r="K302">
        <v>1</v>
      </c>
      <c r="L302" t="s">
        <v>1364</v>
      </c>
      <c r="M302">
        <v>1</v>
      </c>
      <c r="N302" t="s">
        <v>21</v>
      </c>
      <c r="O302" t="s">
        <v>1365</v>
      </c>
      <c r="P302" s="1">
        <v>42919.555958439589</v>
      </c>
      <c r="Q302" s="1" t="e">
        <v>#N/A</v>
      </c>
      <c r="R302" t="s">
        <v>21</v>
      </c>
      <c r="S302" t="s">
        <v>1365</v>
      </c>
      <c r="T302">
        <v>1</v>
      </c>
    </row>
    <row r="303" spans="1:20">
      <c r="A303">
        <f t="shared" si="9"/>
        <v>302</v>
      </c>
      <c r="B303" s="1">
        <v>42920.582644346425</v>
      </c>
      <c r="C303">
        <v>32</v>
      </c>
      <c r="D303">
        <v>1</v>
      </c>
      <c r="E303" t="s">
        <v>12</v>
      </c>
      <c r="F303" t="s">
        <v>11</v>
      </c>
      <c r="G303">
        <v>5000</v>
      </c>
      <c r="H303">
        <f t="shared" si="8"/>
        <v>686000</v>
      </c>
      <c r="I303">
        <v>3</v>
      </c>
      <c r="J303" t="s">
        <v>355</v>
      </c>
      <c r="K303">
        <v>2</v>
      </c>
      <c r="L303" t="s">
        <v>356</v>
      </c>
      <c r="M303">
        <v>2</v>
      </c>
      <c r="N303" t="s">
        <v>21</v>
      </c>
      <c r="O303" t="s">
        <v>357</v>
      </c>
      <c r="P303" s="1">
        <v>42920.582644346425</v>
      </c>
      <c r="Q303" s="1" t="e">
        <v>#N/A</v>
      </c>
      <c r="R303" t="s">
        <v>21</v>
      </c>
      <c r="S303" t="s">
        <v>357</v>
      </c>
      <c r="T303">
        <v>2</v>
      </c>
    </row>
    <row r="304" spans="1:20">
      <c r="A304">
        <f t="shared" si="9"/>
        <v>303</v>
      </c>
      <c r="B304" s="1">
        <v>42922.000857425257</v>
      </c>
      <c r="C304">
        <v>138</v>
      </c>
      <c r="D304">
        <v>3</v>
      </c>
      <c r="E304" t="s">
        <v>12</v>
      </c>
      <c r="F304" t="s">
        <v>11</v>
      </c>
      <c r="G304">
        <v>2000</v>
      </c>
      <c r="H304">
        <f t="shared" si="8"/>
        <v>688000</v>
      </c>
      <c r="I304">
        <v>1</v>
      </c>
      <c r="J304" t="s">
        <v>576</v>
      </c>
      <c r="K304">
        <v>2</v>
      </c>
      <c r="L304" t="s">
        <v>577</v>
      </c>
      <c r="M304">
        <v>2</v>
      </c>
      <c r="N304" t="s">
        <v>21</v>
      </c>
      <c r="O304" t="s">
        <v>578</v>
      </c>
      <c r="P304" s="1">
        <v>42922.000857425257</v>
      </c>
      <c r="Q304" s="1" t="e">
        <v>#N/A</v>
      </c>
      <c r="R304" t="s">
        <v>21</v>
      </c>
      <c r="S304" t="s">
        <v>578</v>
      </c>
      <c r="T304">
        <v>2</v>
      </c>
    </row>
    <row r="305" spans="1:20">
      <c r="A305">
        <f t="shared" si="9"/>
        <v>304</v>
      </c>
      <c r="B305" s="1">
        <v>42925.284101698104</v>
      </c>
      <c r="C305">
        <v>75</v>
      </c>
      <c r="D305">
        <v>1</v>
      </c>
      <c r="E305" t="s">
        <v>12</v>
      </c>
      <c r="F305" t="s">
        <v>11</v>
      </c>
      <c r="G305">
        <v>5000</v>
      </c>
      <c r="H305">
        <f t="shared" si="8"/>
        <v>693000</v>
      </c>
      <c r="I305">
        <v>5</v>
      </c>
      <c r="J305" t="s">
        <v>583</v>
      </c>
      <c r="K305">
        <v>3</v>
      </c>
      <c r="L305" t="s">
        <v>584</v>
      </c>
      <c r="M305">
        <v>3</v>
      </c>
      <c r="N305" t="s">
        <v>21</v>
      </c>
      <c r="O305" t="s">
        <v>585</v>
      </c>
      <c r="P305" s="1">
        <v>42925.284101698104</v>
      </c>
      <c r="Q305" s="1" t="e">
        <v>#N/A</v>
      </c>
      <c r="R305" t="s">
        <v>21</v>
      </c>
      <c r="S305" t="s">
        <v>585</v>
      </c>
      <c r="T305">
        <v>3</v>
      </c>
    </row>
    <row r="306" spans="1:20">
      <c r="A306">
        <f t="shared" si="9"/>
        <v>305</v>
      </c>
      <c r="B306" s="1">
        <v>42926.674103686637</v>
      </c>
      <c r="C306">
        <v>113</v>
      </c>
      <c r="D306">
        <v>1</v>
      </c>
      <c r="E306" t="s">
        <v>13</v>
      </c>
      <c r="F306" t="s">
        <v>11</v>
      </c>
      <c r="G306">
        <v>20000</v>
      </c>
      <c r="H306">
        <f t="shared" si="8"/>
        <v>673000</v>
      </c>
      <c r="I306">
        <v>6</v>
      </c>
      <c r="J306" t="s">
        <v>964</v>
      </c>
      <c r="K306">
        <v>2</v>
      </c>
      <c r="L306" t="s">
        <v>1687</v>
      </c>
      <c r="M306">
        <v>1</v>
      </c>
      <c r="N306" t="s">
        <v>24</v>
      </c>
      <c r="O306" t="s">
        <v>1688</v>
      </c>
      <c r="P306" s="1">
        <v>42926.674103686637</v>
      </c>
      <c r="Q306" s="1">
        <v>42926.674103686637</v>
      </c>
      <c r="R306" t="s">
        <v>24</v>
      </c>
      <c r="S306" t="s">
        <v>1688</v>
      </c>
      <c r="T306">
        <v>1</v>
      </c>
    </row>
    <row r="307" spans="1:20">
      <c r="A307">
        <f t="shared" si="9"/>
        <v>306</v>
      </c>
      <c r="B307" s="1">
        <v>42927.910160355816</v>
      </c>
      <c r="C307">
        <v>8</v>
      </c>
      <c r="D307">
        <v>4</v>
      </c>
      <c r="E307" t="s">
        <v>12</v>
      </c>
      <c r="F307" t="s">
        <v>11</v>
      </c>
      <c r="G307">
        <v>5000</v>
      </c>
      <c r="H307">
        <f t="shared" si="8"/>
        <v>678000</v>
      </c>
      <c r="I307">
        <v>3</v>
      </c>
      <c r="J307" t="s">
        <v>100</v>
      </c>
      <c r="K307">
        <v>2</v>
      </c>
      <c r="L307" t="s">
        <v>162</v>
      </c>
      <c r="M307">
        <v>2</v>
      </c>
      <c r="N307" t="s">
        <v>21</v>
      </c>
      <c r="O307" t="s">
        <v>163</v>
      </c>
      <c r="P307" s="1">
        <v>42927.910160355816</v>
      </c>
      <c r="Q307" s="1" t="e">
        <v>#N/A</v>
      </c>
      <c r="R307" t="s">
        <v>21</v>
      </c>
      <c r="S307" t="s">
        <v>163</v>
      </c>
      <c r="T307">
        <v>2</v>
      </c>
    </row>
    <row r="308" spans="1:20">
      <c r="A308">
        <f t="shared" si="9"/>
        <v>307</v>
      </c>
      <c r="B308" s="1">
        <v>42929.29548154262</v>
      </c>
      <c r="C308">
        <v>48</v>
      </c>
      <c r="D308">
        <v>2</v>
      </c>
      <c r="E308" t="s">
        <v>12</v>
      </c>
      <c r="F308" t="s">
        <v>11</v>
      </c>
      <c r="G308">
        <v>2000</v>
      </c>
      <c r="H308">
        <f t="shared" si="8"/>
        <v>680000</v>
      </c>
      <c r="I308">
        <v>4</v>
      </c>
      <c r="J308" t="s">
        <v>876</v>
      </c>
      <c r="K308">
        <v>1</v>
      </c>
      <c r="L308" t="s">
        <v>877</v>
      </c>
      <c r="M308">
        <v>1</v>
      </c>
      <c r="N308" t="s">
        <v>21</v>
      </c>
      <c r="O308" t="s">
        <v>878</v>
      </c>
      <c r="P308" s="1">
        <v>42929.29548154262</v>
      </c>
      <c r="Q308" s="1" t="e">
        <v>#N/A</v>
      </c>
      <c r="R308" t="s">
        <v>21</v>
      </c>
      <c r="S308" t="s">
        <v>878</v>
      </c>
      <c r="T308">
        <v>1</v>
      </c>
    </row>
    <row r="309" spans="1:20">
      <c r="A309">
        <f t="shared" si="9"/>
        <v>308</v>
      </c>
      <c r="B309" s="1">
        <v>42929.339415186165</v>
      </c>
      <c r="C309">
        <v>11</v>
      </c>
      <c r="D309">
        <v>1</v>
      </c>
      <c r="E309" t="s">
        <v>12</v>
      </c>
      <c r="F309" t="s">
        <v>11</v>
      </c>
      <c r="G309">
        <v>2000</v>
      </c>
      <c r="H309">
        <f t="shared" si="8"/>
        <v>682000</v>
      </c>
      <c r="I309">
        <v>1</v>
      </c>
      <c r="J309" t="s">
        <v>35</v>
      </c>
      <c r="K309">
        <v>3</v>
      </c>
      <c r="L309" t="s">
        <v>36</v>
      </c>
      <c r="M309">
        <v>3</v>
      </c>
      <c r="N309" t="s">
        <v>21</v>
      </c>
      <c r="O309" t="s">
        <v>37</v>
      </c>
      <c r="P309" s="1">
        <v>42929.339415186165</v>
      </c>
      <c r="Q309" s="1">
        <v>42985.856936554796</v>
      </c>
      <c r="R309" t="s">
        <v>21</v>
      </c>
      <c r="S309" t="s">
        <v>37</v>
      </c>
      <c r="T309">
        <v>3</v>
      </c>
    </row>
    <row r="310" spans="1:20">
      <c r="A310">
        <f t="shared" si="9"/>
        <v>309</v>
      </c>
      <c r="B310" s="1">
        <v>42931.265262348599</v>
      </c>
      <c r="C310">
        <v>92</v>
      </c>
      <c r="D310">
        <v>1</v>
      </c>
      <c r="E310" t="s">
        <v>12</v>
      </c>
      <c r="F310" t="s">
        <v>11</v>
      </c>
      <c r="G310">
        <v>3000</v>
      </c>
      <c r="H310">
        <f t="shared" si="8"/>
        <v>685000</v>
      </c>
      <c r="I310">
        <v>5</v>
      </c>
      <c r="J310" t="s">
        <v>1237</v>
      </c>
      <c r="K310">
        <v>4</v>
      </c>
      <c r="L310" t="s">
        <v>1238</v>
      </c>
      <c r="M310">
        <v>4</v>
      </c>
      <c r="N310" t="s">
        <v>21</v>
      </c>
      <c r="O310" t="s">
        <v>1239</v>
      </c>
      <c r="P310" s="1">
        <v>42931.265262348599</v>
      </c>
      <c r="Q310" s="1">
        <v>43027.645187516981</v>
      </c>
      <c r="R310" t="s">
        <v>21</v>
      </c>
      <c r="S310" t="s">
        <v>1239</v>
      </c>
      <c r="T310">
        <v>4</v>
      </c>
    </row>
    <row r="311" spans="1:20">
      <c r="A311">
        <f t="shared" si="9"/>
        <v>310</v>
      </c>
      <c r="B311" s="1">
        <v>42932.136078029456</v>
      </c>
      <c r="C311">
        <v>64</v>
      </c>
      <c r="D311">
        <v>2</v>
      </c>
      <c r="E311" t="s">
        <v>12</v>
      </c>
      <c r="F311" t="s">
        <v>11</v>
      </c>
      <c r="G311">
        <v>5000</v>
      </c>
      <c r="H311">
        <f t="shared" si="8"/>
        <v>690000</v>
      </c>
      <c r="I311">
        <v>3</v>
      </c>
      <c r="J311" t="s">
        <v>1494</v>
      </c>
      <c r="K311">
        <v>1</v>
      </c>
      <c r="L311" t="s">
        <v>1495</v>
      </c>
      <c r="M311">
        <v>1</v>
      </c>
      <c r="N311" t="s">
        <v>21</v>
      </c>
      <c r="O311" t="s">
        <v>1496</v>
      </c>
      <c r="P311" s="1">
        <v>42932.136078029456</v>
      </c>
      <c r="Q311" s="1">
        <v>43131.340624991499</v>
      </c>
      <c r="R311" t="s">
        <v>21</v>
      </c>
      <c r="S311" t="s">
        <v>1496</v>
      </c>
      <c r="T311">
        <v>1</v>
      </c>
    </row>
    <row r="312" spans="1:20">
      <c r="A312">
        <f t="shared" si="9"/>
        <v>311</v>
      </c>
      <c r="B312" s="1">
        <v>42935.635431862953</v>
      </c>
      <c r="C312">
        <v>36</v>
      </c>
      <c r="D312">
        <v>3</v>
      </c>
      <c r="E312" t="s">
        <v>12</v>
      </c>
      <c r="F312" t="s">
        <v>11</v>
      </c>
      <c r="G312">
        <v>1000</v>
      </c>
      <c r="H312">
        <f t="shared" si="8"/>
        <v>691000</v>
      </c>
      <c r="I312">
        <v>1</v>
      </c>
      <c r="J312" t="s">
        <v>492</v>
      </c>
      <c r="K312">
        <v>1</v>
      </c>
      <c r="L312" t="s">
        <v>493</v>
      </c>
      <c r="M312">
        <v>1</v>
      </c>
      <c r="N312" t="s">
        <v>21</v>
      </c>
      <c r="O312" t="s">
        <v>494</v>
      </c>
      <c r="P312" s="1">
        <v>42935.635431862953</v>
      </c>
      <c r="Q312" s="1" t="e">
        <v>#N/A</v>
      </c>
      <c r="R312" t="s">
        <v>21</v>
      </c>
      <c r="S312" t="s">
        <v>494</v>
      </c>
      <c r="T312">
        <v>1</v>
      </c>
    </row>
    <row r="313" spans="1:20">
      <c r="A313">
        <f t="shared" si="9"/>
        <v>312</v>
      </c>
      <c r="B313" s="1">
        <v>42936.544138874058</v>
      </c>
      <c r="C313">
        <v>78</v>
      </c>
      <c r="D313">
        <v>2</v>
      </c>
      <c r="E313" t="s">
        <v>12</v>
      </c>
      <c r="F313" t="s">
        <v>11</v>
      </c>
      <c r="G313">
        <v>2000</v>
      </c>
      <c r="H313">
        <f t="shared" si="8"/>
        <v>693000</v>
      </c>
      <c r="I313">
        <v>3</v>
      </c>
      <c r="J313" t="s">
        <v>1013</v>
      </c>
      <c r="K313">
        <v>4</v>
      </c>
      <c r="L313" t="s">
        <v>1693</v>
      </c>
      <c r="M313">
        <v>4</v>
      </c>
      <c r="N313" t="s">
        <v>21</v>
      </c>
      <c r="O313" t="s">
        <v>1694</v>
      </c>
      <c r="P313" s="1">
        <v>42936.544138874058</v>
      </c>
      <c r="Q313" s="1" t="e">
        <v>#N/A</v>
      </c>
      <c r="R313" t="s">
        <v>21</v>
      </c>
      <c r="S313" t="s">
        <v>1694</v>
      </c>
      <c r="T313">
        <v>4</v>
      </c>
    </row>
    <row r="314" spans="1:20">
      <c r="A314">
        <f t="shared" si="9"/>
        <v>313</v>
      </c>
      <c r="B314" s="1">
        <v>42939.642074910262</v>
      </c>
      <c r="C314">
        <v>125</v>
      </c>
      <c r="D314">
        <v>1</v>
      </c>
      <c r="E314" t="s">
        <v>12</v>
      </c>
      <c r="F314" t="s">
        <v>11</v>
      </c>
      <c r="G314">
        <v>5000</v>
      </c>
      <c r="H314">
        <f t="shared" si="8"/>
        <v>698000</v>
      </c>
      <c r="I314">
        <v>4</v>
      </c>
      <c r="J314" t="s">
        <v>1075</v>
      </c>
      <c r="K314">
        <v>3</v>
      </c>
      <c r="L314" t="s">
        <v>1076</v>
      </c>
      <c r="M314">
        <v>3</v>
      </c>
      <c r="N314" t="s">
        <v>21</v>
      </c>
      <c r="O314" t="s">
        <v>1077</v>
      </c>
      <c r="P314" s="1">
        <v>42939.642074910262</v>
      </c>
      <c r="Q314" s="1" t="e">
        <v>#N/A</v>
      </c>
      <c r="R314" t="s">
        <v>21</v>
      </c>
      <c r="S314" t="s">
        <v>1077</v>
      </c>
      <c r="T314">
        <v>3</v>
      </c>
    </row>
    <row r="315" spans="1:20">
      <c r="A315">
        <f t="shared" si="9"/>
        <v>314</v>
      </c>
      <c r="B315" s="1">
        <v>42941.741640475346</v>
      </c>
      <c r="C315">
        <v>109</v>
      </c>
      <c r="D315">
        <v>1</v>
      </c>
      <c r="E315" t="s">
        <v>12</v>
      </c>
      <c r="F315" t="s">
        <v>11</v>
      </c>
      <c r="G315">
        <v>2000</v>
      </c>
      <c r="H315">
        <f t="shared" si="8"/>
        <v>700000</v>
      </c>
      <c r="I315">
        <v>2</v>
      </c>
      <c r="J315" t="s">
        <v>882</v>
      </c>
      <c r="K315">
        <v>1</v>
      </c>
      <c r="L315" t="s">
        <v>883</v>
      </c>
      <c r="M315">
        <v>1</v>
      </c>
      <c r="N315" t="s">
        <v>21</v>
      </c>
      <c r="O315" t="s">
        <v>884</v>
      </c>
      <c r="P315" s="1">
        <v>42941.741640475346</v>
      </c>
      <c r="Q315" s="1">
        <v>42954.573351387597</v>
      </c>
      <c r="R315" t="s">
        <v>21</v>
      </c>
      <c r="S315" t="s">
        <v>884</v>
      </c>
      <c r="T315">
        <v>1</v>
      </c>
    </row>
    <row r="316" spans="1:20">
      <c r="A316">
        <f t="shared" si="9"/>
        <v>315</v>
      </c>
      <c r="B316" s="1">
        <v>42942.654946015449</v>
      </c>
      <c r="C316">
        <v>49</v>
      </c>
      <c r="D316">
        <v>1</v>
      </c>
      <c r="E316" t="s">
        <v>12</v>
      </c>
      <c r="F316" t="s">
        <v>11</v>
      </c>
      <c r="G316">
        <v>5000</v>
      </c>
      <c r="H316">
        <f t="shared" si="8"/>
        <v>705000</v>
      </c>
      <c r="I316">
        <v>5</v>
      </c>
      <c r="J316" t="s">
        <v>730</v>
      </c>
      <c r="K316">
        <v>2</v>
      </c>
      <c r="L316" t="s">
        <v>731</v>
      </c>
      <c r="M316">
        <v>2</v>
      </c>
      <c r="N316" t="s">
        <v>21</v>
      </c>
      <c r="O316" t="s">
        <v>732</v>
      </c>
      <c r="P316" s="1">
        <v>42942.654946015449</v>
      </c>
      <c r="Q316" s="1" t="e">
        <v>#N/A</v>
      </c>
      <c r="R316" t="s">
        <v>21</v>
      </c>
      <c r="S316" t="s">
        <v>732</v>
      </c>
      <c r="T316">
        <v>2</v>
      </c>
    </row>
    <row r="317" spans="1:20">
      <c r="A317">
        <f t="shared" si="9"/>
        <v>316</v>
      </c>
      <c r="B317" s="1">
        <v>42943.371349263631</v>
      </c>
      <c r="C317">
        <v>122</v>
      </c>
      <c r="D317">
        <v>2</v>
      </c>
      <c r="E317" t="s">
        <v>13</v>
      </c>
      <c r="F317" t="s">
        <v>11</v>
      </c>
      <c r="G317">
        <v>20000</v>
      </c>
      <c r="H317">
        <f t="shared" si="8"/>
        <v>685000</v>
      </c>
      <c r="I317">
        <v>6</v>
      </c>
      <c r="J317" t="s">
        <v>969</v>
      </c>
      <c r="K317">
        <v>2</v>
      </c>
      <c r="L317" t="s">
        <v>970</v>
      </c>
      <c r="M317">
        <v>1</v>
      </c>
      <c r="N317" t="s">
        <v>24</v>
      </c>
      <c r="O317" t="s">
        <v>971</v>
      </c>
      <c r="P317" s="1">
        <v>42943.371349263631</v>
      </c>
      <c r="Q317" s="1">
        <v>42943.371349263631</v>
      </c>
      <c r="R317" t="s">
        <v>24</v>
      </c>
      <c r="S317" t="s">
        <v>971</v>
      </c>
      <c r="T317">
        <v>1</v>
      </c>
    </row>
    <row r="318" spans="1:20">
      <c r="A318">
        <f t="shared" si="9"/>
        <v>317</v>
      </c>
      <c r="B318" s="1">
        <v>42944.149367401769</v>
      </c>
      <c r="C318">
        <v>54</v>
      </c>
      <c r="D318">
        <v>1</v>
      </c>
      <c r="E318" t="s">
        <v>12</v>
      </c>
      <c r="F318" t="s">
        <v>11</v>
      </c>
      <c r="G318">
        <v>4000</v>
      </c>
      <c r="H318">
        <f t="shared" si="8"/>
        <v>689000</v>
      </c>
      <c r="I318">
        <v>3</v>
      </c>
      <c r="J318" t="s">
        <v>1372</v>
      </c>
      <c r="K318">
        <v>1</v>
      </c>
      <c r="L318" t="s">
        <v>1373</v>
      </c>
      <c r="M318">
        <v>1</v>
      </c>
      <c r="N318" t="s">
        <v>21</v>
      </c>
      <c r="O318" t="s">
        <v>1374</v>
      </c>
      <c r="P318" s="1">
        <v>42944.149367401769</v>
      </c>
      <c r="Q318" s="1" t="e">
        <v>#N/A</v>
      </c>
      <c r="R318" t="s">
        <v>21</v>
      </c>
      <c r="S318" t="s">
        <v>1374</v>
      </c>
      <c r="T318">
        <v>1</v>
      </c>
    </row>
    <row r="319" spans="1:20">
      <c r="A319">
        <f t="shared" si="9"/>
        <v>318</v>
      </c>
      <c r="B319" s="1">
        <v>42944.511042230755</v>
      </c>
      <c r="C319">
        <v>19</v>
      </c>
      <c r="D319">
        <v>1</v>
      </c>
      <c r="E319" t="s">
        <v>12</v>
      </c>
      <c r="F319" t="s">
        <v>11</v>
      </c>
      <c r="G319">
        <v>4000</v>
      </c>
      <c r="H319">
        <f t="shared" si="8"/>
        <v>693000</v>
      </c>
      <c r="I319">
        <v>2</v>
      </c>
      <c r="J319" t="s">
        <v>29</v>
      </c>
      <c r="K319">
        <v>2</v>
      </c>
      <c r="L319" t="s">
        <v>107</v>
      </c>
      <c r="M319">
        <v>2</v>
      </c>
      <c r="N319" t="s">
        <v>21</v>
      </c>
      <c r="O319" t="s">
        <v>108</v>
      </c>
      <c r="P319" s="1">
        <v>42944.511042230755</v>
      </c>
      <c r="Q319" s="1">
        <v>43125.186986779401</v>
      </c>
      <c r="R319" t="s">
        <v>21</v>
      </c>
      <c r="S319" t="s">
        <v>108</v>
      </c>
      <c r="T319">
        <v>2</v>
      </c>
    </row>
    <row r="320" spans="1:20">
      <c r="A320">
        <f t="shared" si="9"/>
        <v>319</v>
      </c>
      <c r="B320" s="1">
        <v>42945.16257123481</v>
      </c>
      <c r="C320">
        <v>75</v>
      </c>
      <c r="D320">
        <v>3</v>
      </c>
      <c r="E320" t="s">
        <v>12</v>
      </c>
      <c r="F320" t="s">
        <v>11</v>
      </c>
      <c r="G320">
        <v>4000</v>
      </c>
      <c r="H320">
        <f t="shared" si="8"/>
        <v>697000</v>
      </c>
      <c r="I320">
        <v>2</v>
      </c>
      <c r="J320" t="s">
        <v>913</v>
      </c>
      <c r="K320">
        <v>3</v>
      </c>
      <c r="L320" t="s">
        <v>914</v>
      </c>
      <c r="M320">
        <v>3</v>
      </c>
      <c r="N320" t="s">
        <v>21</v>
      </c>
      <c r="O320" t="s">
        <v>915</v>
      </c>
      <c r="P320" s="1">
        <v>42945.16257123481</v>
      </c>
      <c r="Q320" s="1" t="e">
        <v>#N/A</v>
      </c>
      <c r="R320" t="s">
        <v>21</v>
      </c>
      <c r="S320" t="s">
        <v>915</v>
      </c>
      <c r="T320">
        <v>3</v>
      </c>
    </row>
    <row r="321" spans="1:20">
      <c r="A321">
        <f t="shared" si="9"/>
        <v>320</v>
      </c>
      <c r="B321" s="1">
        <v>42946.025037042695</v>
      </c>
      <c r="C321">
        <v>54</v>
      </c>
      <c r="D321">
        <v>3</v>
      </c>
      <c r="E321" t="s">
        <v>12</v>
      </c>
      <c r="F321" t="s">
        <v>11</v>
      </c>
      <c r="G321">
        <v>3000</v>
      </c>
      <c r="H321">
        <f t="shared" si="8"/>
        <v>700000</v>
      </c>
      <c r="I321">
        <v>3</v>
      </c>
      <c r="J321" t="s">
        <v>551</v>
      </c>
      <c r="K321">
        <v>2</v>
      </c>
      <c r="L321" t="s">
        <v>552</v>
      </c>
      <c r="M321">
        <v>2</v>
      </c>
      <c r="N321" t="s">
        <v>21</v>
      </c>
      <c r="O321" t="s">
        <v>553</v>
      </c>
      <c r="P321" s="1">
        <v>42946.025037042695</v>
      </c>
      <c r="Q321" s="1" t="e">
        <v>#N/A</v>
      </c>
      <c r="R321" t="s">
        <v>21</v>
      </c>
      <c r="S321" t="s">
        <v>553</v>
      </c>
      <c r="T321">
        <v>2</v>
      </c>
    </row>
    <row r="322" spans="1:20">
      <c r="A322">
        <f t="shared" si="9"/>
        <v>321</v>
      </c>
      <c r="B322" s="1">
        <v>42946.873591717369</v>
      </c>
      <c r="C322">
        <v>35</v>
      </c>
      <c r="D322">
        <v>1</v>
      </c>
      <c r="E322" t="s">
        <v>12</v>
      </c>
      <c r="F322" t="s">
        <v>11</v>
      </c>
      <c r="G322">
        <v>3000</v>
      </c>
      <c r="H322">
        <f t="shared" si="8"/>
        <v>703000</v>
      </c>
      <c r="I322">
        <v>4</v>
      </c>
      <c r="J322" t="s">
        <v>343</v>
      </c>
      <c r="K322">
        <v>1</v>
      </c>
      <c r="L322" t="s">
        <v>344</v>
      </c>
      <c r="M322">
        <v>1</v>
      </c>
      <c r="N322" t="s">
        <v>21</v>
      </c>
      <c r="O322" t="s">
        <v>345</v>
      </c>
      <c r="P322" s="1">
        <v>42946.873591717369</v>
      </c>
      <c r="Q322" s="1">
        <v>43037.593502634532</v>
      </c>
      <c r="R322" t="s">
        <v>21</v>
      </c>
      <c r="S322" t="s">
        <v>345</v>
      </c>
      <c r="T322">
        <v>1</v>
      </c>
    </row>
    <row r="323" spans="1:20">
      <c r="A323">
        <f t="shared" si="9"/>
        <v>322</v>
      </c>
      <c r="B323" s="1">
        <v>42947.838766887668</v>
      </c>
      <c r="C323">
        <v>133</v>
      </c>
      <c r="D323">
        <v>1</v>
      </c>
      <c r="E323" t="s">
        <v>12</v>
      </c>
      <c r="F323" t="s">
        <v>11</v>
      </c>
      <c r="G323">
        <v>1000</v>
      </c>
      <c r="H323">
        <f t="shared" ref="H323:H386" si="10">IF(E323="Premium",IFERROR(H322+G323,G323),IFERROR(H322-G323,-G323))</f>
        <v>704000</v>
      </c>
      <c r="I323">
        <v>2</v>
      </c>
      <c r="J323" t="s">
        <v>861</v>
      </c>
      <c r="K323">
        <v>2</v>
      </c>
      <c r="L323" t="s">
        <v>862</v>
      </c>
      <c r="M323">
        <v>2</v>
      </c>
      <c r="N323" t="s">
        <v>21</v>
      </c>
      <c r="O323" t="s">
        <v>863</v>
      </c>
      <c r="P323" s="1">
        <v>42947.838766887668</v>
      </c>
      <c r="Q323" s="1">
        <v>43090.634422790899</v>
      </c>
      <c r="R323" t="s">
        <v>21</v>
      </c>
      <c r="S323" t="s">
        <v>863</v>
      </c>
      <c r="T323">
        <v>2</v>
      </c>
    </row>
    <row r="324" spans="1:20">
      <c r="A324">
        <f t="shared" ref="A324:A387" si="11">A323+1</f>
        <v>323</v>
      </c>
      <c r="B324" s="1">
        <v>42948.656926580639</v>
      </c>
      <c r="C324">
        <v>63</v>
      </c>
      <c r="D324">
        <v>1</v>
      </c>
      <c r="E324" t="s">
        <v>12</v>
      </c>
      <c r="F324" t="s">
        <v>11</v>
      </c>
      <c r="G324">
        <v>1000</v>
      </c>
      <c r="H324">
        <f t="shared" si="10"/>
        <v>705000</v>
      </c>
      <c r="I324">
        <v>1</v>
      </c>
      <c r="J324" t="s">
        <v>1470</v>
      </c>
      <c r="K324">
        <v>1</v>
      </c>
      <c r="L324" t="s">
        <v>1471</v>
      </c>
      <c r="M324">
        <v>1</v>
      </c>
      <c r="N324" t="s">
        <v>21</v>
      </c>
      <c r="O324" t="s">
        <v>1472</v>
      </c>
      <c r="P324" s="1">
        <v>42948.656926580639</v>
      </c>
      <c r="Q324" s="1" t="e">
        <v>#N/A</v>
      </c>
      <c r="R324" t="s">
        <v>21</v>
      </c>
      <c r="S324" t="s">
        <v>1472</v>
      </c>
      <c r="T324">
        <v>1</v>
      </c>
    </row>
    <row r="325" spans="1:20">
      <c r="A325">
        <f t="shared" si="11"/>
        <v>324</v>
      </c>
      <c r="B325" s="1">
        <v>42951.928860191954</v>
      </c>
      <c r="C325">
        <v>130</v>
      </c>
      <c r="D325">
        <v>1</v>
      </c>
      <c r="E325" t="s">
        <v>12</v>
      </c>
      <c r="F325" t="s">
        <v>11</v>
      </c>
      <c r="G325">
        <v>3000</v>
      </c>
      <c r="H325">
        <f t="shared" si="10"/>
        <v>708000</v>
      </c>
      <c r="I325">
        <v>2</v>
      </c>
      <c r="J325" t="s">
        <v>1034</v>
      </c>
      <c r="K325">
        <v>4</v>
      </c>
      <c r="L325" t="s">
        <v>1035</v>
      </c>
      <c r="M325">
        <v>4</v>
      </c>
      <c r="N325" t="s">
        <v>21</v>
      </c>
      <c r="O325" t="s">
        <v>1036</v>
      </c>
      <c r="P325" s="1">
        <v>42951.928860191954</v>
      </c>
      <c r="Q325" s="1">
        <v>43205.246656861156</v>
      </c>
      <c r="R325" t="s">
        <v>21</v>
      </c>
      <c r="S325" t="s">
        <v>1036</v>
      </c>
      <c r="T325">
        <v>4</v>
      </c>
    </row>
    <row r="326" spans="1:20">
      <c r="A326">
        <f t="shared" si="11"/>
        <v>325</v>
      </c>
      <c r="B326" s="1">
        <v>42952.029783587284</v>
      </c>
      <c r="C326">
        <v>33</v>
      </c>
      <c r="D326">
        <v>1</v>
      </c>
      <c r="E326" t="s">
        <v>12</v>
      </c>
      <c r="F326" t="s">
        <v>11</v>
      </c>
      <c r="G326">
        <v>3000</v>
      </c>
      <c r="H326">
        <f t="shared" si="10"/>
        <v>711000</v>
      </c>
      <c r="I326">
        <v>4</v>
      </c>
      <c r="J326" t="s">
        <v>471</v>
      </c>
      <c r="K326">
        <v>2</v>
      </c>
      <c r="L326" t="s">
        <v>472</v>
      </c>
      <c r="M326">
        <v>2</v>
      </c>
      <c r="N326" t="s">
        <v>21</v>
      </c>
      <c r="O326" t="s">
        <v>473</v>
      </c>
      <c r="P326" s="1">
        <v>42952.029783587284</v>
      </c>
      <c r="Q326" s="1" t="e">
        <v>#N/A</v>
      </c>
      <c r="R326" t="s">
        <v>21</v>
      </c>
      <c r="S326" t="s">
        <v>473</v>
      </c>
      <c r="T326">
        <v>2</v>
      </c>
    </row>
    <row r="327" spans="1:20">
      <c r="A327">
        <f t="shared" si="11"/>
        <v>326</v>
      </c>
      <c r="B327" s="1">
        <v>42952.897144080518</v>
      </c>
      <c r="C327">
        <v>117</v>
      </c>
      <c r="D327">
        <v>3</v>
      </c>
      <c r="E327" t="s">
        <v>12</v>
      </c>
      <c r="F327" t="s">
        <v>11</v>
      </c>
      <c r="G327">
        <v>1000</v>
      </c>
      <c r="H327">
        <f t="shared" si="10"/>
        <v>712000</v>
      </c>
      <c r="I327">
        <v>2</v>
      </c>
      <c r="J327" t="s">
        <v>1541</v>
      </c>
      <c r="K327">
        <v>1</v>
      </c>
      <c r="L327" t="s">
        <v>1631</v>
      </c>
      <c r="M327">
        <v>1</v>
      </c>
      <c r="N327" t="s">
        <v>21</v>
      </c>
      <c r="O327" t="s">
        <v>1632</v>
      </c>
      <c r="P327" s="1">
        <v>42952.897144080518</v>
      </c>
      <c r="Q327" s="1" t="e">
        <v>#N/A</v>
      </c>
      <c r="R327" t="s">
        <v>21</v>
      </c>
      <c r="S327" t="s">
        <v>1632</v>
      </c>
      <c r="T327">
        <v>1</v>
      </c>
    </row>
    <row r="328" spans="1:20">
      <c r="A328">
        <f t="shared" si="11"/>
        <v>327</v>
      </c>
      <c r="B328" s="1">
        <v>42953.672225891496</v>
      </c>
      <c r="C328">
        <v>124</v>
      </c>
      <c r="D328">
        <v>2</v>
      </c>
      <c r="E328" t="s">
        <v>12</v>
      </c>
      <c r="F328" t="s">
        <v>11</v>
      </c>
      <c r="G328">
        <v>5000</v>
      </c>
      <c r="H328">
        <f t="shared" si="10"/>
        <v>717000</v>
      </c>
      <c r="I328">
        <v>6</v>
      </c>
      <c r="J328" t="s">
        <v>1220</v>
      </c>
      <c r="K328">
        <v>1</v>
      </c>
      <c r="L328" t="s">
        <v>1221</v>
      </c>
      <c r="M328">
        <v>1</v>
      </c>
      <c r="N328" t="s">
        <v>21</v>
      </c>
      <c r="O328" t="s">
        <v>1222</v>
      </c>
      <c r="P328" s="1">
        <v>42953.672225891496</v>
      </c>
      <c r="Q328" s="1" t="e">
        <v>#N/A</v>
      </c>
      <c r="R328" t="s">
        <v>21</v>
      </c>
      <c r="S328" t="s">
        <v>1222</v>
      </c>
      <c r="T328">
        <v>1</v>
      </c>
    </row>
    <row r="329" spans="1:20">
      <c r="A329">
        <f t="shared" si="11"/>
        <v>328</v>
      </c>
      <c r="B329" s="1">
        <v>42954.573351387597</v>
      </c>
      <c r="C329">
        <v>109</v>
      </c>
      <c r="D329">
        <v>1</v>
      </c>
      <c r="E329" t="s">
        <v>13</v>
      </c>
      <c r="F329" t="s">
        <v>11</v>
      </c>
      <c r="G329">
        <v>8000</v>
      </c>
      <c r="H329">
        <f t="shared" si="10"/>
        <v>709000</v>
      </c>
      <c r="I329">
        <v>6</v>
      </c>
      <c r="J329" t="s">
        <v>882</v>
      </c>
      <c r="K329">
        <v>2</v>
      </c>
      <c r="L329" t="s">
        <v>1032</v>
      </c>
      <c r="M329">
        <v>1</v>
      </c>
      <c r="N329" t="s">
        <v>24</v>
      </c>
      <c r="O329" t="s">
        <v>1033</v>
      </c>
      <c r="P329" s="1">
        <v>42954.573351387597</v>
      </c>
      <c r="Q329" s="1">
        <v>42954.573351387597</v>
      </c>
      <c r="R329" t="s">
        <v>24</v>
      </c>
      <c r="S329" t="s">
        <v>1033</v>
      </c>
      <c r="T329">
        <v>1</v>
      </c>
    </row>
    <row r="330" spans="1:20">
      <c r="A330">
        <f t="shared" si="11"/>
        <v>329</v>
      </c>
      <c r="B330" s="1">
        <v>42956.885669345538</v>
      </c>
      <c r="C330">
        <v>76</v>
      </c>
      <c r="D330">
        <v>2</v>
      </c>
      <c r="E330" t="s">
        <v>13</v>
      </c>
      <c r="F330" t="s">
        <v>11</v>
      </c>
      <c r="G330">
        <v>16000</v>
      </c>
      <c r="H330">
        <f t="shared" si="10"/>
        <v>693000</v>
      </c>
      <c r="I330">
        <v>6</v>
      </c>
      <c r="J330" t="s">
        <v>1170</v>
      </c>
      <c r="K330">
        <v>3</v>
      </c>
      <c r="L330" t="s">
        <v>1485</v>
      </c>
      <c r="M330">
        <v>1</v>
      </c>
      <c r="N330" t="s">
        <v>24</v>
      </c>
      <c r="O330" t="s">
        <v>1486</v>
      </c>
      <c r="P330" s="1">
        <v>42956.885669345538</v>
      </c>
      <c r="Q330" s="1">
        <v>42956.885669345538</v>
      </c>
      <c r="R330" t="s">
        <v>24</v>
      </c>
      <c r="S330" t="s">
        <v>1486</v>
      </c>
      <c r="T330">
        <v>1</v>
      </c>
    </row>
    <row r="331" spans="1:20">
      <c r="A331">
        <f t="shared" si="11"/>
        <v>330</v>
      </c>
      <c r="B331" s="1">
        <v>42957.695475191846</v>
      </c>
      <c r="C331">
        <v>72</v>
      </c>
      <c r="D331">
        <v>3</v>
      </c>
      <c r="E331" t="s">
        <v>12</v>
      </c>
      <c r="F331" t="s">
        <v>11</v>
      </c>
      <c r="G331">
        <v>5000</v>
      </c>
      <c r="H331">
        <f t="shared" si="10"/>
        <v>698000</v>
      </c>
      <c r="I331">
        <v>1</v>
      </c>
      <c r="J331" t="s">
        <v>1289</v>
      </c>
      <c r="K331">
        <v>1</v>
      </c>
      <c r="L331" t="s">
        <v>1290</v>
      </c>
      <c r="M331">
        <v>1</v>
      </c>
      <c r="N331" t="s">
        <v>21</v>
      </c>
      <c r="O331" t="s">
        <v>1291</v>
      </c>
      <c r="P331" s="1">
        <v>42957.695475191846</v>
      </c>
      <c r="Q331" s="1">
        <v>43080.495836239323</v>
      </c>
      <c r="R331" t="s">
        <v>21</v>
      </c>
      <c r="S331" t="s">
        <v>1291</v>
      </c>
      <c r="T331">
        <v>1</v>
      </c>
    </row>
    <row r="332" spans="1:20">
      <c r="A332">
        <f t="shared" si="11"/>
        <v>331</v>
      </c>
      <c r="B332" s="1">
        <v>42960.483098509387</v>
      </c>
      <c r="C332">
        <v>136</v>
      </c>
      <c r="D332">
        <v>1</v>
      </c>
      <c r="E332" t="s">
        <v>12</v>
      </c>
      <c r="F332" t="s">
        <v>11</v>
      </c>
      <c r="G332">
        <v>5000</v>
      </c>
      <c r="H332">
        <f t="shared" si="10"/>
        <v>703000</v>
      </c>
      <c r="I332">
        <v>4</v>
      </c>
      <c r="J332" t="s">
        <v>1325</v>
      </c>
      <c r="K332">
        <v>2</v>
      </c>
      <c r="L332" t="s">
        <v>1326</v>
      </c>
      <c r="M332">
        <v>2</v>
      </c>
      <c r="N332" t="s">
        <v>21</v>
      </c>
      <c r="O332" t="s">
        <v>1327</v>
      </c>
      <c r="P332" s="1">
        <v>42960.483098509387</v>
      </c>
      <c r="Q332" s="1">
        <v>43191.154281949341</v>
      </c>
      <c r="R332" t="s">
        <v>21</v>
      </c>
      <c r="S332" t="s">
        <v>1327</v>
      </c>
      <c r="T332">
        <v>2</v>
      </c>
    </row>
    <row r="333" spans="1:20">
      <c r="A333">
        <f t="shared" si="11"/>
        <v>332</v>
      </c>
      <c r="B333" s="1">
        <v>42960.538541117014</v>
      </c>
      <c r="C333">
        <v>105</v>
      </c>
      <c r="D333">
        <v>1</v>
      </c>
      <c r="E333" t="s">
        <v>12</v>
      </c>
      <c r="F333" t="s">
        <v>11</v>
      </c>
      <c r="G333">
        <v>3000</v>
      </c>
      <c r="H333">
        <f t="shared" si="10"/>
        <v>706000</v>
      </c>
      <c r="I333">
        <v>3</v>
      </c>
      <c r="J333" t="s">
        <v>888</v>
      </c>
      <c r="K333">
        <v>1</v>
      </c>
      <c r="L333" t="s">
        <v>889</v>
      </c>
      <c r="M333">
        <v>1</v>
      </c>
      <c r="N333" t="s">
        <v>21</v>
      </c>
      <c r="O333" t="s">
        <v>890</v>
      </c>
      <c r="P333" s="1">
        <v>42960.538541117014</v>
      </c>
      <c r="Q333" s="1" t="e">
        <v>#N/A</v>
      </c>
      <c r="R333" t="s">
        <v>21</v>
      </c>
      <c r="S333" t="s">
        <v>890</v>
      </c>
      <c r="T333">
        <v>1</v>
      </c>
    </row>
    <row r="334" spans="1:20">
      <c r="A334">
        <f t="shared" si="11"/>
        <v>333</v>
      </c>
      <c r="B334" s="1">
        <v>42961.005708146622</v>
      </c>
      <c r="C334">
        <v>120</v>
      </c>
      <c r="D334">
        <v>4</v>
      </c>
      <c r="E334" t="s">
        <v>12</v>
      </c>
      <c r="F334" t="s">
        <v>11</v>
      </c>
      <c r="G334">
        <v>4000</v>
      </c>
      <c r="H334">
        <f t="shared" si="10"/>
        <v>710000</v>
      </c>
      <c r="I334">
        <v>2</v>
      </c>
      <c r="J334" t="s">
        <v>1179</v>
      </c>
      <c r="K334">
        <v>2</v>
      </c>
      <c r="L334" t="s">
        <v>1180</v>
      </c>
      <c r="M334">
        <v>2</v>
      </c>
      <c r="N334" t="s">
        <v>21</v>
      </c>
      <c r="O334" t="s">
        <v>1181</v>
      </c>
      <c r="P334" s="1">
        <v>42961.005708146622</v>
      </c>
      <c r="Q334" s="1" t="e">
        <v>#N/A</v>
      </c>
      <c r="R334" t="s">
        <v>21</v>
      </c>
      <c r="S334" t="s">
        <v>1181</v>
      </c>
      <c r="T334">
        <v>2</v>
      </c>
    </row>
    <row r="335" spans="1:20">
      <c r="A335">
        <f t="shared" si="11"/>
        <v>334</v>
      </c>
      <c r="B335" s="1">
        <v>42961.708064557803</v>
      </c>
      <c r="C335">
        <v>134</v>
      </c>
      <c r="D335">
        <v>1</v>
      </c>
      <c r="E335" t="s">
        <v>12</v>
      </c>
      <c r="F335" t="s">
        <v>11</v>
      </c>
      <c r="G335">
        <v>1000</v>
      </c>
      <c r="H335">
        <f t="shared" si="10"/>
        <v>711000</v>
      </c>
      <c r="I335">
        <v>5</v>
      </c>
      <c r="J335" t="s">
        <v>891</v>
      </c>
      <c r="K335">
        <v>2</v>
      </c>
      <c r="L335" t="s">
        <v>892</v>
      </c>
      <c r="M335">
        <v>2</v>
      </c>
      <c r="N335" t="s">
        <v>21</v>
      </c>
      <c r="O335" t="s">
        <v>893</v>
      </c>
      <c r="P335" s="1">
        <v>42961.708064557803</v>
      </c>
      <c r="Q335" s="1" t="e">
        <v>#N/A</v>
      </c>
      <c r="R335" t="s">
        <v>21</v>
      </c>
      <c r="S335" t="s">
        <v>893</v>
      </c>
      <c r="T335">
        <v>2</v>
      </c>
    </row>
    <row r="336" spans="1:20">
      <c r="A336">
        <f t="shared" si="11"/>
        <v>335</v>
      </c>
      <c r="B336" s="1">
        <v>42962.328331881668</v>
      </c>
      <c r="C336">
        <v>59</v>
      </c>
      <c r="D336">
        <v>1</v>
      </c>
      <c r="E336" t="s">
        <v>12</v>
      </c>
      <c r="F336" t="s">
        <v>11</v>
      </c>
      <c r="G336">
        <v>2000</v>
      </c>
      <c r="H336">
        <f t="shared" si="10"/>
        <v>713000</v>
      </c>
      <c r="I336">
        <v>4</v>
      </c>
      <c r="J336" t="s">
        <v>1040</v>
      </c>
      <c r="K336">
        <v>1</v>
      </c>
      <c r="L336" t="s">
        <v>1328</v>
      </c>
      <c r="M336">
        <v>1</v>
      </c>
      <c r="N336" t="s">
        <v>21</v>
      </c>
      <c r="O336" t="s">
        <v>1329</v>
      </c>
      <c r="P336" s="1">
        <v>42962.328331881668</v>
      </c>
      <c r="Q336" s="1">
        <v>43203.874344518277</v>
      </c>
      <c r="R336" t="s">
        <v>21</v>
      </c>
      <c r="S336" t="s">
        <v>1329</v>
      </c>
      <c r="T336">
        <v>1</v>
      </c>
    </row>
    <row r="337" spans="1:20">
      <c r="A337">
        <f t="shared" si="11"/>
        <v>336</v>
      </c>
      <c r="B337" s="1">
        <v>42962.933254520365</v>
      </c>
      <c r="C337">
        <v>139</v>
      </c>
      <c r="D337">
        <v>1</v>
      </c>
      <c r="E337" t="s">
        <v>12</v>
      </c>
      <c r="F337" t="s">
        <v>11</v>
      </c>
      <c r="G337">
        <v>2000</v>
      </c>
      <c r="H337">
        <f t="shared" si="10"/>
        <v>715000</v>
      </c>
      <c r="I337">
        <v>2</v>
      </c>
      <c r="J337" t="s">
        <v>1662</v>
      </c>
      <c r="K337">
        <v>2</v>
      </c>
      <c r="L337" t="s">
        <v>1663</v>
      </c>
      <c r="M337">
        <v>2</v>
      </c>
      <c r="N337" t="s">
        <v>21</v>
      </c>
      <c r="O337" t="s">
        <v>1664</v>
      </c>
      <c r="P337" s="1">
        <v>42962.933254520365</v>
      </c>
      <c r="Q337" s="1" t="e">
        <v>#N/A</v>
      </c>
      <c r="R337" t="s">
        <v>21</v>
      </c>
      <c r="S337" t="s">
        <v>1664</v>
      </c>
      <c r="T337">
        <v>2</v>
      </c>
    </row>
    <row r="338" spans="1:20">
      <c r="A338">
        <f t="shared" si="11"/>
        <v>337</v>
      </c>
      <c r="B338" s="1">
        <v>42964.426686535422</v>
      </c>
      <c r="C338">
        <v>54</v>
      </c>
      <c r="D338">
        <v>3</v>
      </c>
      <c r="E338" t="s">
        <v>12</v>
      </c>
      <c r="F338" t="s">
        <v>11</v>
      </c>
      <c r="G338">
        <v>3000</v>
      </c>
      <c r="H338">
        <f t="shared" si="10"/>
        <v>718000</v>
      </c>
      <c r="I338">
        <v>3</v>
      </c>
      <c r="J338" t="s">
        <v>551</v>
      </c>
      <c r="K338">
        <v>3</v>
      </c>
      <c r="L338" t="s">
        <v>552</v>
      </c>
      <c r="M338">
        <v>3</v>
      </c>
      <c r="N338" t="s">
        <v>21</v>
      </c>
      <c r="O338" t="s">
        <v>553</v>
      </c>
      <c r="P338" s="1">
        <v>42964.426686535422</v>
      </c>
      <c r="Q338" s="1" t="e">
        <v>#N/A</v>
      </c>
      <c r="R338" t="s">
        <v>21</v>
      </c>
      <c r="S338" t="s">
        <v>553</v>
      </c>
      <c r="T338">
        <v>3</v>
      </c>
    </row>
    <row r="339" spans="1:20">
      <c r="A339">
        <f t="shared" si="11"/>
        <v>338</v>
      </c>
      <c r="B339" s="1">
        <v>42966.80442370574</v>
      </c>
      <c r="C339">
        <v>108</v>
      </c>
      <c r="D339">
        <v>4</v>
      </c>
      <c r="E339" t="s">
        <v>12</v>
      </c>
      <c r="F339" t="s">
        <v>11</v>
      </c>
      <c r="G339">
        <v>2000</v>
      </c>
      <c r="H339">
        <f t="shared" si="10"/>
        <v>720000</v>
      </c>
      <c r="I339">
        <v>4</v>
      </c>
      <c r="J339" t="s">
        <v>1194</v>
      </c>
      <c r="K339">
        <v>3</v>
      </c>
      <c r="L339" t="s">
        <v>1195</v>
      </c>
      <c r="M339">
        <v>3</v>
      </c>
      <c r="N339" t="s">
        <v>21</v>
      </c>
      <c r="O339" t="s">
        <v>1196</v>
      </c>
      <c r="P339" s="1">
        <v>42966.80442370574</v>
      </c>
      <c r="Q339" s="1" t="e">
        <v>#N/A</v>
      </c>
      <c r="R339" t="s">
        <v>21</v>
      </c>
      <c r="S339" t="s">
        <v>1196</v>
      </c>
      <c r="T339">
        <v>3</v>
      </c>
    </row>
    <row r="340" spans="1:20">
      <c r="A340">
        <f t="shared" si="11"/>
        <v>339</v>
      </c>
      <c r="B340" s="1">
        <v>42966.823789610142</v>
      </c>
      <c r="C340">
        <v>16</v>
      </c>
      <c r="D340">
        <v>4</v>
      </c>
      <c r="E340" t="s">
        <v>12</v>
      </c>
      <c r="F340" t="s">
        <v>11</v>
      </c>
      <c r="G340">
        <v>1000</v>
      </c>
      <c r="H340">
        <f t="shared" si="10"/>
        <v>721000</v>
      </c>
      <c r="I340">
        <v>5</v>
      </c>
      <c r="J340" t="s">
        <v>240</v>
      </c>
      <c r="K340">
        <v>2</v>
      </c>
      <c r="L340" t="s">
        <v>241</v>
      </c>
      <c r="M340">
        <v>2</v>
      </c>
      <c r="N340" t="s">
        <v>21</v>
      </c>
      <c r="O340" t="s">
        <v>242</v>
      </c>
      <c r="P340" s="1">
        <v>42966.823789610142</v>
      </c>
      <c r="Q340" s="1" t="e">
        <v>#N/A</v>
      </c>
      <c r="R340" t="s">
        <v>21</v>
      </c>
      <c r="S340" t="s">
        <v>242</v>
      </c>
      <c r="T340">
        <v>2</v>
      </c>
    </row>
    <row r="341" spans="1:20">
      <c r="A341">
        <f t="shared" si="11"/>
        <v>340</v>
      </c>
      <c r="B341" s="1">
        <v>42967.118594822641</v>
      </c>
      <c r="C341">
        <v>90</v>
      </c>
      <c r="D341">
        <v>1</v>
      </c>
      <c r="E341" t="s">
        <v>12</v>
      </c>
      <c r="F341" t="s">
        <v>11</v>
      </c>
      <c r="G341">
        <v>4000</v>
      </c>
      <c r="H341">
        <f t="shared" si="10"/>
        <v>725000</v>
      </c>
      <c r="I341">
        <v>3</v>
      </c>
      <c r="J341" t="s">
        <v>1093</v>
      </c>
      <c r="K341">
        <v>1</v>
      </c>
      <c r="L341" t="s">
        <v>1094</v>
      </c>
      <c r="M341">
        <v>1</v>
      </c>
      <c r="N341" t="s">
        <v>21</v>
      </c>
      <c r="O341" t="s">
        <v>1095</v>
      </c>
      <c r="P341" s="1">
        <v>42967.118594822641</v>
      </c>
      <c r="Q341" s="1" t="e">
        <v>#N/A</v>
      </c>
      <c r="R341" t="s">
        <v>21</v>
      </c>
      <c r="S341" t="s">
        <v>1095</v>
      </c>
      <c r="T341">
        <v>1</v>
      </c>
    </row>
    <row r="342" spans="1:20">
      <c r="A342">
        <f t="shared" si="11"/>
        <v>341</v>
      </c>
      <c r="B342" s="1">
        <v>42967.401735317893</v>
      </c>
      <c r="C342">
        <v>136</v>
      </c>
      <c r="D342">
        <v>2</v>
      </c>
      <c r="E342" t="s">
        <v>12</v>
      </c>
      <c r="F342" t="s">
        <v>11</v>
      </c>
      <c r="G342">
        <v>1000</v>
      </c>
      <c r="H342">
        <f t="shared" si="10"/>
        <v>726000</v>
      </c>
      <c r="I342">
        <v>4</v>
      </c>
      <c r="J342" t="s">
        <v>1363</v>
      </c>
      <c r="K342">
        <v>2</v>
      </c>
      <c r="L342" t="s">
        <v>1364</v>
      </c>
      <c r="M342">
        <v>2</v>
      </c>
      <c r="N342" t="s">
        <v>21</v>
      </c>
      <c r="O342" t="s">
        <v>1365</v>
      </c>
      <c r="P342" s="1">
        <v>42967.401735317893</v>
      </c>
      <c r="Q342" s="1" t="e">
        <v>#N/A</v>
      </c>
      <c r="R342" t="s">
        <v>21</v>
      </c>
      <c r="S342" t="s">
        <v>1365</v>
      </c>
      <c r="T342">
        <v>2</v>
      </c>
    </row>
    <row r="343" spans="1:20">
      <c r="A343">
        <f t="shared" si="11"/>
        <v>342</v>
      </c>
      <c r="B343" s="1">
        <v>42968.342321247161</v>
      </c>
      <c r="C343">
        <v>27</v>
      </c>
      <c r="D343">
        <v>3</v>
      </c>
      <c r="E343" t="s">
        <v>12</v>
      </c>
      <c r="F343" t="s">
        <v>11</v>
      </c>
      <c r="G343">
        <v>1000</v>
      </c>
      <c r="H343">
        <f t="shared" si="10"/>
        <v>727000</v>
      </c>
      <c r="I343">
        <v>6</v>
      </c>
      <c r="J343" t="s">
        <v>371</v>
      </c>
      <c r="K343">
        <v>1</v>
      </c>
      <c r="L343" t="s">
        <v>372</v>
      </c>
      <c r="M343">
        <v>1</v>
      </c>
      <c r="N343" t="s">
        <v>21</v>
      </c>
      <c r="O343" t="s">
        <v>373</v>
      </c>
      <c r="P343" s="1">
        <v>42968.342321247161</v>
      </c>
      <c r="Q343" s="1" t="e">
        <v>#N/A</v>
      </c>
      <c r="R343" t="s">
        <v>21</v>
      </c>
      <c r="S343" t="s">
        <v>373</v>
      </c>
      <c r="T343">
        <v>1</v>
      </c>
    </row>
    <row r="344" spans="1:20">
      <c r="A344">
        <f t="shared" si="11"/>
        <v>343</v>
      </c>
      <c r="B344" s="1">
        <v>42968.541991819096</v>
      </c>
      <c r="C344">
        <v>60</v>
      </c>
      <c r="D344">
        <v>1</v>
      </c>
      <c r="E344" t="s">
        <v>12</v>
      </c>
      <c r="F344" t="s">
        <v>11</v>
      </c>
      <c r="G344">
        <v>1000</v>
      </c>
      <c r="H344">
        <f t="shared" si="10"/>
        <v>728000</v>
      </c>
      <c r="I344">
        <v>1</v>
      </c>
      <c r="J344" t="s">
        <v>1612</v>
      </c>
      <c r="K344">
        <v>4</v>
      </c>
      <c r="L344" t="s">
        <v>1613</v>
      </c>
      <c r="M344">
        <v>4</v>
      </c>
      <c r="N344" t="s">
        <v>21</v>
      </c>
      <c r="O344" t="s">
        <v>1614</v>
      </c>
      <c r="P344" s="1">
        <v>42968.541991819096</v>
      </c>
      <c r="Q344" s="1" t="e">
        <v>#N/A</v>
      </c>
      <c r="R344" t="s">
        <v>21</v>
      </c>
      <c r="S344" t="s">
        <v>1614</v>
      </c>
      <c r="T344">
        <v>4</v>
      </c>
    </row>
    <row r="345" spans="1:20">
      <c r="A345">
        <f t="shared" si="11"/>
        <v>344</v>
      </c>
      <c r="B345" s="1">
        <v>42968.901736587308</v>
      </c>
      <c r="C345">
        <v>131</v>
      </c>
      <c r="D345">
        <v>1</v>
      </c>
      <c r="E345" t="s">
        <v>12</v>
      </c>
      <c r="F345" t="s">
        <v>11</v>
      </c>
      <c r="G345">
        <v>4000</v>
      </c>
      <c r="H345">
        <f t="shared" si="10"/>
        <v>732000</v>
      </c>
      <c r="I345">
        <v>1</v>
      </c>
      <c r="J345" t="s">
        <v>1018</v>
      </c>
      <c r="K345">
        <v>1</v>
      </c>
      <c r="L345" t="s">
        <v>1019</v>
      </c>
      <c r="M345">
        <v>1</v>
      </c>
      <c r="N345" t="s">
        <v>21</v>
      </c>
      <c r="O345" t="s">
        <v>1020</v>
      </c>
      <c r="P345" s="1">
        <v>42968.901736587308</v>
      </c>
      <c r="Q345" s="1">
        <v>43013.709993457975</v>
      </c>
      <c r="R345" t="s">
        <v>21</v>
      </c>
      <c r="S345" t="s">
        <v>1020</v>
      </c>
      <c r="T345">
        <v>1</v>
      </c>
    </row>
    <row r="346" spans="1:20">
      <c r="A346">
        <f t="shared" si="11"/>
        <v>345</v>
      </c>
      <c r="B346" s="1">
        <v>42969.174058491117</v>
      </c>
      <c r="C346">
        <v>80</v>
      </c>
      <c r="D346">
        <v>4</v>
      </c>
      <c r="E346" t="s">
        <v>12</v>
      </c>
      <c r="F346" t="s">
        <v>11</v>
      </c>
      <c r="G346">
        <v>1000</v>
      </c>
      <c r="H346">
        <f t="shared" si="10"/>
        <v>733000</v>
      </c>
      <c r="I346">
        <v>2</v>
      </c>
      <c r="J346" t="s">
        <v>983</v>
      </c>
      <c r="K346">
        <v>1</v>
      </c>
      <c r="L346" t="s">
        <v>984</v>
      </c>
      <c r="M346">
        <v>1</v>
      </c>
      <c r="N346" t="s">
        <v>21</v>
      </c>
      <c r="O346" t="s">
        <v>985</v>
      </c>
      <c r="P346" s="1">
        <v>42969.174058491117</v>
      </c>
      <c r="Q346" s="1" t="e">
        <v>#N/A</v>
      </c>
      <c r="R346" t="s">
        <v>21</v>
      </c>
      <c r="S346" t="s">
        <v>985</v>
      </c>
      <c r="T346">
        <v>1</v>
      </c>
    </row>
    <row r="347" spans="1:20">
      <c r="A347">
        <f t="shared" si="11"/>
        <v>346</v>
      </c>
      <c r="B347" s="1">
        <v>42970.224110731782</v>
      </c>
      <c r="C347">
        <v>57</v>
      </c>
      <c r="D347">
        <v>3</v>
      </c>
      <c r="E347" t="s">
        <v>13</v>
      </c>
      <c r="F347" t="s">
        <v>11</v>
      </c>
      <c r="G347">
        <v>12000</v>
      </c>
      <c r="H347">
        <f t="shared" si="10"/>
        <v>721000</v>
      </c>
      <c r="I347">
        <v>6</v>
      </c>
      <c r="J347" t="s">
        <v>1310</v>
      </c>
      <c r="K347">
        <v>3</v>
      </c>
      <c r="L347" t="s">
        <v>1695</v>
      </c>
      <c r="M347">
        <v>1</v>
      </c>
      <c r="N347" t="s">
        <v>24</v>
      </c>
      <c r="O347" t="s">
        <v>1696</v>
      </c>
      <c r="P347" s="1">
        <v>42970.224110731782</v>
      </c>
      <c r="Q347" s="1">
        <v>42970.224110731782</v>
      </c>
      <c r="R347" t="s">
        <v>24</v>
      </c>
      <c r="S347" t="s">
        <v>1696</v>
      </c>
      <c r="T347">
        <v>1</v>
      </c>
    </row>
    <row r="348" spans="1:20">
      <c r="A348">
        <f t="shared" si="11"/>
        <v>347</v>
      </c>
      <c r="B348" s="1">
        <v>42970.398930341988</v>
      </c>
      <c r="C348">
        <v>81</v>
      </c>
      <c r="D348">
        <v>3</v>
      </c>
      <c r="E348" t="s">
        <v>12</v>
      </c>
      <c r="F348" t="s">
        <v>11</v>
      </c>
      <c r="G348">
        <v>4000</v>
      </c>
      <c r="H348">
        <f t="shared" si="10"/>
        <v>725000</v>
      </c>
      <c r="I348">
        <v>6</v>
      </c>
      <c r="J348" t="s">
        <v>788</v>
      </c>
      <c r="K348">
        <v>1</v>
      </c>
      <c r="L348" t="s">
        <v>789</v>
      </c>
      <c r="M348">
        <v>1</v>
      </c>
      <c r="N348" t="s">
        <v>21</v>
      </c>
      <c r="O348" t="s">
        <v>790</v>
      </c>
      <c r="P348" s="1">
        <v>42970.398930341988</v>
      </c>
      <c r="Q348" s="1">
        <v>43196.238937179667</v>
      </c>
      <c r="R348" t="s">
        <v>21</v>
      </c>
      <c r="S348" t="s">
        <v>790</v>
      </c>
      <c r="T348">
        <v>1</v>
      </c>
    </row>
    <row r="349" spans="1:20">
      <c r="A349">
        <f t="shared" si="11"/>
        <v>348</v>
      </c>
      <c r="B349" s="1">
        <v>42970.401739192734</v>
      </c>
      <c r="C349">
        <v>125</v>
      </c>
      <c r="D349">
        <v>1</v>
      </c>
      <c r="E349" t="s">
        <v>12</v>
      </c>
      <c r="F349" t="s">
        <v>11</v>
      </c>
      <c r="G349">
        <v>5000</v>
      </c>
      <c r="H349">
        <f t="shared" si="10"/>
        <v>730000</v>
      </c>
      <c r="I349">
        <v>3</v>
      </c>
      <c r="J349" t="s">
        <v>1075</v>
      </c>
      <c r="K349">
        <v>4</v>
      </c>
      <c r="L349" t="s">
        <v>1076</v>
      </c>
      <c r="M349">
        <v>4</v>
      </c>
      <c r="N349" t="s">
        <v>21</v>
      </c>
      <c r="O349" t="s">
        <v>1077</v>
      </c>
      <c r="P349" s="1">
        <v>42970.401739192734</v>
      </c>
      <c r="Q349" s="1" t="e">
        <v>#N/A</v>
      </c>
      <c r="R349" t="s">
        <v>21</v>
      </c>
      <c r="S349" t="s">
        <v>1077</v>
      </c>
      <c r="T349">
        <v>4</v>
      </c>
    </row>
    <row r="350" spans="1:20">
      <c r="A350">
        <f t="shared" si="11"/>
        <v>349</v>
      </c>
      <c r="B350" s="1">
        <v>42971.658017220252</v>
      </c>
      <c r="C350">
        <v>72</v>
      </c>
      <c r="D350">
        <v>3</v>
      </c>
      <c r="E350" t="s">
        <v>12</v>
      </c>
      <c r="F350" t="s">
        <v>11</v>
      </c>
      <c r="G350">
        <v>5000</v>
      </c>
      <c r="H350">
        <f t="shared" si="10"/>
        <v>735000</v>
      </c>
      <c r="I350">
        <v>3</v>
      </c>
      <c r="J350" t="s">
        <v>1289</v>
      </c>
      <c r="K350">
        <v>2</v>
      </c>
      <c r="L350" t="s">
        <v>1290</v>
      </c>
      <c r="M350">
        <v>2</v>
      </c>
      <c r="N350" t="s">
        <v>21</v>
      </c>
      <c r="O350" t="s">
        <v>1291</v>
      </c>
      <c r="P350" s="1">
        <v>42971.658017220252</v>
      </c>
      <c r="Q350" s="1">
        <v>43080.495836239323</v>
      </c>
      <c r="R350" t="s">
        <v>21</v>
      </c>
      <c r="S350" t="s">
        <v>1291</v>
      </c>
      <c r="T350">
        <v>2</v>
      </c>
    </row>
    <row r="351" spans="1:20">
      <c r="A351">
        <f t="shared" si="11"/>
        <v>350</v>
      </c>
      <c r="B351" s="1">
        <v>42972.538295810271</v>
      </c>
      <c r="C351">
        <v>4</v>
      </c>
      <c r="D351">
        <v>2</v>
      </c>
      <c r="E351" t="s">
        <v>12</v>
      </c>
      <c r="F351" t="s">
        <v>11</v>
      </c>
      <c r="G351">
        <v>5000</v>
      </c>
      <c r="H351">
        <f t="shared" si="10"/>
        <v>740000</v>
      </c>
      <c r="I351">
        <v>1</v>
      </c>
      <c r="J351" t="s">
        <v>229</v>
      </c>
      <c r="K351">
        <v>2</v>
      </c>
      <c r="L351" t="s">
        <v>230</v>
      </c>
      <c r="M351">
        <v>2</v>
      </c>
      <c r="N351" t="s">
        <v>21</v>
      </c>
      <c r="O351" t="s">
        <v>231</v>
      </c>
      <c r="P351" s="1">
        <v>42972.538295810271</v>
      </c>
      <c r="Q351" s="1" t="e">
        <v>#N/A</v>
      </c>
      <c r="R351" t="s">
        <v>21</v>
      </c>
      <c r="S351" t="s">
        <v>231</v>
      </c>
      <c r="T351">
        <v>2</v>
      </c>
    </row>
    <row r="352" spans="1:20">
      <c r="A352">
        <f t="shared" si="11"/>
        <v>351</v>
      </c>
      <c r="B352" s="1">
        <v>42972.940168132212</v>
      </c>
      <c r="C352">
        <v>38</v>
      </c>
      <c r="D352">
        <v>2</v>
      </c>
      <c r="E352" t="s">
        <v>12</v>
      </c>
      <c r="F352" t="s">
        <v>11</v>
      </c>
      <c r="G352">
        <v>5000</v>
      </c>
      <c r="H352">
        <f t="shared" si="10"/>
        <v>745000</v>
      </c>
      <c r="I352">
        <v>1</v>
      </c>
      <c r="J352" t="s">
        <v>417</v>
      </c>
      <c r="K352">
        <v>2</v>
      </c>
      <c r="L352" t="s">
        <v>429</v>
      </c>
      <c r="M352">
        <v>2</v>
      </c>
      <c r="N352" t="s">
        <v>21</v>
      </c>
      <c r="O352" t="s">
        <v>430</v>
      </c>
      <c r="P352" s="1">
        <v>42972.940168132212</v>
      </c>
      <c r="Q352" s="1">
        <v>43019.439986200952</v>
      </c>
      <c r="R352" t="s">
        <v>21</v>
      </c>
      <c r="S352" t="s">
        <v>430</v>
      </c>
      <c r="T352">
        <v>2</v>
      </c>
    </row>
    <row r="353" spans="1:20">
      <c r="A353">
        <f t="shared" si="11"/>
        <v>352</v>
      </c>
      <c r="B353" s="1">
        <v>42973.823053430147</v>
      </c>
      <c r="C353">
        <v>18</v>
      </c>
      <c r="D353">
        <v>2</v>
      </c>
      <c r="E353" t="s">
        <v>12</v>
      </c>
      <c r="F353" t="s">
        <v>11</v>
      </c>
      <c r="G353">
        <v>2000</v>
      </c>
      <c r="H353">
        <f t="shared" si="10"/>
        <v>747000</v>
      </c>
      <c r="I353">
        <v>5</v>
      </c>
      <c r="J353" t="s">
        <v>173</v>
      </c>
      <c r="K353">
        <v>1</v>
      </c>
      <c r="L353" t="s">
        <v>174</v>
      </c>
      <c r="M353">
        <v>1</v>
      </c>
      <c r="N353" t="s">
        <v>21</v>
      </c>
      <c r="O353" t="s">
        <v>175</v>
      </c>
      <c r="P353" s="1">
        <v>42973.823053430147</v>
      </c>
      <c r="Q353" s="1" t="e">
        <v>#N/A</v>
      </c>
      <c r="R353" t="s">
        <v>21</v>
      </c>
      <c r="S353" t="s">
        <v>175</v>
      </c>
      <c r="T353">
        <v>1</v>
      </c>
    </row>
    <row r="354" spans="1:20">
      <c r="A354">
        <f t="shared" si="11"/>
        <v>353</v>
      </c>
      <c r="B354" s="1">
        <v>42974.677170153147</v>
      </c>
      <c r="C354">
        <v>60</v>
      </c>
      <c r="D354">
        <v>2</v>
      </c>
      <c r="E354" t="s">
        <v>13</v>
      </c>
      <c r="F354" t="s">
        <v>11</v>
      </c>
      <c r="G354">
        <v>4000</v>
      </c>
      <c r="H354">
        <f t="shared" si="10"/>
        <v>743000</v>
      </c>
      <c r="I354">
        <v>6</v>
      </c>
      <c r="J354" t="s">
        <v>738</v>
      </c>
      <c r="K354">
        <v>3</v>
      </c>
      <c r="L354" t="s">
        <v>1646</v>
      </c>
      <c r="M354">
        <v>1</v>
      </c>
      <c r="N354" t="s">
        <v>24</v>
      </c>
      <c r="O354" t="s">
        <v>1647</v>
      </c>
      <c r="P354" s="1">
        <v>42974.677170153147</v>
      </c>
      <c r="Q354" s="1">
        <v>42974.677170153147</v>
      </c>
      <c r="R354" t="s">
        <v>24</v>
      </c>
      <c r="S354" t="s">
        <v>1647</v>
      </c>
      <c r="T354">
        <v>1</v>
      </c>
    </row>
    <row r="355" spans="1:20">
      <c r="A355">
        <f t="shared" si="11"/>
        <v>354</v>
      </c>
      <c r="B355" s="1">
        <v>42976.969508875271</v>
      </c>
      <c r="C355">
        <v>70</v>
      </c>
      <c r="D355">
        <v>2</v>
      </c>
      <c r="E355" t="s">
        <v>12</v>
      </c>
      <c r="F355" t="s">
        <v>11</v>
      </c>
      <c r="G355">
        <v>3000</v>
      </c>
      <c r="H355">
        <f t="shared" si="10"/>
        <v>746000</v>
      </c>
      <c r="I355">
        <v>3</v>
      </c>
      <c r="J355" t="s">
        <v>943</v>
      </c>
      <c r="K355">
        <v>2</v>
      </c>
      <c r="L355" t="s">
        <v>944</v>
      </c>
      <c r="M355">
        <v>2</v>
      </c>
      <c r="N355" t="s">
        <v>21</v>
      </c>
      <c r="O355" t="s">
        <v>945</v>
      </c>
      <c r="P355" s="1">
        <v>42976.969508875271</v>
      </c>
      <c r="Q355" s="1" t="e">
        <v>#N/A</v>
      </c>
      <c r="R355" t="s">
        <v>21</v>
      </c>
      <c r="S355" t="s">
        <v>945</v>
      </c>
      <c r="T355">
        <v>2</v>
      </c>
    </row>
    <row r="356" spans="1:20">
      <c r="A356">
        <f t="shared" si="11"/>
        <v>355</v>
      </c>
      <c r="B356" s="1">
        <v>42977.79365199239</v>
      </c>
      <c r="C356">
        <v>14</v>
      </c>
      <c r="D356">
        <v>2</v>
      </c>
      <c r="E356" t="s">
        <v>12</v>
      </c>
      <c r="F356" t="s">
        <v>11</v>
      </c>
      <c r="G356">
        <v>4000</v>
      </c>
      <c r="H356">
        <f t="shared" si="10"/>
        <v>750000</v>
      </c>
      <c r="I356">
        <v>4</v>
      </c>
      <c r="J356" t="s">
        <v>243</v>
      </c>
      <c r="K356">
        <v>4</v>
      </c>
      <c r="L356" t="s">
        <v>244</v>
      </c>
      <c r="M356">
        <v>4</v>
      </c>
      <c r="N356" t="s">
        <v>21</v>
      </c>
      <c r="O356" t="s">
        <v>245</v>
      </c>
      <c r="P356" s="1">
        <v>42977.79365199239</v>
      </c>
      <c r="Q356" s="1" t="e">
        <v>#N/A</v>
      </c>
      <c r="R356" t="s">
        <v>21</v>
      </c>
      <c r="S356" t="s">
        <v>245</v>
      </c>
      <c r="T356">
        <v>4</v>
      </c>
    </row>
    <row r="357" spans="1:20">
      <c r="A357">
        <f t="shared" si="11"/>
        <v>356</v>
      </c>
      <c r="B357" s="1">
        <v>42979.676504674739</v>
      </c>
      <c r="C357">
        <v>16</v>
      </c>
      <c r="D357">
        <v>2</v>
      </c>
      <c r="E357" t="s">
        <v>12</v>
      </c>
      <c r="F357" t="s">
        <v>11</v>
      </c>
      <c r="G357">
        <v>5000</v>
      </c>
      <c r="H357">
        <f t="shared" si="10"/>
        <v>755000</v>
      </c>
      <c r="I357">
        <v>1</v>
      </c>
      <c r="J357" t="s">
        <v>183</v>
      </c>
      <c r="K357">
        <v>1</v>
      </c>
      <c r="L357" t="s">
        <v>184</v>
      </c>
      <c r="M357">
        <v>1</v>
      </c>
      <c r="N357" t="s">
        <v>21</v>
      </c>
      <c r="O357" t="s">
        <v>185</v>
      </c>
      <c r="P357" s="1">
        <v>42979.676504674739</v>
      </c>
      <c r="Q357" s="1">
        <v>43107.171529049425</v>
      </c>
      <c r="R357" t="s">
        <v>21</v>
      </c>
      <c r="S357" t="s">
        <v>185</v>
      </c>
      <c r="T357">
        <v>1</v>
      </c>
    </row>
    <row r="358" spans="1:20">
      <c r="A358">
        <f t="shared" si="11"/>
        <v>357</v>
      </c>
      <c r="B358" s="1">
        <v>42980.268651516817</v>
      </c>
      <c r="C358">
        <v>9</v>
      </c>
      <c r="D358">
        <v>1</v>
      </c>
      <c r="E358" t="s">
        <v>13</v>
      </c>
      <c r="F358" t="s">
        <v>11</v>
      </c>
      <c r="G358">
        <v>12000</v>
      </c>
      <c r="H358">
        <f t="shared" si="10"/>
        <v>743000</v>
      </c>
      <c r="I358">
        <v>6</v>
      </c>
      <c r="J358" t="s">
        <v>38</v>
      </c>
      <c r="K358">
        <v>2</v>
      </c>
      <c r="L358" t="s">
        <v>522</v>
      </c>
      <c r="M358">
        <v>1</v>
      </c>
      <c r="N358" t="s">
        <v>24</v>
      </c>
      <c r="O358" t="s">
        <v>523</v>
      </c>
      <c r="P358" s="1">
        <v>42980.268651516817</v>
      </c>
      <c r="Q358" s="1">
        <v>42980.268651516817</v>
      </c>
      <c r="R358" t="s">
        <v>24</v>
      </c>
      <c r="S358" t="s">
        <v>523</v>
      </c>
      <c r="T358">
        <v>1</v>
      </c>
    </row>
    <row r="359" spans="1:20">
      <c r="A359">
        <f t="shared" si="11"/>
        <v>358</v>
      </c>
      <c r="B359" s="1">
        <v>42982.465985464005</v>
      </c>
      <c r="C359">
        <v>107</v>
      </c>
      <c r="D359">
        <v>1</v>
      </c>
      <c r="E359" t="s">
        <v>12</v>
      </c>
      <c r="F359" t="s">
        <v>11</v>
      </c>
      <c r="G359">
        <v>1000</v>
      </c>
      <c r="H359">
        <f t="shared" si="10"/>
        <v>744000</v>
      </c>
      <c r="I359">
        <v>6</v>
      </c>
      <c r="J359" t="s">
        <v>1134</v>
      </c>
      <c r="K359">
        <v>1</v>
      </c>
      <c r="L359" t="s">
        <v>1135</v>
      </c>
      <c r="M359">
        <v>1</v>
      </c>
      <c r="N359" t="s">
        <v>21</v>
      </c>
      <c r="O359" t="s">
        <v>1136</v>
      </c>
      <c r="P359" s="1">
        <v>42982.465985464005</v>
      </c>
      <c r="Q359" s="1" t="e">
        <v>#N/A</v>
      </c>
      <c r="R359" t="s">
        <v>21</v>
      </c>
      <c r="S359" t="s">
        <v>1136</v>
      </c>
      <c r="T359">
        <v>1</v>
      </c>
    </row>
    <row r="360" spans="1:20">
      <c r="A360">
        <f t="shared" si="11"/>
        <v>359</v>
      </c>
      <c r="B360" s="1">
        <v>42983.10632674001</v>
      </c>
      <c r="C360">
        <v>123</v>
      </c>
      <c r="D360">
        <v>3</v>
      </c>
      <c r="E360" t="s">
        <v>12</v>
      </c>
      <c r="F360" t="s">
        <v>11</v>
      </c>
      <c r="G360">
        <v>4000</v>
      </c>
      <c r="H360">
        <f t="shared" si="10"/>
        <v>748000</v>
      </c>
      <c r="I360">
        <v>5</v>
      </c>
      <c r="J360" t="s">
        <v>1413</v>
      </c>
      <c r="K360">
        <v>2</v>
      </c>
      <c r="L360" t="s">
        <v>1414</v>
      </c>
      <c r="M360">
        <v>2</v>
      </c>
      <c r="N360" t="s">
        <v>21</v>
      </c>
      <c r="O360" t="s">
        <v>1415</v>
      </c>
      <c r="P360" s="1">
        <v>42983.10632674001</v>
      </c>
      <c r="Q360" s="1" t="e">
        <v>#N/A</v>
      </c>
      <c r="R360" t="s">
        <v>21</v>
      </c>
      <c r="S360" t="s">
        <v>1415</v>
      </c>
      <c r="T360">
        <v>2</v>
      </c>
    </row>
    <row r="361" spans="1:20">
      <c r="A361">
        <f t="shared" si="11"/>
        <v>360</v>
      </c>
      <c r="B361" s="1">
        <v>42984.580154956981</v>
      </c>
      <c r="C361">
        <v>114</v>
      </c>
      <c r="D361">
        <v>2</v>
      </c>
      <c r="E361" t="s">
        <v>12</v>
      </c>
      <c r="F361" t="s">
        <v>11</v>
      </c>
      <c r="G361">
        <v>1000</v>
      </c>
      <c r="H361">
        <f t="shared" si="10"/>
        <v>749000</v>
      </c>
      <c r="I361">
        <v>5</v>
      </c>
      <c r="J361" t="s">
        <v>1029</v>
      </c>
      <c r="K361">
        <v>1</v>
      </c>
      <c r="L361" t="s">
        <v>1030</v>
      </c>
      <c r="M361">
        <v>1</v>
      </c>
      <c r="N361" t="s">
        <v>21</v>
      </c>
      <c r="O361" t="s">
        <v>1031</v>
      </c>
      <c r="P361" s="1">
        <v>42984.580154956981</v>
      </c>
      <c r="Q361" s="1" t="e">
        <v>#N/A</v>
      </c>
      <c r="R361" t="s">
        <v>21</v>
      </c>
      <c r="S361" t="s">
        <v>1031</v>
      </c>
      <c r="T361">
        <v>1</v>
      </c>
    </row>
    <row r="362" spans="1:20">
      <c r="A362">
        <f t="shared" si="11"/>
        <v>361</v>
      </c>
      <c r="B362" s="1">
        <v>42984.623540473818</v>
      </c>
      <c r="C362">
        <v>50</v>
      </c>
      <c r="D362">
        <v>2</v>
      </c>
      <c r="E362" t="s">
        <v>12</v>
      </c>
      <c r="F362" t="s">
        <v>11</v>
      </c>
      <c r="G362">
        <v>2000</v>
      </c>
      <c r="H362">
        <f t="shared" si="10"/>
        <v>751000</v>
      </c>
      <c r="I362">
        <v>1</v>
      </c>
      <c r="J362" t="s">
        <v>1067</v>
      </c>
      <c r="K362">
        <v>2</v>
      </c>
      <c r="L362" t="s">
        <v>1068</v>
      </c>
      <c r="M362">
        <v>2</v>
      </c>
      <c r="N362" t="s">
        <v>21</v>
      </c>
      <c r="O362" t="s">
        <v>1069</v>
      </c>
      <c r="P362" s="1">
        <v>42984.623540473818</v>
      </c>
      <c r="Q362" s="1" t="e">
        <v>#N/A</v>
      </c>
      <c r="R362" t="s">
        <v>21</v>
      </c>
      <c r="S362" t="s">
        <v>1069</v>
      </c>
      <c r="T362">
        <v>2</v>
      </c>
    </row>
    <row r="363" spans="1:20">
      <c r="A363">
        <f t="shared" si="11"/>
        <v>362</v>
      </c>
      <c r="B363" s="1">
        <v>42985.856936554796</v>
      </c>
      <c r="C363">
        <v>11</v>
      </c>
      <c r="D363">
        <v>1</v>
      </c>
      <c r="E363" t="s">
        <v>13</v>
      </c>
      <c r="F363" t="s">
        <v>11</v>
      </c>
      <c r="G363">
        <v>8000</v>
      </c>
      <c r="H363">
        <f t="shared" si="10"/>
        <v>743000</v>
      </c>
      <c r="I363">
        <v>6</v>
      </c>
      <c r="J363" t="s">
        <v>35</v>
      </c>
      <c r="K363">
        <v>4</v>
      </c>
      <c r="L363" t="s">
        <v>225</v>
      </c>
      <c r="M363">
        <v>1</v>
      </c>
      <c r="N363" t="s">
        <v>24</v>
      </c>
      <c r="O363" t="s">
        <v>226</v>
      </c>
      <c r="P363" s="1">
        <v>42985.856936554796</v>
      </c>
      <c r="Q363" s="1">
        <v>42985.856936554796</v>
      </c>
      <c r="R363" t="s">
        <v>24</v>
      </c>
      <c r="S363" t="s">
        <v>226</v>
      </c>
      <c r="T363">
        <v>1</v>
      </c>
    </row>
    <row r="364" spans="1:20">
      <c r="A364">
        <f t="shared" si="11"/>
        <v>363</v>
      </c>
      <c r="B364" s="1">
        <v>42989.069987898183</v>
      </c>
      <c r="C364">
        <v>17</v>
      </c>
      <c r="D364">
        <v>1</v>
      </c>
      <c r="E364" t="s">
        <v>12</v>
      </c>
      <c r="F364" t="s">
        <v>11</v>
      </c>
      <c r="G364">
        <v>4000</v>
      </c>
      <c r="H364">
        <f t="shared" si="10"/>
        <v>747000</v>
      </c>
      <c r="I364">
        <v>2</v>
      </c>
      <c r="J364" t="s">
        <v>119</v>
      </c>
      <c r="K364">
        <v>1</v>
      </c>
      <c r="L364" t="s">
        <v>120</v>
      </c>
      <c r="M364">
        <v>1</v>
      </c>
      <c r="N364" t="s">
        <v>21</v>
      </c>
      <c r="O364" t="s">
        <v>121</v>
      </c>
      <c r="P364" s="1">
        <v>42989.069987898183</v>
      </c>
      <c r="Q364" s="1" t="e">
        <v>#N/A</v>
      </c>
      <c r="R364" t="s">
        <v>21</v>
      </c>
      <c r="S364" t="s">
        <v>121</v>
      </c>
      <c r="T364">
        <v>1</v>
      </c>
    </row>
    <row r="365" spans="1:20">
      <c r="A365">
        <f t="shared" si="11"/>
        <v>364</v>
      </c>
      <c r="B365" s="1">
        <v>42989.290416311611</v>
      </c>
      <c r="C365">
        <v>136</v>
      </c>
      <c r="D365">
        <v>4</v>
      </c>
      <c r="E365" t="s">
        <v>12</v>
      </c>
      <c r="F365" t="s">
        <v>11</v>
      </c>
      <c r="G365">
        <v>1000</v>
      </c>
      <c r="H365">
        <f t="shared" si="10"/>
        <v>748000</v>
      </c>
      <c r="I365">
        <v>5</v>
      </c>
      <c r="J365" t="s">
        <v>916</v>
      </c>
      <c r="K365">
        <v>7</v>
      </c>
      <c r="L365" t="s">
        <v>917</v>
      </c>
      <c r="M365">
        <v>7</v>
      </c>
      <c r="N365" t="s">
        <v>21</v>
      </c>
      <c r="O365" t="s">
        <v>918</v>
      </c>
      <c r="P365" s="1">
        <v>42989.290416311611</v>
      </c>
      <c r="Q365" s="1" t="e">
        <v>#N/A</v>
      </c>
      <c r="R365" t="s">
        <v>21</v>
      </c>
      <c r="S365" t="s">
        <v>918</v>
      </c>
      <c r="T365">
        <v>7</v>
      </c>
    </row>
    <row r="366" spans="1:20">
      <c r="A366">
        <f t="shared" si="11"/>
        <v>365</v>
      </c>
      <c r="B366" s="1">
        <v>42991.828927862814</v>
      </c>
      <c r="C366">
        <v>62</v>
      </c>
      <c r="D366">
        <v>2</v>
      </c>
      <c r="E366" t="s">
        <v>13</v>
      </c>
      <c r="F366" t="s">
        <v>11</v>
      </c>
      <c r="G366">
        <v>12000</v>
      </c>
      <c r="H366">
        <f t="shared" si="10"/>
        <v>736000</v>
      </c>
      <c r="I366">
        <v>6</v>
      </c>
      <c r="J366" t="s">
        <v>1447</v>
      </c>
      <c r="K366">
        <v>2</v>
      </c>
      <c r="L366" t="s">
        <v>1725</v>
      </c>
      <c r="M366">
        <v>1</v>
      </c>
      <c r="N366" t="s">
        <v>24</v>
      </c>
      <c r="O366" t="s">
        <v>1726</v>
      </c>
      <c r="P366" s="1">
        <v>42991.828927862814</v>
      </c>
      <c r="Q366" s="1">
        <v>42991.828927862814</v>
      </c>
      <c r="R366" t="s">
        <v>24</v>
      </c>
      <c r="S366" t="s">
        <v>1726</v>
      </c>
      <c r="T366">
        <v>1</v>
      </c>
    </row>
    <row r="367" spans="1:20">
      <c r="A367">
        <f t="shared" si="11"/>
        <v>366</v>
      </c>
      <c r="B367" s="1">
        <v>42992.949031507073</v>
      </c>
      <c r="C367">
        <v>81</v>
      </c>
      <c r="D367">
        <v>1</v>
      </c>
      <c r="E367" t="s">
        <v>12</v>
      </c>
      <c r="F367" t="s">
        <v>11</v>
      </c>
      <c r="G367">
        <v>3000</v>
      </c>
      <c r="H367">
        <f t="shared" si="10"/>
        <v>739000</v>
      </c>
      <c r="I367">
        <v>1</v>
      </c>
      <c r="J367" t="s">
        <v>724</v>
      </c>
      <c r="K367">
        <v>3</v>
      </c>
      <c r="L367" t="s">
        <v>725</v>
      </c>
      <c r="M367">
        <v>3</v>
      </c>
      <c r="N367" t="s">
        <v>21</v>
      </c>
      <c r="O367" t="s">
        <v>726</v>
      </c>
      <c r="P367" s="1">
        <v>42992.949031507073</v>
      </c>
      <c r="Q367" s="1" t="e">
        <v>#N/A</v>
      </c>
      <c r="R367" t="s">
        <v>21</v>
      </c>
      <c r="S367" t="s">
        <v>726</v>
      </c>
      <c r="T367">
        <v>3</v>
      </c>
    </row>
    <row r="368" spans="1:20">
      <c r="A368">
        <f t="shared" si="11"/>
        <v>367</v>
      </c>
      <c r="B368" s="1">
        <v>42994.652086457565</v>
      </c>
      <c r="C368">
        <v>106</v>
      </c>
      <c r="D368">
        <v>1</v>
      </c>
      <c r="E368" t="s">
        <v>12</v>
      </c>
      <c r="F368" t="s">
        <v>11</v>
      </c>
      <c r="G368">
        <v>5000</v>
      </c>
      <c r="H368">
        <f t="shared" si="10"/>
        <v>744000</v>
      </c>
      <c r="I368">
        <v>3</v>
      </c>
      <c r="J368" t="s">
        <v>1341</v>
      </c>
      <c r="K368">
        <v>2</v>
      </c>
      <c r="L368" t="s">
        <v>1342</v>
      </c>
      <c r="M368">
        <v>2</v>
      </c>
      <c r="N368" t="s">
        <v>21</v>
      </c>
      <c r="O368" t="s">
        <v>1343</v>
      </c>
      <c r="P368" s="1">
        <v>42994.652086457565</v>
      </c>
      <c r="Q368" s="1">
        <v>43211.453556879889</v>
      </c>
      <c r="R368" t="s">
        <v>21</v>
      </c>
      <c r="S368" t="s">
        <v>1343</v>
      </c>
      <c r="T368">
        <v>2</v>
      </c>
    </row>
    <row r="369" spans="1:20">
      <c r="A369">
        <f t="shared" si="11"/>
        <v>368</v>
      </c>
      <c r="B369" s="1">
        <v>42996.233225017553</v>
      </c>
      <c r="C369">
        <v>6</v>
      </c>
      <c r="D369">
        <v>1</v>
      </c>
      <c r="E369" t="s">
        <v>12</v>
      </c>
      <c r="F369" t="s">
        <v>11</v>
      </c>
      <c r="G369">
        <v>4000</v>
      </c>
      <c r="H369">
        <f t="shared" si="10"/>
        <v>748000</v>
      </c>
      <c r="I369">
        <v>5</v>
      </c>
      <c r="J369" t="s">
        <v>135</v>
      </c>
      <c r="K369">
        <v>2</v>
      </c>
      <c r="L369" t="s">
        <v>136</v>
      </c>
      <c r="M369">
        <v>2</v>
      </c>
      <c r="N369" t="s">
        <v>21</v>
      </c>
      <c r="O369" t="s">
        <v>137</v>
      </c>
      <c r="P369" s="1">
        <v>42996.233225017553</v>
      </c>
      <c r="Q369" s="1" t="e">
        <v>#N/A</v>
      </c>
      <c r="R369" t="s">
        <v>21</v>
      </c>
      <c r="S369" t="s">
        <v>137</v>
      </c>
      <c r="T369">
        <v>2</v>
      </c>
    </row>
    <row r="370" spans="1:20">
      <c r="A370">
        <f t="shared" si="11"/>
        <v>369</v>
      </c>
      <c r="B370" s="1">
        <v>42998.04733929412</v>
      </c>
      <c r="C370">
        <v>59</v>
      </c>
      <c r="D370">
        <v>1</v>
      </c>
      <c r="E370" t="s">
        <v>12</v>
      </c>
      <c r="F370" t="s">
        <v>11</v>
      </c>
      <c r="G370">
        <v>2000</v>
      </c>
      <c r="H370">
        <f t="shared" si="10"/>
        <v>750000</v>
      </c>
      <c r="I370">
        <v>2</v>
      </c>
      <c r="J370" t="s">
        <v>1040</v>
      </c>
      <c r="K370">
        <v>2</v>
      </c>
      <c r="L370" t="s">
        <v>1328</v>
      </c>
      <c r="M370">
        <v>2</v>
      </c>
      <c r="N370" t="s">
        <v>21</v>
      </c>
      <c r="O370" t="s">
        <v>1329</v>
      </c>
      <c r="P370" s="1">
        <v>42998.04733929412</v>
      </c>
      <c r="Q370" s="1">
        <v>43203.874344518277</v>
      </c>
      <c r="R370" t="s">
        <v>21</v>
      </c>
      <c r="S370" t="s">
        <v>1329</v>
      </c>
      <c r="T370">
        <v>2</v>
      </c>
    </row>
    <row r="371" spans="1:20">
      <c r="A371">
        <f t="shared" si="11"/>
        <v>370</v>
      </c>
      <c r="B371" s="1">
        <v>42999.020110633362</v>
      </c>
      <c r="C371">
        <v>110</v>
      </c>
      <c r="D371">
        <v>2</v>
      </c>
      <c r="E371" t="s">
        <v>12</v>
      </c>
      <c r="F371" t="s">
        <v>11</v>
      </c>
      <c r="G371">
        <v>1000</v>
      </c>
      <c r="H371">
        <f t="shared" si="10"/>
        <v>751000</v>
      </c>
      <c r="I371">
        <v>2</v>
      </c>
      <c r="J371" t="s">
        <v>931</v>
      </c>
      <c r="K371">
        <v>3</v>
      </c>
      <c r="L371" t="s">
        <v>932</v>
      </c>
      <c r="M371">
        <v>3</v>
      </c>
      <c r="N371" t="s">
        <v>21</v>
      </c>
      <c r="O371" t="s">
        <v>933</v>
      </c>
      <c r="P371" s="1">
        <v>42999.020110633362</v>
      </c>
      <c r="Q371" s="1">
        <v>43148.07423746484</v>
      </c>
      <c r="R371" t="s">
        <v>21</v>
      </c>
      <c r="S371" t="s">
        <v>933</v>
      </c>
      <c r="T371">
        <v>3</v>
      </c>
    </row>
    <row r="372" spans="1:20">
      <c r="A372">
        <f t="shared" si="11"/>
        <v>371</v>
      </c>
      <c r="B372" s="1">
        <v>43001.122608010373</v>
      </c>
      <c r="C372">
        <v>18</v>
      </c>
      <c r="D372">
        <v>3</v>
      </c>
      <c r="E372" t="s">
        <v>12</v>
      </c>
      <c r="F372" t="s">
        <v>11</v>
      </c>
      <c r="G372">
        <v>1000</v>
      </c>
      <c r="H372">
        <f t="shared" si="10"/>
        <v>752000</v>
      </c>
      <c r="I372">
        <v>1</v>
      </c>
      <c r="J372" t="s">
        <v>170</v>
      </c>
      <c r="K372">
        <v>3</v>
      </c>
      <c r="L372" t="s">
        <v>171</v>
      </c>
      <c r="M372">
        <v>3</v>
      </c>
      <c r="N372" t="s">
        <v>21</v>
      </c>
      <c r="O372" t="s">
        <v>172</v>
      </c>
      <c r="P372" s="1">
        <v>43001.122608010373</v>
      </c>
      <c r="Q372" s="1" t="e">
        <v>#N/A</v>
      </c>
      <c r="R372" t="s">
        <v>21</v>
      </c>
      <c r="S372" t="s">
        <v>172</v>
      </c>
      <c r="T372">
        <v>3</v>
      </c>
    </row>
    <row r="373" spans="1:20">
      <c r="A373">
        <f t="shared" si="11"/>
        <v>372</v>
      </c>
      <c r="B373" s="1">
        <v>43002.235590343073</v>
      </c>
      <c r="C373">
        <v>24</v>
      </c>
      <c r="D373">
        <v>1</v>
      </c>
      <c r="E373" t="s">
        <v>12</v>
      </c>
      <c r="F373" t="s">
        <v>11</v>
      </c>
      <c r="G373">
        <v>3000</v>
      </c>
      <c r="H373">
        <f t="shared" si="10"/>
        <v>755000</v>
      </c>
      <c r="I373">
        <v>4</v>
      </c>
      <c r="J373" t="s">
        <v>404</v>
      </c>
      <c r="K373">
        <v>3</v>
      </c>
      <c r="L373" t="s">
        <v>442</v>
      </c>
      <c r="M373">
        <v>3</v>
      </c>
      <c r="N373" t="s">
        <v>21</v>
      </c>
      <c r="O373" t="s">
        <v>443</v>
      </c>
      <c r="P373" s="1">
        <v>43002.235590343073</v>
      </c>
      <c r="Q373" s="1" t="e">
        <v>#N/A</v>
      </c>
      <c r="R373" t="s">
        <v>21</v>
      </c>
      <c r="S373" t="s">
        <v>443</v>
      </c>
      <c r="T373">
        <v>3</v>
      </c>
    </row>
    <row r="374" spans="1:20">
      <c r="A374">
        <f t="shared" si="11"/>
        <v>373</v>
      </c>
      <c r="B374" s="1">
        <v>43003.179094801046</v>
      </c>
      <c r="C374">
        <v>58</v>
      </c>
      <c r="D374">
        <v>2</v>
      </c>
      <c r="E374" t="s">
        <v>13</v>
      </c>
      <c r="F374" t="s">
        <v>11</v>
      </c>
      <c r="G374">
        <v>4000</v>
      </c>
      <c r="H374">
        <f t="shared" si="10"/>
        <v>751000</v>
      </c>
      <c r="I374">
        <v>6</v>
      </c>
      <c r="J374" t="s">
        <v>1087</v>
      </c>
      <c r="K374">
        <v>2</v>
      </c>
      <c r="L374" t="s">
        <v>1088</v>
      </c>
      <c r="M374">
        <v>1</v>
      </c>
      <c r="N374" t="s">
        <v>24</v>
      </c>
      <c r="O374" t="s">
        <v>1089</v>
      </c>
      <c r="P374" s="1">
        <v>43003.179094801046</v>
      </c>
      <c r="Q374" s="1">
        <v>43003.179094801046</v>
      </c>
      <c r="R374" t="s">
        <v>24</v>
      </c>
      <c r="S374" t="s">
        <v>1089</v>
      </c>
      <c r="T374">
        <v>1</v>
      </c>
    </row>
    <row r="375" spans="1:20">
      <c r="A375">
        <f t="shared" si="11"/>
        <v>374</v>
      </c>
      <c r="B375" s="1">
        <v>43003.718215656234</v>
      </c>
      <c r="C375">
        <v>66</v>
      </c>
      <c r="D375">
        <v>2</v>
      </c>
      <c r="E375" t="s">
        <v>12</v>
      </c>
      <c r="F375" t="s">
        <v>11</v>
      </c>
      <c r="G375">
        <v>4000</v>
      </c>
      <c r="H375">
        <f t="shared" si="10"/>
        <v>755000</v>
      </c>
      <c r="I375">
        <v>5</v>
      </c>
      <c r="J375" t="s">
        <v>1526</v>
      </c>
      <c r="K375">
        <v>2</v>
      </c>
      <c r="L375" t="s">
        <v>1527</v>
      </c>
      <c r="M375">
        <v>2</v>
      </c>
      <c r="N375" t="s">
        <v>21</v>
      </c>
      <c r="O375" t="s">
        <v>1528</v>
      </c>
      <c r="P375" s="1">
        <v>43003.718215656234</v>
      </c>
      <c r="Q375" s="1" t="e">
        <v>#N/A</v>
      </c>
      <c r="R375" t="s">
        <v>21</v>
      </c>
      <c r="S375" t="s">
        <v>1528</v>
      </c>
      <c r="T375">
        <v>2</v>
      </c>
    </row>
    <row r="376" spans="1:20">
      <c r="A376">
        <f t="shared" si="11"/>
        <v>375</v>
      </c>
      <c r="B376" s="1">
        <v>43005.731757705493</v>
      </c>
      <c r="C376">
        <v>128</v>
      </c>
      <c r="D376">
        <v>2</v>
      </c>
      <c r="E376" t="s">
        <v>12</v>
      </c>
      <c r="F376" t="s">
        <v>11</v>
      </c>
      <c r="G376">
        <v>4000</v>
      </c>
      <c r="H376">
        <f t="shared" si="10"/>
        <v>759000</v>
      </c>
      <c r="I376">
        <v>2</v>
      </c>
      <c r="J376" t="s">
        <v>1521</v>
      </c>
      <c r="K376">
        <v>2</v>
      </c>
      <c r="L376" t="s">
        <v>1605</v>
      </c>
      <c r="M376">
        <v>2</v>
      </c>
      <c r="N376" t="s">
        <v>21</v>
      </c>
      <c r="O376" t="s">
        <v>1606</v>
      </c>
      <c r="P376" s="1">
        <v>43005.731757705493</v>
      </c>
      <c r="Q376" s="1" t="e">
        <v>#N/A</v>
      </c>
      <c r="R376" t="s">
        <v>21</v>
      </c>
      <c r="S376" t="s">
        <v>1606</v>
      </c>
      <c r="T376">
        <v>2</v>
      </c>
    </row>
    <row r="377" spans="1:20">
      <c r="A377">
        <f t="shared" si="11"/>
        <v>376</v>
      </c>
      <c r="B377" s="1">
        <v>43006.564618213553</v>
      </c>
      <c r="C377">
        <v>132</v>
      </c>
      <c r="D377">
        <v>4</v>
      </c>
      <c r="E377" t="s">
        <v>12</v>
      </c>
      <c r="F377" t="s">
        <v>11</v>
      </c>
      <c r="G377">
        <v>3000</v>
      </c>
      <c r="H377">
        <f t="shared" si="10"/>
        <v>762000</v>
      </c>
      <c r="I377">
        <v>5</v>
      </c>
      <c r="J377" t="s">
        <v>1064</v>
      </c>
      <c r="K377">
        <v>1</v>
      </c>
      <c r="L377" t="s">
        <v>1065</v>
      </c>
      <c r="M377">
        <v>1</v>
      </c>
      <c r="N377" t="s">
        <v>21</v>
      </c>
      <c r="O377" t="s">
        <v>1066</v>
      </c>
      <c r="P377" s="1">
        <v>43006.564618213553</v>
      </c>
      <c r="Q377" s="1" t="e">
        <v>#N/A</v>
      </c>
      <c r="R377" t="s">
        <v>21</v>
      </c>
      <c r="S377" t="s">
        <v>1066</v>
      </c>
      <c r="T377">
        <v>1</v>
      </c>
    </row>
    <row r="378" spans="1:20">
      <c r="A378">
        <f t="shared" si="11"/>
        <v>377</v>
      </c>
      <c r="B378" s="1">
        <v>43007.574174121888</v>
      </c>
      <c r="C378">
        <v>102</v>
      </c>
      <c r="D378">
        <v>1</v>
      </c>
      <c r="E378" t="s">
        <v>12</v>
      </c>
      <c r="F378" t="s">
        <v>11</v>
      </c>
      <c r="G378">
        <v>1000</v>
      </c>
      <c r="H378">
        <f t="shared" si="10"/>
        <v>763000</v>
      </c>
      <c r="I378">
        <v>4</v>
      </c>
      <c r="J378" t="s">
        <v>778</v>
      </c>
      <c r="K378">
        <v>1</v>
      </c>
      <c r="L378" t="s">
        <v>1465</v>
      </c>
      <c r="M378">
        <v>1</v>
      </c>
      <c r="N378" t="s">
        <v>21</v>
      </c>
      <c r="O378" t="s">
        <v>1466</v>
      </c>
      <c r="P378" s="1">
        <v>43007.574174121888</v>
      </c>
      <c r="Q378" s="1" t="e">
        <v>#N/A</v>
      </c>
      <c r="R378" t="s">
        <v>21</v>
      </c>
      <c r="S378" t="s">
        <v>1466</v>
      </c>
      <c r="T378">
        <v>1</v>
      </c>
    </row>
    <row r="379" spans="1:20">
      <c r="A379">
        <f t="shared" si="11"/>
        <v>378</v>
      </c>
      <c r="B379" s="1">
        <v>43007.731382097736</v>
      </c>
      <c r="C379">
        <v>74</v>
      </c>
      <c r="D379">
        <v>1</v>
      </c>
      <c r="E379" t="s">
        <v>12</v>
      </c>
      <c r="F379" t="s">
        <v>11</v>
      </c>
      <c r="G379">
        <v>2000</v>
      </c>
      <c r="H379">
        <f t="shared" si="10"/>
        <v>765000</v>
      </c>
      <c r="I379">
        <v>2</v>
      </c>
      <c r="J379" t="s">
        <v>601</v>
      </c>
      <c r="K379">
        <v>1</v>
      </c>
      <c r="L379" t="s">
        <v>602</v>
      </c>
      <c r="M379">
        <v>1</v>
      </c>
      <c r="N379" t="s">
        <v>21</v>
      </c>
      <c r="O379" t="s">
        <v>603</v>
      </c>
      <c r="P379" s="1">
        <v>43007.731382097736</v>
      </c>
      <c r="Q379" s="1" t="e">
        <v>#N/A</v>
      </c>
      <c r="R379" t="s">
        <v>21</v>
      </c>
      <c r="S379" t="s">
        <v>603</v>
      </c>
      <c r="T379">
        <v>1</v>
      </c>
    </row>
    <row r="380" spans="1:20">
      <c r="A380">
        <f t="shared" si="11"/>
        <v>379</v>
      </c>
      <c r="B380" s="1">
        <v>43008.051734542234</v>
      </c>
      <c r="C380">
        <v>74</v>
      </c>
      <c r="D380">
        <v>2</v>
      </c>
      <c r="E380" t="s">
        <v>13</v>
      </c>
      <c r="F380" t="s">
        <v>11</v>
      </c>
      <c r="G380">
        <v>8000</v>
      </c>
      <c r="H380">
        <f t="shared" si="10"/>
        <v>757000</v>
      </c>
      <c r="I380">
        <v>6</v>
      </c>
      <c r="J380" t="s">
        <v>1302</v>
      </c>
      <c r="K380">
        <v>2</v>
      </c>
      <c r="L380" t="s">
        <v>1303</v>
      </c>
      <c r="M380">
        <v>1</v>
      </c>
      <c r="N380" t="s">
        <v>24</v>
      </c>
      <c r="O380" t="s">
        <v>1304</v>
      </c>
      <c r="P380" s="1">
        <v>43008.051734542234</v>
      </c>
      <c r="Q380" s="1">
        <v>43008.051734542234</v>
      </c>
      <c r="R380" t="s">
        <v>24</v>
      </c>
      <c r="S380" t="s">
        <v>1304</v>
      </c>
      <c r="T380">
        <v>1</v>
      </c>
    </row>
    <row r="381" spans="1:20">
      <c r="A381">
        <f t="shared" si="11"/>
        <v>380</v>
      </c>
      <c r="B381" s="1">
        <v>43012.209826607061</v>
      </c>
      <c r="C381">
        <v>84</v>
      </c>
      <c r="D381">
        <v>1</v>
      </c>
      <c r="E381" t="s">
        <v>12</v>
      </c>
      <c r="F381" t="s">
        <v>11</v>
      </c>
      <c r="G381">
        <v>2000</v>
      </c>
      <c r="H381">
        <f t="shared" si="10"/>
        <v>759000</v>
      </c>
      <c r="I381">
        <v>2</v>
      </c>
      <c r="J381" t="s">
        <v>901</v>
      </c>
      <c r="K381">
        <v>2</v>
      </c>
      <c r="L381" t="s">
        <v>902</v>
      </c>
      <c r="M381">
        <v>2</v>
      </c>
      <c r="N381" t="s">
        <v>21</v>
      </c>
      <c r="O381" t="s">
        <v>903</v>
      </c>
      <c r="P381" s="1">
        <v>43012.209826607061</v>
      </c>
      <c r="Q381" s="1" t="e">
        <v>#N/A</v>
      </c>
      <c r="R381" t="s">
        <v>21</v>
      </c>
      <c r="S381" t="s">
        <v>903</v>
      </c>
      <c r="T381">
        <v>2</v>
      </c>
    </row>
    <row r="382" spans="1:20">
      <c r="A382">
        <f t="shared" si="11"/>
        <v>381</v>
      </c>
      <c r="B382" s="1">
        <v>43013.022302662015</v>
      </c>
      <c r="C382">
        <v>53</v>
      </c>
      <c r="D382">
        <v>1</v>
      </c>
      <c r="E382" t="s">
        <v>13</v>
      </c>
      <c r="F382" t="s">
        <v>11</v>
      </c>
      <c r="G382">
        <v>20000</v>
      </c>
      <c r="H382">
        <f t="shared" si="10"/>
        <v>739000</v>
      </c>
      <c r="I382">
        <v>6</v>
      </c>
      <c r="J382" t="s">
        <v>548</v>
      </c>
      <c r="K382">
        <v>2</v>
      </c>
      <c r="L382" t="s">
        <v>549</v>
      </c>
      <c r="M382">
        <v>1</v>
      </c>
      <c r="N382" t="s">
        <v>24</v>
      </c>
      <c r="O382" t="s">
        <v>550</v>
      </c>
      <c r="P382" s="1">
        <v>43013.022302662015</v>
      </c>
      <c r="Q382" s="1">
        <v>43013.022302662015</v>
      </c>
      <c r="R382" t="s">
        <v>24</v>
      </c>
      <c r="S382" t="s">
        <v>550</v>
      </c>
      <c r="T382">
        <v>1</v>
      </c>
    </row>
    <row r="383" spans="1:20">
      <c r="A383">
        <f t="shared" si="11"/>
        <v>382</v>
      </c>
      <c r="B383" s="1">
        <v>43013.709993457975</v>
      </c>
      <c r="C383">
        <v>131</v>
      </c>
      <c r="D383">
        <v>1</v>
      </c>
      <c r="E383" t="s">
        <v>13</v>
      </c>
      <c r="F383" t="s">
        <v>11</v>
      </c>
      <c r="G383">
        <v>16000</v>
      </c>
      <c r="H383">
        <f t="shared" si="10"/>
        <v>723000</v>
      </c>
      <c r="I383">
        <v>6</v>
      </c>
      <c r="J383" t="s">
        <v>1018</v>
      </c>
      <c r="K383">
        <v>2</v>
      </c>
      <c r="L383" t="s">
        <v>1514</v>
      </c>
      <c r="M383">
        <v>1</v>
      </c>
      <c r="N383" t="s">
        <v>24</v>
      </c>
      <c r="O383" t="s">
        <v>1515</v>
      </c>
      <c r="P383" s="1">
        <v>43013.709993457975</v>
      </c>
      <c r="Q383" s="1">
        <v>43013.709993457975</v>
      </c>
      <c r="R383" t="s">
        <v>24</v>
      </c>
      <c r="S383" t="s">
        <v>1515</v>
      </c>
      <c r="T383">
        <v>1</v>
      </c>
    </row>
    <row r="384" spans="1:20">
      <c r="A384">
        <f t="shared" si="11"/>
        <v>383</v>
      </c>
      <c r="B384" s="1">
        <v>43014.413281471898</v>
      </c>
      <c r="C384">
        <v>32</v>
      </c>
      <c r="D384">
        <v>2</v>
      </c>
      <c r="E384" t="s">
        <v>13</v>
      </c>
      <c r="F384" t="s">
        <v>11</v>
      </c>
      <c r="G384">
        <v>8000</v>
      </c>
      <c r="H384">
        <f t="shared" si="10"/>
        <v>715000</v>
      </c>
      <c r="I384">
        <v>6</v>
      </c>
      <c r="J384" t="s">
        <v>281</v>
      </c>
      <c r="K384">
        <v>2</v>
      </c>
      <c r="L384" t="s">
        <v>480</v>
      </c>
      <c r="M384">
        <v>1</v>
      </c>
      <c r="N384" t="s">
        <v>24</v>
      </c>
      <c r="O384" t="s">
        <v>481</v>
      </c>
      <c r="P384" s="1">
        <v>43014.413281471898</v>
      </c>
      <c r="Q384" s="1">
        <v>43014.413281471898</v>
      </c>
      <c r="R384" t="s">
        <v>24</v>
      </c>
      <c r="S384" t="s">
        <v>481</v>
      </c>
      <c r="T384">
        <v>1</v>
      </c>
    </row>
    <row r="385" spans="1:20">
      <c r="A385">
        <f t="shared" si="11"/>
        <v>384</v>
      </c>
      <c r="B385" s="1">
        <v>43014.909299455358</v>
      </c>
      <c r="C385">
        <v>138</v>
      </c>
      <c r="D385">
        <v>1</v>
      </c>
      <c r="E385" t="s">
        <v>12</v>
      </c>
      <c r="F385" t="s">
        <v>11</v>
      </c>
      <c r="G385">
        <v>3000</v>
      </c>
      <c r="H385">
        <f t="shared" si="10"/>
        <v>718000</v>
      </c>
      <c r="I385">
        <v>5</v>
      </c>
      <c r="J385" t="s">
        <v>1383</v>
      </c>
      <c r="K385">
        <v>4</v>
      </c>
      <c r="L385" t="s">
        <v>1384</v>
      </c>
      <c r="M385">
        <v>4</v>
      </c>
      <c r="N385" t="s">
        <v>21</v>
      </c>
      <c r="O385" t="s">
        <v>1385</v>
      </c>
      <c r="P385" s="1">
        <v>43014.909299455358</v>
      </c>
      <c r="Q385" s="1" t="e">
        <v>#N/A</v>
      </c>
      <c r="R385" t="s">
        <v>21</v>
      </c>
      <c r="S385" t="s">
        <v>1385</v>
      </c>
      <c r="T385">
        <v>4</v>
      </c>
    </row>
    <row r="386" spans="1:20">
      <c r="A386">
        <f t="shared" si="11"/>
        <v>385</v>
      </c>
      <c r="B386" s="1">
        <v>43015.385141497216</v>
      </c>
      <c r="C386">
        <v>102</v>
      </c>
      <c r="D386">
        <v>2</v>
      </c>
      <c r="E386" t="s">
        <v>12</v>
      </c>
      <c r="F386" t="s">
        <v>11</v>
      </c>
      <c r="G386">
        <v>5000</v>
      </c>
      <c r="H386">
        <f t="shared" si="10"/>
        <v>723000</v>
      </c>
      <c r="I386">
        <v>5</v>
      </c>
      <c r="J386" t="s">
        <v>760</v>
      </c>
      <c r="K386">
        <v>2</v>
      </c>
      <c r="L386" t="s">
        <v>1197</v>
      </c>
      <c r="M386">
        <v>2</v>
      </c>
      <c r="N386" t="s">
        <v>21</v>
      </c>
      <c r="O386" t="s">
        <v>1198</v>
      </c>
      <c r="P386" s="1">
        <v>43015.385141497216</v>
      </c>
      <c r="Q386" s="1">
        <v>43142.096420198213</v>
      </c>
      <c r="R386" t="s">
        <v>21</v>
      </c>
      <c r="S386" t="s">
        <v>1198</v>
      </c>
      <c r="T386">
        <v>2</v>
      </c>
    </row>
    <row r="387" spans="1:20">
      <c r="A387">
        <f t="shared" si="11"/>
        <v>386</v>
      </c>
      <c r="B387" s="1">
        <v>43019.326154882641</v>
      </c>
      <c r="C387">
        <v>135</v>
      </c>
      <c r="D387">
        <v>3</v>
      </c>
      <c r="E387" t="s">
        <v>12</v>
      </c>
      <c r="F387" t="s">
        <v>11</v>
      </c>
      <c r="G387">
        <v>2000</v>
      </c>
      <c r="H387">
        <f t="shared" ref="H387:H450" si="12">IF(E387="Premium",IFERROR(H386+G387,G387),IFERROR(H386-G387,-G387))</f>
        <v>725000</v>
      </c>
      <c r="I387">
        <v>5</v>
      </c>
      <c r="J387" t="s">
        <v>1085</v>
      </c>
      <c r="K387">
        <v>3</v>
      </c>
      <c r="L387" t="s">
        <v>1122</v>
      </c>
      <c r="M387">
        <v>3</v>
      </c>
      <c r="N387" t="s">
        <v>21</v>
      </c>
      <c r="O387" t="s">
        <v>1123</v>
      </c>
      <c r="P387" s="1">
        <v>43019.326154882641</v>
      </c>
      <c r="Q387" s="1" t="e">
        <v>#N/A</v>
      </c>
      <c r="R387" t="s">
        <v>21</v>
      </c>
      <c r="S387" t="s">
        <v>1123</v>
      </c>
      <c r="T387">
        <v>3</v>
      </c>
    </row>
    <row r="388" spans="1:20">
      <c r="A388">
        <f t="shared" ref="A388:A451" si="13">A387+1</f>
        <v>387</v>
      </c>
      <c r="B388" s="1">
        <v>43019.439986200952</v>
      </c>
      <c r="C388">
        <v>38</v>
      </c>
      <c r="D388">
        <v>2</v>
      </c>
      <c r="E388" t="s">
        <v>13</v>
      </c>
      <c r="F388" t="s">
        <v>11</v>
      </c>
      <c r="G388">
        <v>20000</v>
      </c>
      <c r="H388">
        <f t="shared" si="12"/>
        <v>705000</v>
      </c>
      <c r="I388">
        <v>6</v>
      </c>
      <c r="J388" t="s">
        <v>417</v>
      </c>
      <c r="K388">
        <v>3</v>
      </c>
      <c r="L388" t="s">
        <v>418</v>
      </c>
      <c r="M388">
        <v>1</v>
      </c>
      <c r="N388" t="s">
        <v>24</v>
      </c>
      <c r="O388" t="s">
        <v>419</v>
      </c>
      <c r="P388" s="1">
        <v>43019.439986200952</v>
      </c>
      <c r="Q388" s="1">
        <v>43019.439986200952</v>
      </c>
      <c r="R388" t="s">
        <v>24</v>
      </c>
      <c r="S388" t="s">
        <v>419</v>
      </c>
      <c r="T388">
        <v>1</v>
      </c>
    </row>
    <row r="389" spans="1:20">
      <c r="A389">
        <f t="shared" si="13"/>
        <v>388</v>
      </c>
      <c r="B389" s="1">
        <v>43020.301364439329</v>
      </c>
      <c r="C389">
        <v>52</v>
      </c>
      <c r="D389">
        <v>1</v>
      </c>
      <c r="E389" t="s">
        <v>12</v>
      </c>
      <c r="F389" t="s">
        <v>11</v>
      </c>
      <c r="G389">
        <v>3000</v>
      </c>
      <c r="H389">
        <f t="shared" si="12"/>
        <v>708000</v>
      </c>
      <c r="I389">
        <v>5</v>
      </c>
      <c r="J389" t="s">
        <v>1025</v>
      </c>
      <c r="K389">
        <v>2</v>
      </c>
      <c r="L389" t="s">
        <v>1330</v>
      </c>
      <c r="M389">
        <v>2</v>
      </c>
      <c r="N389" t="s">
        <v>21</v>
      </c>
      <c r="O389" t="s">
        <v>1331</v>
      </c>
      <c r="P389" s="1">
        <v>43020.301364439329</v>
      </c>
      <c r="Q389" s="1" t="e">
        <v>#N/A</v>
      </c>
      <c r="R389" t="s">
        <v>21</v>
      </c>
      <c r="S389" t="s">
        <v>1331</v>
      </c>
      <c r="T389">
        <v>2</v>
      </c>
    </row>
    <row r="390" spans="1:20">
      <c r="A390">
        <f t="shared" si="13"/>
        <v>389</v>
      </c>
      <c r="B390" s="1">
        <v>43020.570497694003</v>
      </c>
      <c r="C390">
        <v>66</v>
      </c>
      <c r="D390">
        <v>1</v>
      </c>
      <c r="E390" t="s">
        <v>12</v>
      </c>
      <c r="F390" t="s">
        <v>11</v>
      </c>
      <c r="G390">
        <v>2000</v>
      </c>
      <c r="H390">
        <f t="shared" si="12"/>
        <v>710000</v>
      </c>
      <c r="I390">
        <v>4</v>
      </c>
      <c r="J390" t="s">
        <v>1355</v>
      </c>
      <c r="K390">
        <v>2</v>
      </c>
      <c r="L390" t="s">
        <v>1356</v>
      </c>
      <c r="M390">
        <v>2</v>
      </c>
      <c r="N390" t="s">
        <v>21</v>
      </c>
      <c r="O390" t="s">
        <v>1357</v>
      </c>
      <c r="P390" s="1">
        <v>43020.570497694003</v>
      </c>
      <c r="Q390" s="1" t="e">
        <v>#N/A</v>
      </c>
      <c r="R390" t="s">
        <v>21</v>
      </c>
      <c r="S390" t="s">
        <v>1357</v>
      </c>
      <c r="T390">
        <v>2</v>
      </c>
    </row>
    <row r="391" spans="1:20">
      <c r="A391">
        <f t="shared" si="13"/>
        <v>390</v>
      </c>
      <c r="B391" s="1">
        <v>43021.152329618169</v>
      </c>
      <c r="C391">
        <v>56</v>
      </c>
      <c r="D391">
        <v>1</v>
      </c>
      <c r="E391" t="s">
        <v>12</v>
      </c>
      <c r="F391" t="s">
        <v>11</v>
      </c>
      <c r="G391">
        <v>4000</v>
      </c>
      <c r="H391">
        <f t="shared" si="12"/>
        <v>714000</v>
      </c>
      <c r="I391">
        <v>3</v>
      </c>
      <c r="J391" t="s">
        <v>557</v>
      </c>
      <c r="K391">
        <v>1</v>
      </c>
      <c r="L391" t="s">
        <v>558</v>
      </c>
      <c r="M391">
        <v>1</v>
      </c>
      <c r="N391" t="s">
        <v>21</v>
      </c>
      <c r="O391" t="s">
        <v>559</v>
      </c>
      <c r="P391" s="1">
        <v>43021.152329618169</v>
      </c>
      <c r="Q391" s="1" t="e">
        <v>#N/A</v>
      </c>
      <c r="R391" t="s">
        <v>21</v>
      </c>
      <c r="S391" t="s">
        <v>559</v>
      </c>
      <c r="T391">
        <v>1</v>
      </c>
    </row>
    <row r="392" spans="1:20">
      <c r="A392">
        <f t="shared" si="13"/>
        <v>391</v>
      </c>
      <c r="B392" s="1">
        <v>43022.093086830595</v>
      </c>
      <c r="C392">
        <v>26</v>
      </c>
      <c r="D392">
        <v>2</v>
      </c>
      <c r="E392" t="s">
        <v>12</v>
      </c>
      <c r="F392" t="s">
        <v>11</v>
      </c>
      <c r="G392">
        <v>4000</v>
      </c>
      <c r="H392">
        <f t="shared" si="12"/>
        <v>718000</v>
      </c>
      <c r="I392">
        <v>4</v>
      </c>
      <c r="J392" t="s">
        <v>426</v>
      </c>
      <c r="K392">
        <v>1</v>
      </c>
      <c r="L392" t="s">
        <v>427</v>
      </c>
      <c r="M392">
        <v>1</v>
      </c>
      <c r="N392" t="s">
        <v>21</v>
      </c>
      <c r="O392" t="s">
        <v>428</v>
      </c>
      <c r="P392" s="1">
        <v>43022.093086830595</v>
      </c>
      <c r="Q392" s="1" t="e">
        <v>#N/A</v>
      </c>
      <c r="R392" t="s">
        <v>21</v>
      </c>
      <c r="S392" t="s">
        <v>428</v>
      </c>
      <c r="T392">
        <v>1</v>
      </c>
    </row>
    <row r="393" spans="1:20">
      <c r="A393">
        <f t="shared" si="13"/>
        <v>392</v>
      </c>
      <c r="B393" s="1">
        <v>43022.839103616236</v>
      </c>
      <c r="C393">
        <v>51</v>
      </c>
      <c r="D393">
        <v>3</v>
      </c>
      <c r="E393" t="s">
        <v>12</v>
      </c>
      <c r="F393" t="s">
        <v>11</v>
      </c>
      <c r="G393">
        <v>2000</v>
      </c>
      <c r="H393">
        <f t="shared" si="12"/>
        <v>720000</v>
      </c>
      <c r="I393">
        <v>3</v>
      </c>
      <c r="J393" t="s">
        <v>727</v>
      </c>
      <c r="K393">
        <v>1</v>
      </c>
      <c r="L393" t="s">
        <v>1259</v>
      </c>
      <c r="M393">
        <v>1</v>
      </c>
      <c r="N393" t="s">
        <v>21</v>
      </c>
      <c r="O393" t="s">
        <v>1260</v>
      </c>
      <c r="P393" s="1">
        <v>43022.839103616236</v>
      </c>
      <c r="Q393" s="1" t="e">
        <v>#N/A</v>
      </c>
      <c r="R393" t="s">
        <v>21</v>
      </c>
      <c r="S393" t="s">
        <v>1260</v>
      </c>
      <c r="T393">
        <v>1</v>
      </c>
    </row>
    <row r="394" spans="1:20">
      <c r="A394">
        <f t="shared" si="13"/>
        <v>393</v>
      </c>
      <c r="B394" s="1">
        <v>43024.725552674972</v>
      </c>
      <c r="C394">
        <v>67</v>
      </c>
      <c r="D394">
        <v>1</v>
      </c>
      <c r="E394" t="s">
        <v>13</v>
      </c>
      <c r="F394" t="s">
        <v>11</v>
      </c>
      <c r="G394">
        <v>8000</v>
      </c>
      <c r="H394">
        <f t="shared" si="12"/>
        <v>712000</v>
      </c>
      <c r="I394">
        <v>6</v>
      </c>
      <c r="J394" t="s">
        <v>706</v>
      </c>
      <c r="K394">
        <v>2</v>
      </c>
      <c r="L394" t="s">
        <v>1675</v>
      </c>
      <c r="M394">
        <v>1</v>
      </c>
      <c r="N394" t="s">
        <v>24</v>
      </c>
      <c r="O394" t="s">
        <v>1676</v>
      </c>
      <c r="P394" s="1">
        <v>43024.725552674972</v>
      </c>
      <c r="Q394" s="1">
        <v>43024.725552674972</v>
      </c>
      <c r="R394" t="s">
        <v>24</v>
      </c>
      <c r="S394" t="s">
        <v>1676</v>
      </c>
      <c r="T394">
        <v>1</v>
      </c>
    </row>
    <row r="395" spans="1:20">
      <c r="A395">
        <f t="shared" si="13"/>
        <v>394</v>
      </c>
      <c r="B395" s="1">
        <v>43025.259624507358</v>
      </c>
      <c r="C395">
        <v>20</v>
      </c>
      <c r="D395">
        <v>1</v>
      </c>
      <c r="E395" t="s">
        <v>12</v>
      </c>
      <c r="F395" t="s">
        <v>11</v>
      </c>
      <c r="G395">
        <v>3000</v>
      </c>
      <c r="H395">
        <f t="shared" si="12"/>
        <v>715000</v>
      </c>
      <c r="I395">
        <v>4</v>
      </c>
      <c r="J395" t="s">
        <v>157</v>
      </c>
      <c r="K395">
        <v>1</v>
      </c>
      <c r="L395" t="s">
        <v>158</v>
      </c>
      <c r="M395">
        <v>1</v>
      </c>
      <c r="N395" t="s">
        <v>21</v>
      </c>
      <c r="O395" t="s">
        <v>159</v>
      </c>
      <c r="P395" s="1">
        <v>43025.259624507358</v>
      </c>
      <c r="Q395" s="1" t="e">
        <v>#N/A</v>
      </c>
      <c r="R395" t="s">
        <v>21</v>
      </c>
      <c r="S395" t="s">
        <v>159</v>
      </c>
      <c r="T395">
        <v>1</v>
      </c>
    </row>
    <row r="396" spans="1:20">
      <c r="A396">
        <f t="shared" si="13"/>
        <v>395</v>
      </c>
      <c r="B396" s="1">
        <v>43026.052282076314</v>
      </c>
      <c r="C396">
        <v>102</v>
      </c>
      <c r="D396">
        <v>1</v>
      </c>
      <c r="E396" t="s">
        <v>12</v>
      </c>
      <c r="F396" t="s">
        <v>11</v>
      </c>
      <c r="G396">
        <v>1000</v>
      </c>
      <c r="H396">
        <f t="shared" si="12"/>
        <v>716000</v>
      </c>
      <c r="I396">
        <v>1</v>
      </c>
      <c r="J396" t="s">
        <v>778</v>
      </c>
      <c r="K396">
        <v>2</v>
      </c>
      <c r="L396" t="s">
        <v>1465</v>
      </c>
      <c r="M396">
        <v>2</v>
      </c>
      <c r="N396" t="s">
        <v>21</v>
      </c>
      <c r="O396" t="s">
        <v>1466</v>
      </c>
      <c r="P396" s="1">
        <v>43026.052282076314</v>
      </c>
      <c r="Q396" s="1" t="e">
        <v>#N/A</v>
      </c>
      <c r="R396" t="s">
        <v>21</v>
      </c>
      <c r="S396" t="s">
        <v>1466</v>
      </c>
      <c r="T396">
        <v>2</v>
      </c>
    </row>
    <row r="397" spans="1:20">
      <c r="A397">
        <f t="shared" si="13"/>
        <v>396</v>
      </c>
      <c r="B397" s="1">
        <v>43026.453907848918</v>
      </c>
      <c r="C397">
        <v>58</v>
      </c>
      <c r="D397">
        <v>1</v>
      </c>
      <c r="E397" t="s">
        <v>12</v>
      </c>
      <c r="F397" t="s">
        <v>11</v>
      </c>
      <c r="G397">
        <v>2000</v>
      </c>
      <c r="H397">
        <f t="shared" si="12"/>
        <v>718000</v>
      </c>
      <c r="I397">
        <v>4</v>
      </c>
      <c r="J397" t="s">
        <v>995</v>
      </c>
      <c r="K397">
        <v>1</v>
      </c>
      <c r="L397" t="s">
        <v>996</v>
      </c>
      <c r="M397">
        <v>1</v>
      </c>
      <c r="N397" t="s">
        <v>21</v>
      </c>
      <c r="O397" t="s">
        <v>997</v>
      </c>
      <c r="P397" s="1">
        <v>43026.453907848918</v>
      </c>
      <c r="Q397" s="1" t="e">
        <v>#N/A</v>
      </c>
      <c r="R397" t="s">
        <v>21</v>
      </c>
      <c r="S397" t="s">
        <v>997</v>
      </c>
      <c r="T397">
        <v>1</v>
      </c>
    </row>
    <row r="398" spans="1:20">
      <c r="A398">
        <f t="shared" si="13"/>
        <v>397</v>
      </c>
      <c r="B398" s="1">
        <v>43026.473089702449</v>
      </c>
      <c r="C398">
        <v>31</v>
      </c>
      <c r="D398">
        <v>1</v>
      </c>
      <c r="E398" t="s">
        <v>12</v>
      </c>
      <c r="F398" t="s">
        <v>11</v>
      </c>
      <c r="G398">
        <v>5000</v>
      </c>
      <c r="H398">
        <f t="shared" si="12"/>
        <v>723000</v>
      </c>
      <c r="I398">
        <v>5</v>
      </c>
      <c r="J398" t="s">
        <v>316</v>
      </c>
      <c r="K398">
        <v>2</v>
      </c>
      <c r="L398" t="s">
        <v>317</v>
      </c>
      <c r="M398">
        <v>2</v>
      </c>
      <c r="N398" t="s">
        <v>21</v>
      </c>
      <c r="O398" t="s">
        <v>318</v>
      </c>
      <c r="P398" s="1">
        <v>43026.473089702449</v>
      </c>
      <c r="Q398" s="1" t="e">
        <v>#N/A</v>
      </c>
      <c r="R398" t="s">
        <v>21</v>
      </c>
      <c r="S398" t="s">
        <v>318</v>
      </c>
      <c r="T398">
        <v>2</v>
      </c>
    </row>
    <row r="399" spans="1:20">
      <c r="A399">
        <f t="shared" si="13"/>
        <v>398</v>
      </c>
      <c r="B399" s="1">
        <v>43026.870623249655</v>
      </c>
      <c r="C399">
        <v>107</v>
      </c>
      <c r="D399">
        <v>1</v>
      </c>
      <c r="E399" t="s">
        <v>12</v>
      </c>
      <c r="F399" t="s">
        <v>11</v>
      </c>
      <c r="G399">
        <v>1000</v>
      </c>
      <c r="H399">
        <f t="shared" si="12"/>
        <v>724000</v>
      </c>
      <c r="I399">
        <v>1</v>
      </c>
      <c r="J399" t="s">
        <v>1134</v>
      </c>
      <c r="K399">
        <v>2</v>
      </c>
      <c r="L399" t="s">
        <v>1135</v>
      </c>
      <c r="M399">
        <v>2</v>
      </c>
      <c r="N399" t="s">
        <v>21</v>
      </c>
      <c r="O399" t="s">
        <v>1136</v>
      </c>
      <c r="P399" s="1">
        <v>43026.870623249655</v>
      </c>
      <c r="Q399" s="1" t="e">
        <v>#N/A</v>
      </c>
      <c r="R399" t="s">
        <v>21</v>
      </c>
      <c r="S399" t="s">
        <v>1136</v>
      </c>
      <c r="T399">
        <v>2</v>
      </c>
    </row>
    <row r="400" spans="1:20">
      <c r="A400">
        <f t="shared" si="13"/>
        <v>399</v>
      </c>
      <c r="B400" s="1">
        <v>43027.645187516981</v>
      </c>
      <c r="C400">
        <v>92</v>
      </c>
      <c r="D400">
        <v>1</v>
      </c>
      <c r="E400" t="s">
        <v>13</v>
      </c>
      <c r="F400" t="s">
        <v>11</v>
      </c>
      <c r="G400">
        <v>12000</v>
      </c>
      <c r="H400">
        <f t="shared" si="12"/>
        <v>712000</v>
      </c>
      <c r="I400">
        <v>6</v>
      </c>
      <c r="J400" t="s">
        <v>1237</v>
      </c>
      <c r="K400">
        <v>5</v>
      </c>
      <c r="L400" t="s">
        <v>1715</v>
      </c>
      <c r="M400">
        <v>1</v>
      </c>
      <c r="N400" t="s">
        <v>24</v>
      </c>
      <c r="O400" t="s">
        <v>1716</v>
      </c>
      <c r="P400" s="1">
        <v>43027.645187516981</v>
      </c>
      <c r="Q400" s="1">
        <v>43027.645187516981</v>
      </c>
      <c r="R400" t="s">
        <v>24</v>
      </c>
      <c r="S400" t="s">
        <v>1716</v>
      </c>
      <c r="T400">
        <v>1</v>
      </c>
    </row>
    <row r="401" spans="1:20">
      <c r="A401">
        <f t="shared" si="13"/>
        <v>400</v>
      </c>
      <c r="B401" s="1">
        <v>43028.808280673606</v>
      </c>
      <c r="C401">
        <v>68</v>
      </c>
      <c r="D401">
        <v>4</v>
      </c>
      <c r="E401" t="s">
        <v>12</v>
      </c>
      <c r="F401" t="s">
        <v>11</v>
      </c>
      <c r="G401">
        <v>1000</v>
      </c>
      <c r="H401">
        <f t="shared" si="12"/>
        <v>713000</v>
      </c>
      <c r="I401">
        <v>6</v>
      </c>
      <c r="J401" t="s">
        <v>685</v>
      </c>
      <c r="K401">
        <v>1</v>
      </c>
      <c r="L401" t="s">
        <v>686</v>
      </c>
      <c r="M401">
        <v>1</v>
      </c>
      <c r="N401" t="s">
        <v>21</v>
      </c>
      <c r="O401" t="s">
        <v>687</v>
      </c>
      <c r="P401" s="1">
        <v>43028.808280673606</v>
      </c>
      <c r="Q401" s="1" t="e">
        <v>#N/A</v>
      </c>
      <c r="R401" t="s">
        <v>21</v>
      </c>
      <c r="S401" t="s">
        <v>687</v>
      </c>
      <c r="T401">
        <v>1</v>
      </c>
    </row>
    <row r="402" spans="1:20">
      <c r="A402">
        <f t="shared" si="13"/>
        <v>401</v>
      </c>
      <c r="B402" s="1">
        <v>43028.915348029004</v>
      </c>
      <c r="C402">
        <v>46</v>
      </c>
      <c r="D402">
        <v>1</v>
      </c>
      <c r="E402" t="s">
        <v>12</v>
      </c>
      <c r="F402" t="s">
        <v>11</v>
      </c>
      <c r="G402">
        <v>4000</v>
      </c>
      <c r="H402">
        <f t="shared" si="12"/>
        <v>717000</v>
      </c>
      <c r="I402">
        <v>4</v>
      </c>
      <c r="J402" t="s">
        <v>864</v>
      </c>
      <c r="K402">
        <v>1</v>
      </c>
      <c r="L402" t="s">
        <v>865</v>
      </c>
      <c r="M402">
        <v>1</v>
      </c>
      <c r="N402" t="s">
        <v>21</v>
      </c>
      <c r="O402" t="s">
        <v>866</v>
      </c>
      <c r="P402" s="1">
        <v>43028.915348029004</v>
      </c>
      <c r="Q402" s="1" t="e">
        <v>#N/A</v>
      </c>
      <c r="R402" t="s">
        <v>21</v>
      </c>
      <c r="S402" t="s">
        <v>866</v>
      </c>
      <c r="T402">
        <v>1</v>
      </c>
    </row>
    <row r="403" spans="1:20">
      <c r="A403">
        <f t="shared" si="13"/>
        <v>402</v>
      </c>
      <c r="B403" s="1">
        <v>43029.948838558106</v>
      </c>
      <c r="C403">
        <v>56</v>
      </c>
      <c r="D403">
        <v>2</v>
      </c>
      <c r="E403" t="s">
        <v>12</v>
      </c>
      <c r="F403" t="s">
        <v>11</v>
      </c>
      <c r="G403">
        <v>5000</v>
      </c>
      <c r="H403">
        <f t="shared" si="12"/>
        <v>722000</v>
      </c>
      <c r="I403">
        <v>2</v>
      </c>
      <c r="J403" t="s">
        <v>756</v>
      </c>
      <c r="K403">
        <v>3</v>
      </c>
      <c r="L403" t="s">
        <v>1542</v>
      </c>
      <c r="M403">
        <v>3</v>
      </c>
      <c r="N403" t="s">
        <v>21</v>
      </c>
      <c r="O403" t="s">
        <v>1543</v>
      </c>
      <c r="P403" s="1">
        <v>43029.948838558106</v>
      </c>
      <c r="Q403" s="1" t="e">
        <v>#N/A</v>
      </c>
      <c r="R403" t="s">
        <v>21</v>
      </c>
      <c r="S403" t="s">
        <v>1543</v>
      </c>
      <c r="T403">
        <v>3</v>
      </c>
    </row>
    <row r="404" spans="1:20">
      <c r="A404">
        <f t="shared" si="13"/>
        <v>403</v>
      </c>
      <c r="B404" s="1">
        <v>43030.094379028356</v>
      </c>
      <c r="C404">
        <v>5</v>
      </c>
      <c r="D404">
        <v>1</v>
      </c>
      <c r="E404" t="s">
        <v>13</v>
      </c>
      <c r="F404" t="s">
        <v>11</v>
      </c>
      <c r="G404">
        <v>20000</v>
      </c>
      <c r="H404">
        <f t="shared" si="12"/>
        <v>702000</v>
      </c>
      <c r="I404">
        <v>6</v>
      </c>
      <c r="J404" t="s">
        <v>97</v>
      </c>
      <c r="K404">
        <v>2</v>
      </c>
      <c r="L404" t="s">
        <v>221</v>
      </c>
      <c r="M404">
        <v>1</v>
      </c>
      <c r="N404" t="s">
        <v>24</v>
      </c>
      <c r="O404" t="s">
        <v>222</v>
      </c>
      <c r="P404" s="1">
        <v>43030.094379028356</v>
      </c>
      <c r="Q404" s="1">
        <v>43030.094379028356</v>
      </c>
      <c r="R404" t="s">
        <v>24</v>
      </c>
      <c r="S404" t="s">
        <v>222</v>
      </c>
      <c r="T404">
        <v>1</v>
      </c>
    </row>
    <row r="405" spans="1:20">
      <c r="A405">
        <f t="shared" si="13"/>
        <v>404</v>
      </c>
      <c r="B405" s="1">
        <v>43030.146616661434</v>
      </c>
      <c r="C405">
        <v>39</v>
      </c>
      <c r="D405">
        <v>1</v>
      </c>
      <c r="E405" t="s">
        <v>12</v>
      </c>
      <c r="F405" t="s">
        <v>11</v>
      </c>
      <c r="G405">
        <v>1000</v>
      </c>
      <c r="H405">
        <f t="shared" si="12"/>
        <v>703000</v>
      </c>
      <c r="I405">
        <v>5</v>
      </c>
      <c r="J405" t="s">
        <v>299</v>
      </c>
      <c r="K405">
        <v>2</v>
      </c>
      <c r="L405" t="s">
        <v>300</v>
      </c>
      <c r="M405">
        <v>2</v>
      </c>
      <c r="N405" t="s">
        <v>21</v>
      </c>
      <c r="O405" t="s">
        <v>301</v>
      </c>
      <c r="P405" s="1">
        <v>43030.146616661434</v>
      </c>
      <c r="Q405" s="1">
        <v>43207.523533055872</v>
      </c>
      <c r="R405" t="s">
        <v>21</v>
      </c>
      <c r="S405" t="s">
        <v>301</v>
      </c>
      <c r="T405">
        <v>2</v>
      </c>
    </row>
    <row r="406" spans="1:20">
      <c r="A406">
        <f t="shared" si="13"/>
        <v>405</v>
      </c>
      <c r="B406" s="1">
        <v>43030.555899474239</v>
      </c>
      <c r="C406">
        <v>128</v>
      </c>
      <c r="D406">
        <v>2</v>
      </c>
      <c r="E406" t="s">
        <v>12</v>
      </c>
      <c r="F406" t="s">
        <v>11</v>
      </c>
      <c r="G406">
        <v>4000</v>
      </c>
      <c r="H406">
        <f t="shared" si="12"/>
        <v>707000</v>
      </c>
      <c r="I406">
        <v>2</v>
      </c>
      <c r="J406" t="s">
        <v>1521</v>
      </c>
      <c r="K406">
        <v>3</v>
      </c>
      <c r="L406" t="s">
        <v>1605</v>
      </c>
      <c r="M406">
        <v>3</v>
      </c>
      <c r="N406" t="s">
        <v>21</v>
      </c>
      <c r="O406" t="s">
        <v>1606</v>
      </c>
      <c r="P406" s="1">
        <v>43030.555899474239</v>
      </c>
      <c r="Q406" s="1" t="e">
        <v>#N/A</v>
      </c>
      <c r="R406" t="s">
        <v>21</v>
      </c>
      <c r="S406" t="s">
        <v>1606</v>
      </c>
      <c r="T406">
        <v>3</v>
      </c>
    </row>
    <row r="407" spans="1:20">
      <c r="A407">
        <f t="shared" si="13"/>
        <v>406</v>
      </c>
      <c r="B407" s="1">
        <v>43031.15194502283</v>
      </c>
      <c r="C407">
        <v>120</v>
      </c>
      <c r="D407">
        <v>1</v>
      </c>
      <c r="E407" t="s">
        <v>12</v>
      </c>
      <c r="F407" t="s">
        <v>11</v>
      </c>
      <c r="G407">
        <v>3000</v>
      </c>
      <c r="H407">
        <f t="shared" si="12"/>
        <v>710000</v>
      </c>
      <c r="I407">
        <v>5</v>
      </c>
      <c r="J407" t="s">
        <v>579</v>
      </c>
      <c r="K407">
        <v>1</v>
      </c>
      <c r="L407" t="s">
        <v>580</v>
      </c>
      <c r="M407">
        <v>1</v>
      </c>
      <c r="N407" t="s">
        <v>21</v>
      </c>
      <c r="O407" t="s">
        <v>581</v>
      </c>
      <c r="P407" s="1">
        <v>43031.15194502283</v>
      </c>
      <c r="Q407" s="1" t="e">
        <v>#N/A</v>
      </c>
      <c r="R407" t="s">
        <v>21</v>
      </c>
      <c r="S407" t="s">
        <v>581</v>
      </c>
      <c r="T407">
        <v>1</v>
      </c>
    </row>
    <row r="408" spans="1:20">
      <c r="A408">
        <f t="shared" si="13"/>
        <v>407</v>
      </c>
      <c r="B408" s="1">
        <v>43031.305313147968</v>
      </c>
      <c r="C408">
        <v>117</v>
      </c>
      <c r="D408">
        <v>1</v>
      </c>
      <c r="E408" t="s">
        <v>12</v>
      </c>
      <c r="F408" t="s">
        <v>11</v>
      </c>
      <c r="G408">
        <v>5000</v>
      </c>
      <c r="H408">
        <f t="shared" si="12"/>
        <v>715000</v>
      </c>
      <c r="I408">
        <v>3</v>
      </c>
      <c r="J408" t="s">
        <v>1254</v>
      </c>
      <c r="K408">
        <v>2</v>
      </c>
      <c r="L408" t="s">
        <v>1255</v>
      </c>
      <c r="M408">
        <v>2</v>
      </c>
      <c r="N408" t="s">
        <v>21</v>
      </c>
      <c r="O408" t="s">
        <v>1256</v>
      </c>
      <c r="P408" s="1">
        <v>43031.305313147968</v>
      </c>
      <c r="Q408" s="1">
        <v>43232.498118546988</v>
      </c>
      <c r="R408" t="s">
        <v>21</v>
      </c>
      <c r="S408" t="s">
        <v>1256</v>
      </c>
      <c r="T408">
        <v>2</v>
      </c>
    </row>
    <row r="409" spans="1:20">
      <c r="A409">
        <f t="shared" si="13"/>
        <v>408</v>
      </c>
      <c r="B409" s="1">
        <v>43032.537088348945</v>
      </c>
      <c r="C409">
        <v>48</v>
      </c>
      <c r="D409">
        <v>3</v>
      </c>
      <c r="E409" t="s">
        <v>12</v>
      </c>
      <c r="F409" t="s">
        <v>11</v>
      </c>
      <c r="G409">
        <v>3000</v>
      </c>
      <c r="H409">
        <f t="shared" si="12"/>
        <v>718000</v>
      </c>
      <c r="I409">
        <v>3</v>
      </c>
      <c r="J409" t="s">
        <v>1623</v>
      </c>
      <c r="K409">
        <v>2</v>
      </c>
      <c r="L409" t="s">
        <v>1624</v>
      </c>
      <c r="M409">
        <v>2</v>
      </c>
      <c r="N409" t="s">
        <v>21</v>
      </c>
      <c r="O409" t="s">
        <v>1625</v>
      </c>
      <c r="P409" s="1">
        <v>43032.537088348945</v>
      </c>
      <c r="Q409" s="1" t="e">
        <v>#N/A</v>
      </c>
      <c r="R409" t="s">
        <v>21</v>
      </c>
      <c r="S409" t="s">
        <v>1625</v>
      </c>
      <c r="T409">
        <v>2</v>
      </c>
    </row>
    <row r="410" spans="1:20">
      <c r="A410">
        <f t="shared" si="13"/>
        <v>409</v>
      </c>
      <c r="B410" s="1">
        <v>43033.808618728232</v>
      </c>
      <c r="C410">
        <v>88</v>
      </c>
      <c r="D410">
        <v>2</v>
      </c>
      <c r="E410" t="s">
        <v>12</v>
      </c>
      <c r="F410" t="s">
        <v>11</v>
      </c>
      <c r="G410">
        <v>4000</v>
      </c>
      <c r="H410">
        <f t="shared" si="12"/>
        <v>722000</v>
      </c>
      <c r="I410">
        <v>5</v>
      </c>
      <c r="J410" t="s">
        <v>633</v>
      </c>
      <c r="K410">
        <v>2</v>
      </c>
      <c r="L410" t="s">
        <v>634</v>
      </c>
      <c r="M410">
        <v>2</v>
      </c>
      <c r="N410" t="s">
        <v>21</v>
      </c>
      <c r="O410" t="s">
        <v>635</v>
      </c>
      <c r="P410" s="1">
        <v>43033.808618728232</v>
      </c>
      <c r="Q410" s="1" t="e">
        <v>#N/A</v>
      </c>
      <c r="R410" t="s">
        <v>21</v>
      </c>
      <c r="S410" t="s">
        <v>635</v>
      </c>
      <c r="T410">
        <v>2</v>
      </c>
    </row>
    <row r="411" spans="1:20">
      <c r="A411">
        <f t="shared" si="13"/>
        <v>410</v>
      </c>
      <c r="B411" s="1">
        <v>43034.130405164979</v>
      </c>
      <c r="C411">
        <v>42</v>
      </c>
      <c r="D411">
        <v>2</v>
      </c>
      <c r="E411" t="s">
        <v>12</v>
      </c>
      <c r="F411" t="s">
        <v>11</v>
      </c>
      <c r="G411">
        <v>4000</v>
      </c>
      <c r="H411">
        <f t="shared" si="12"/>
        <v>726000</v>
      </c>
      <c r="I411">
        <v>2</v>
      </c>
      <c r="J411" t="s">
        <v>482</v>
      </c>
      <c r="K411">
        <v>1</v>
      </c>
      <c r="L411" t="s">
        <v>483</v>
      </c>
      <c r="M411">
        <v>1</v>
      </c>
      <c r="N411" t="s">
        <v>21</v>
      </c>
      <c r="O411" t="s">
        <v>484</v>
      </c>
      <c r="P411" s="1">
        <v>43034.130405164979</v>
      </c>
      <c r="Q411" s="1" t="e">
        <v>#N/A</v>
      </c>
      <c r="R411" t="s">
        <v>21</v>
      </c>
      <c r="S411" t="s">
        <v>484</v>
      </c>
      <c r="T411">
        <v>1</v>
      </c>
    </row>
    <row r="412" spans="1:20">
      <c r="A412">
        <f t="shared" si="13"/>
        <v>411</v>
      </c>
      <c r="B412" s="1">
        <v>43034.773474704765</v>
      </c>
      <c r="C412">
        <v>69</v>
      </c>
      <c r="D412">
        <v>1</v>
      </c>
      <c r="E412" t="s">
        <v>12</v>
      </c>
      <c r="F412" t="s">
        <v>11</v>
      </c>
      <c r="G412">
        <v>1000</v>
      </c>
      <c r="H412">
        <f t="shared" si="12"/>
        <v>727000</v>
      </c>
      <c r="I412">
        <v>1</v>
      </c>
      <c r="J412" t="s">
        <v>1190</v>
      </c>
      <c r="K412">
        <v>1</v>
      </c>
      <c r="L412" t="s">
        <v>1489</v>
      </c>
      <c r="M412">
        <v>1</v>
      </c>
      <c r="N412" t="s">
        <v>21</v>
      </c>
      <c r="O412" t="s">
        <v>1490</v>
      </c>
      <c r="P412" s="1">
        <v>43034.773474704765</v>
      </c>
      <c r="Q412" s="1" t="e">
        <v>#N/A</v>
      </c>
      <c r="R412" t="s">
        <v>21</v>
      </c>
      <c r="S412" t="s">
        <v>1490</v>
      </c>
      <c r="T412">
        <v>1</v>
      </c>
    </row>
    <row r="413" spans="1:20">
      <c r="A413">
        <f t="shared" si="13"/>
        <v>412</v>
      </c>
      <c r="B413" s="1">
        <v>43035.334842244389</v>
      </c>
      <c r="C413">
        <v>2</v>
      </c>
      <c r="D413">
        <v>1</v>
      </c>
      <c r="E413" t="s">
        <v>12</v>
      </c>
      <c r="F413" t="s">
        <v>11</v>
      </c>
      <c r="G413">
        <v>2000</v>
      </c>
      <c r="H413">
        <f t="shared" si="12"/>
        <v>729000</v>
      </c>
      <c r="I413">
        <v>4</v>
      </c>
      <c r="J413" t="s">
        <v>164</v>
      </c>
      <c r="K413">
        <v>1</v>
      </c>
      <c r="L413" t="s">
        <v>165</v>
      </c>
      <c r="M413">
        <v>1</v>
      </c>
      <c r="N413" t="s">
        <v>21</v>
      </c>
      <c r="O413" t="s">
        <v>166</v>
      </c>
      <c r="P413" s="1">
        <v>43035.334842244389</v>
      </c>
      <c r="Q413" s="1">
        <v>43186.273104416636</v>
      </c>
      <c r="R413" t="s">
        <v>21</v>
      </c>
      <c r="S413" t="s">
        <v>166</v>
      </c>
      <c r="T413">
        <v>1</v>
      </c>
    </row>
    <row r="414" spans="1:20">
      <c r="A414">
        <f t="shared" si="13"/>
        <v>413</v>
      </c>
      <c r="B414" s="1">
        <v>43036.874006833212</v>
      </c>
      <c r="C414">
        <v>39</v>
      </c>
      <c r="D414">
        <v>3</v>
      </c>
      <c r="E414" t="s">
        <v>12</v>
      </c>
      <c r="F414" t="s">
        <v>11</v>
      </c>
      <c r="G414">
        <v>5000</v>
      </c>
      <c r="H414">
        <f t="shared" si="12"/>
        <v>734000</v>
      </c>
      <c r="I414">
        <v>2</v>
      </c>
      <c r="J414" t="s">
        <v>340</v>
      </c>
      <c r="K414">
        <v>5</v>
      </c>
      <c r="L414" t="s">
        <v>341</v>
      </c>
      <c r="M414">
        <v>5</v>
      </c>
      <c r="N414" t="s">
        <v>21</v>
      </c>
      <c r="O414" t="s">
        <v>342</v>
      </c>
      <c r="P414" s="1">
        <v>43036.874006833212</v>
      </c>
      <c r="Q414" s="1" t="e">
        <v>#N/A</v>
      </c>
      <c r="R414" t="s">
        <v>21</v>
      </c>
      <c r="S414" t="s">
        <v>342</v>
      </c>
      <c r="T414">
        <v>5</v>
      </c>
    </row>
    <row r="415" spans="1:20">
      <c r="A415">
        <f t="shared" si="13"/>
        <v>414</v>
      </c>
      <c r="B415" s="1">
        <v>43037.002930075279</v>
      </c>
      <c r="C415">
        <v>23</v>
      </c>
      <c r="D415">
        <v>1</v>
      </c>
      <c r="E415" t="s">
        <v>12</v>
      </c>
      <c r="F415" t="s">
        <v>11</v>
      </c>
      <c r="G415">
        <v>2000</v>
      </c>
      <c r="H415">
        <f t="shared" si="12"/>
        <v>736000</v>
      </c>
      <c r="I415">
        <v>3</v>
      </c>
      <c r="J415" t="s">
        <v>280</v>
      </c>
      <c r="K415">
        <v>2</v>
      </c>
      <c r="L415" t="s">
        <v>366</v>
      </c>
      <c r="M415">
        <v>2</v>
      </c>
      <c r="N415" t="s">
        <v>21</v>
      </c>
      <c r="O415" t="s">
        <v>367</v>
      </c>
      <c r="P415" s="1">
        <v>43037.002930075279</v>
      </c>
      <c r="Q415" s="1" t="e">
        <v>#N/A</v>
      </c>
      <c r="R415" t="s">
        <v>21</v>
      </c>
      <c r="S415" t="s">
        <v>367</v>
      </c>
      <c r="T415">
        <v>2</v>
      </c>
    </row>
    <row r="416" spans="1:20">
      <c r="A416">
        <f t="shared" si="13"/>
        <v>415</v>
      </c>
      <c r="B416" s="1">
        <v>43037.386542928878</v>
      </c>
      <c r="C416">
        <v>118</v>
      </c>
      <c r="D416">
        <v>1</v>
      </c>
      <c r="E416" t="s">
        <v>12</v>
      </c>
      <c r="F416" t="s">
        <v>11</v>
      </c>
      <c r="G416">
        <v>1000</v>
      </c>
      <c r="H416">
        <f t="shared" si="12"/>
        <v>737000</v>
      </c>
      <c r="I416">
        <v>4</v>
      </c>
      <c r="J416" t="s">
        <v>626</v>
      </c>
      <c r="K416">
        <v>1</v>
      </c>
      <c r="L416" t="s">
        <v>627</v>
      </c>
      <c r="M416">
        <v>1</v>
      </c>
      <c r="N416" t="s">
        <v>21</v>
      </c>
      <c r="O416" t="s">
        <v>628</v>
      </c>
      <c r="P416" s="1">
        <v>43037.386542928878</v>
      </c>
      <c r="Q416" s="1" t="e">
        <v>#N/A</v>
      </c>
      <c r="R416" t="s">
        <v>21</v>
      </c>
      <c r="S416" t="s">
        <v>628</v>
      </c>
      <c r="T416">
        <v>1</v>
      </c>
    </row>
    <row r="417" spans="1:20">
      <c r="A417">
        <f t="shared" si="13"/>
        <v>416</v>
      </c>
      <c r="B417" s="1">
        <v>43037.593502634532</v>
      </c>
      <c r="C417">
        <v>35</v>
      </c>
      <c r="D417">
        <v>1</v>
      </c>
      <c r="E417" t="s">
        <v>13</v>
      </c>
      <c r="F417" t="s">
        <v>11</v>
      </c>
      <c r="G417">
        <v>12000</v>
      </c>
      <c r="H417">
        <f t="shared" si="12"/>
        <v>725000</v>
      </c>
      <c r="I417">
        <v>6</v>
      </c>
      <c r="J417" t="s">
        <v>343</v>
      </c>
      <c r="K417">
        <v>2</v>
      </c>
      <c r="L417" t="s">
        <v>1743</v>
      </c>
      <c r="M417">
        <v>1</v>
      </c>
      <c r="N417" t="s">
        <v>24</v>
      </c>
      <c r="O417" t="s">
        <v>1744</v>
      </c>
      <c r="P417" s="1">
        <v>43037.593502634532</v>
      </c>
      <c r="Q417" s="1">
        <v>43037.593502634532</v>
      </c>
      <c r="R417" t="s">
        <v>24</v>
      </c>
      <c r="S417" t="s">
        <v>1744</v>
      </c>
      <c r="T417">
        <v>1</v>
      </c>
    </row>
    <row r="418" spans="1:20">
      <c r="A418">
        <f t="shared" si="13"/>
        <v>417</v>
      </c>
      <c r="B418" s="1">
        <v>43038.475079184987</v>
      </c>
      <c r="C418">
        <v>108</v>
      </c>
      <c r="D418">
        <v>3</v>
      </c>
      <c r="E418" t="s">
        <v>12</v>
      </c>
      <c r="F418" t="s">
        <v>11</v>
      </c>
      <c r="G418">
        <v>4000</v>
      </c>
      <c r="H418">
        <f t="shared" si="12"/>
        <v>729000</v>
      </c>
      <c r="I418">
        <v>3</v>
      </c>
      <c r="J418" t="s">
        <v>753</v>
      </c>
      <c r="K418">
        <v>1</v>
      </c>
      <c r="L418" t="s">
        <v>754</v>
      </c>
      <c r="M418">
        <v>1</v>
      </c>
      <c r="N418" t="s">
        <v>21</v>
      </c>
      <c r="O418" t="s">
        <v>755</v>
      </c>
      <c r="P418" s="1">
        <v>43038.475079184987</v>
      </c>
      <c r="Q418" s="1" t="e">
        <v>#N/A</v>
      </c>
      <c r="R418" t="s">
        <v>21</v>
      </c>
      <c r="S418" t="s">
        <v>755</v>
      </c>
      <c r="T418">
        <v>1</v>
      </c>
    </row>
    <row r="419" spans="1:20">
      <c r="A419">
        <f t="shared" si="13"/>
        <v>418</v>
      </c>
      <c r="B419" s="1">
        <v>43038.851516254537</v>
      </c>
      <c r="C419">
        <v>128</v>
      </c>
      <c r="D419">
        <v>1</v>
      </c>
      <c r="E419" t="s">
        <v>12</v>
      </c>
      <c r="F419" t="s">
        <v>11</v>
      </c>
      <c r="G419">
        <v>3000</v>
      </c>
      <c r="H419">
        <f t="shared" si="12"/>
        <v>732000</v>
      </c>
      <c r="I419">
        <v>2</v>
      </c>
      <c r="J419" t="s">
        <v>569</v>
      </c>
      <c r="K419">
        <v>2</v>
      </c>
      <c r="L419" t="s">
        <v>570</v>
      </c>
      <c r="M419">
        <v>2</v>
      </c>
      <c r="N419" t="s">
        <v>21</v>
      </c>
      <c r="O419" t="s">
        <v>571</v>
      </c>
      <c r="P419" s="1">
        <v>43038.851516254537</v>
      </c>
      <c r="Q419" s="1" t="e">
        <v>#N/A</v>
      </c>
      <c r="R419" t="s">
        <v>21</v>
      </c>
      <c r="S419" t="s">
        <v>571</v>
      </c>
      <c r="T419">
        <v>2</v>
      </c>
    </row>
    <row r="420" spans="1:20">
      <c r="A420">
        <f t="shared" si="13"/>
        <v>419</v>
      </c>
      <c r="B420" s="1">
        <v>43042.025023003087</v>
      </c>
      <c r="C420">
        <v>101</v>
      </c>
      <c r="D420">
        <v>1</v>
      </c>
      <c r="E420" t="s">
        <v>12</v>
      </c>
      <c r="F420" t="s">
        <v>11</v>
      </c>
      <c r="G420">
        <v>2000</v>
      </c>
      <c r="H420">
        <f t="shared" si="12"/>
        <v>734000</v>
      </c>
      <c r="I420">
        <v>1</v>
      </c>
      <c r="J420" t="s">
        <v>974</v>
      </c>
      <c r="K420">
        <v>1</v>
      </c>
      <c r="L420" t="s">
        <v>975</v>
      </c>
      <c r="M420">
        <v>1</v>
      </c>
      <c r="N420" t="s">
        <v>21</v>
      </c>
      <c r="O420" t="s">
        <v>976</v>
      </c>
      <c r="P420" s="1">
        <v>43042.025023003087</v>
      </c>
      <c r="Q420" s="1">
        <v>43248.685313333648</v>
      </c>
      <c r="R420" t="s">
        <v>21</v>
      </c>
      <c r="S420" t="s">
        <v>976</v>
      </c>
      <c r="T420">
        <v>1</v>
      </c>
    </row>
    <row r="421" spans="1:20">
      <c r="A421">
        <f t="shared" si="13"/>
        <v>420</v>
      </c>
      <c r="B421" s="1">
        <v>43042.52580874876</v>
      </c>
      <c r="C421">
        <v>110</v>
      </c>
      <c r="D421">
        <v>2</v>
      </c>
      <c r="E421" t="s">
        <v>12</v>
      </c>
      <c r="F421" t="s">
        <v>11</v>
      </c>
      <c r="G421">
        <v>1000</v>
      </c>
      <c r="H421">
        <f t="shared" si="12"/>
        <v>735000</v>
      </c>
      <c r="I421">
        <v>1</v>
      </c>
      <c r="J421" t="s">
        <v>931</v>
      </c>
      <c r="K421">
        <v>4</v>
      </c>
      <c r="L421" t="s">
        <v>932</v>
      </c>
      <c r="M421">
        <v>4</v>
      </c>
      <c r="N421" t="s">
        <v>21</v>
      </c>
      <c r="O421" t="s">
        <v>933</v>
      </c>
      <c r="P421" s="1">
        <v>43042.52580874876</v>
      </c>
      <c r="Q421" s="1">
        <v>43148.07423746484</v>
      </c>
      <c r="R421" t="s">
        <v>21</v>
      </c>
      <c r="S421" t="s">
        <v>933</v>
      </c>
      <c r="T421">
        <v>4</v>
      </c>
    </row>
    <row r="422" spans="1:20">
      <c r="A422">
        <f t="shared" si="13"/>
        <v>421</v>
      </c>
      <c r="B422" s="1">
        <v>43043.393882091288</v>
      </c>
      <c r="C422">
        <v>19</v>
      </c>
      <c r="D422">
        <v>1</v>
      </c>
      <c r="E422" t="s">
        <v>12</v>
      </c>
      <c r="F422" t="s">
        <v>11</v>
      </c>
      <c r="G422">
        <v>4000</v>
      </c>
      <c r="H422">
        <f t="shared" si="12"/>
        <v>739000</v>
      </c>
      <c r="I422">
        <v>2</v>
      </c>
      <c r="J422" t="s">
        <v>29</v>
      </c>
      <c r="K422">
        <v>3</v>
      </c>
      <c r="L422" t="s">
        <v>107</v>
      </c>
      <c r="M422">
        <v>3</v>
      </c>
      <c r="N422" t="s">
        <v>21</v>
      </c>
      <c r="O422" t="s">
        <v>108</v>
      </c>
      <c r="P422" s="1">
        <v>43043.393882091288</v>
      </c>
      <c r="Q422" s="1">
        <v>43125.186986779401</v>
      </c>
      <c r="R422" t="s">
        <v>21</v>
      </c>
      <c r="S422" t="s">
        <v>108</v>
      </c>
      <c r="T422">
        <v>3</v>
      </c>
    </row>
    <row r="423" spans="1:20">
      <c r="A423">
        <f t="shared" si="13"/>
        <v>422</v>
      </c>
      <c r="B423" s="1">
        <v>43044.278011172253</v>
      </c>
      <c r="C423">
        <v>104</v>
      </c>
      <c r="D423">
        <v>2</v>
      </c>
      <c r="E423" t="s">
        <v>12</v>
      </c>
      <c r="F423" t="s">
        <v>11</v>
      </c>
      <c r="G423">
        <v>1000</v>
      </c>
      <c r="H423">
        <f t="shared" si="12"/>
        <v>740000</v>
      </c>
      <c r="I423">
        <v>2</v>
      </c>
      <c r="J423" t="s">
        <v>1279</v>
      </c>
      <c r="K423">
        <v>2</v>
      </c>
      <c r="L423" t="s">
        <v>1280</v>
      </c>
      <c r="M423">
        <v>2</v>
      </c>
      <c r="N423" t="s">
        <v>21</v>
      </c>
      <c r="O423" t="s">
        <v>1281</v>
      </c>
      <c r="P423" s="1">
        <v>43044.278011172253</v>
      </c>
      <c r="Q423" s="1" t="e">
        <v>#N/A</v>
      </c>
      <c r="R423" t="s">
        <v>21</v>
      </c>
      <c r="S423" t="s">
        <v>1281</v>
      </c>
      <c r="T423">
        <v>2</v>
      </c>
    </row>
    <row r="424" spans="1:20">
      <c r="A424">
        <f t="shared" si="13"/>
        <v>423</v>
      </c>
      <c r="B424" s="1">
        <v>43045.29626597515</v>
      </c>
      <c r="C424">
        <v>15</v>
      </c>
      <c r="D424">
        <v>3</v>
      </c>
      <c r="E424" t="s">
        <v>12</v>
      </c>
      <c r="F424" t="s">
        <v>11</v>
      </c>
      <c r="G424">
        <v>1000</v>
      </c>
      <c r="H424">
        <f t="shared" si="12"/>
        <v>741000</v>
      </c>
      <c r="I424">
        <v>2</v>
      </c>
      <c r="J424" t="s">
        <v>101</v>
      </c>
      <c r="K424">
        <v>1</v>
      </c>
      <c r="L424" t="s">
        <v>102</v>
      </c>
      <c r="M424">
        <v>1</v>
      </c>
      <c r="N424" t="s">
        <v>21</v>
      </c>
      <c r="O424" t="s">
        <v>103</v>
      </c>
      <c r="P424" s="1">
        <v>43045.29626597515</v>
      </c>
      <c r="Q424" s="1" t="e">
        <v>#N/A</v>
      </c>
      <c r="R424" t="s">
        <v>21</v>
      </c>
      <c r="S424" t="s">
        <v>103</v>
      </c>
      <c r="T424">
        <v>1</v>
      </c>
    </row>
    <row r="425" spans="1:20">
      <c r="A425">
        <f t="shared" si="13"/>
        <v>424</v>
      </c>
      <c r="B425" s="1">
        <v>43045.963068494944</v>
      </c>
      <c r="C425">
        <v>8</v>
      </c>
      <c r="D425">
        <v>2</v>
      </c>
      <c r="E425" t="s">
        <v>12</v>
      </c>
      <c r="F425" t="s">
        <v>11</v>
      </c>
      <c r="G425">
        <v>1000</v>
      </c>
      <c r="H425">
        <f t="shared" si="12"/>
        <v>742000</v>
      </c>
      <c r="I425">
        <v>4</v>
      </c>
      <c r="J425" t="s">
        <v>179</v>
      </c>
      <c r="K425">
        <v>3</v>
      </c>
      <c r="L425" t="s">
        <v>198</v>
      </c>
      <c r="M425">
        <v>3</v>
      </c>
      <c r="N425" t="s">
        <v>21</v>
      </c>
      <c r="O425" t="s">
        <v>199</v>
      </c>
      <c r="P425" s="1">
        <v>43045.963068494944</v>
      </c>
      <c r="Q425" s="1" t="e">
        <v>#N/A</v>
      </c>
      <c r="R425" t="s">
        <v>21</v>
      </c>
      <c r="S425" t="s">
        <v>199</v>
      </c>
      <c r="T425">
        <v>3</v>
      </c>
    </row>
    <row r="426" spans="1:20">
      <c r="A426">
        <f t="shared" si="13"/>
        <v>425</v>
      </c>
      <c r="B426" s="1">
        <v>43047.072319541468</v>
      </c>
      <c r="C426">
        <v>16</v>
      </c>
      <c r="D426">
        <v>4</v>
      </c>
      <c r="E426" t="s">
        <v>12</v>
      </c>
      <c r="F426" t="s">
        <v>11</v>
      </c>
      <c r="G426">
        <v>1000</v>
      </c>
      <c r="H426">
        <f t="shared" si="12"/>
        <v>743000</v>
      </c>
      <c r="I426">
        <v>4</v>
      </c>
      <c r="J426" t="s">
        <v>240</v>
      </c>
      <c r="K426">
        <v>3</v>
      </c>
      <c r="L426" t="s">
        <v>241</v>
      </c>
      <c r="M426">
        <v>3</v>
      </c>
      <c r="N426" t="s">
        <v>21</v>
      </c>
      <c r="O426" t="s">
        <v>242</v>
      </c>
      <c r="P426" s="1">
        <v>43047.072319541468</v>
      </c>
      <c r="Q426" s="1" t="e">
        <v>#N/A</v>
      </c>
      <c r="R426" t="s">
        <v>21</v>
      </c>
      <c r="S426" t="s">
        <v>242</v>
      </c>
      <c r="T426">
        <v>3</v>
      </c>
    </row>
    <row r="427" spans="1:20">
      <c r="A427">
        <f t="shared" si="13"/>
        <v>426</v>
      </c>
      <c r="B427" s="1">
        <v>43048.658665977047</v>
      </c>
      <c r="C427">
        <v>101</v>
      </c>
      <c r="D427">
        <v>1</v>
      </c>
      <c r="E427" t="s">
        <v>12</v>
      </c>
      <c r="F427" t="s">
        <v>11</v>
      </c>
      <c r="G427">
        <v>2000</v>
      </c>
      <c r="H427">
        <f t="shared" si="12"/>
        <v>745000</v>
      </c>
      <c r="I427">
        <v>4</v>
      </c>
      <c r="J427" t="s">
        <v>974</v>
      </c>
      <c r="K427">
        <v>2</v>
      </c>
      <c r="L427" t="s">
        <v>975</v>
      </c>
      <c r="M427">
        <v>2</v>
      </c>
      <c r="N427" t="s">
        <v>21</v>
      </c>
      <c r="O427" t="s">
        <v>976</v>
      </c>
      <c r="P427" s="1">
        <v>43048.658665977047</v>
      </c>
      <c r="Q427" s="1">
        <v>43248.685313333648</v>
      </c>
      <c r="R427" t="s">
        <v>21</v>
      </c>
      <c r="S427" t="s">
        <v>976</v>
      </c>
      <c r="T427">
        <v>2</v>
      </c>
    </row>
    <row r="428" spans="1:20">
      <c r="A428">
        <f t="shared" si="13"/>
        <v>427</v>
      </c>
      <c r="B428" s="1">
        <v>43052.812393290013</v>
      </c>
      <c r="C428">
        <v>66</v>
      </c>
      <c r="D428">
        <v>3</v>
      </c>
      <c r="E428" t="s">
        <v>13</v>
      </c>
      <c r="F428" t="s">
        <v>11</v>
      </c>
      <c r="G428">
        <v>16000</v>
      </c>
      <c r="H428">
        <f t="shared" si="12"/>
        <v>729000</v>
      </c>
      <c r="I428">
        <v>6</v>
      </c>
      <c r="J428" t="s">
        <v>744</v>
      </c>
      <c r="K428">
        <v>2</v>
      </c>
      <c r="L428" t="s">
        <v>745</v>
      </c>
      <c r="M428">
        <v>1</v>
      </c>
      <c r="N428" t="s">
        <v>24</v>
      </c>
      <c r="O428" t="s">
        <v>746</v>
      </c>
      <c r="P428" s="1">
        <v>43052.812393290013</v>
      </c>
      <c r="Q428" s="1">
        <v>43052.812393290013</v>
      </c>
      <c r="R428" t="s">
        <v>24</v>
      </c>
      <c r="S428" t="s">
        <v>746</v>
      </c>
      <c r="T428">
        <v>1</v>
      </c>
    </row>
    <row r="429" spans="1:20">
      <c r="A429">
        <f t="shared" si="13"/>
        <v>428</v>
      </c>
      <c r="B429" s="1">
        <v>43054.283201065737</v>
      </c>
      <c r="C429">
        <v>128</v>
      </c>
      <c r="D429">
        <v>1</v>
      </c>
      <c r="E429" t="s">
        <v>12</v>
      </c>
      <c r="F429" t="s">
        <v>11</v>
      </c>
      <c r="G429">
        <v>3000</v>
      </c>
      <c r="H429">
        <f t="shared" si="12"/>
        <v>732000</v>
      </c>
      <c r="I429">
        <v>3</v>
      </c>
      <c r="J429" t="s">
        <v>569</v>
      </c>
      <c r="K429">
        <v>3</v>
      </c>
      <c r="L429" t="s">
        <v>570</v>
      </c>
      <c r="M429">
        <v>3</v>
      </c>
      <c r="N429" t="s">
        <v>21</v>
      </c>
      <c r="O429" t="s">
        <v>571</v>
      </c>
      <c r="P429" s="1">
        <v>43054.283201065737</v>
      </c>
      <c r="Q429" s="1" t="e">
        <v>#N/A</v>
      </c>
      <c r="R429" t="s">
        <v>21</v>
      </c>
      <c r="S429" t="s">
        <v>571</v>
      </c>
      <c r="T429">
        <v>3</v>
      </c>
    </row>
    <row r="430" spans="1:20">
      <c r="A430">
        <f t="shared" si="13"/>
        <v>429</v>
      </c>
      <c r="B430" s="1">
        <v>43055.220268197743</v>
      </c>
      <c r="C430">
        <v>28</v>
      </c>
      <c r="D430">
        <v>1</v>
      </c>
      <c r="E430" t="s">
        <v>12</v>
      </c>
      <c r="F430" t="s">
        <v>11</v>
      </c>
      <c r="G430">
        <v>4000</v>
      </c>
      <c r="H430">
        <f t="shared" si="12"/>
        <v>736000</v>
      </c>
      <c r="I430">
        <v>1</v>
      </c>
      <c r="J430" t="s">
        <v>511</v>
      </c>
      <c r="K430">
        <v>2</v>
      </c>
      <c r="L430" t="s">
        <v>512</v>
      </c>
      <c r="M430">
        <v>2</v>
      </c>
      <c r="N430" t="s">
        <v>21</v>
      </c>
      <c r="O430" t="s">
        <v>513</v>
      </c>
      <c r="P430" s="1">
        <v>43055.220268197743</v>
      </c>
      <c r="Q430" s="1" t="e">
        <v>#N/A</v>
      </c>
      <c r="R430" t="s">
        <v>21</v>
      </c>
      <c r="S430" t="s">
        <v>513</v>
      </c>
      <c r="T430">
        <v>2</v>
      </c>
    </row>
    <row r="431" spans="1:20">
      <c r="A431">
        <f t="shared" si="13"/>
        <v>430</v>
      </c>
      <c r="B431" s="1">
        <v>43058.187982061361</v>
      </c>
      <c r="C431">
        <v>94</v>
      </c>
      <c r="D431">
        <v>2</v>
      </c>
      <c r="E431" t="s">
        <v>12</v>
      </c>
      <c r="F431" t="s">
        <v>11</v>
      </c>
      <c r="G431">
        <v>5000</v>
      </c>
      <c r="H431">
        <f t="shared" si="12"/>
        <v>741000</v>
      </c>
      <c r="I431">
        <v>6</v>
      </c>
      <c r="J431" t="s">
        <v>803</v>
      </c>
      <c r="K431">
        <v>1</v>
      </c>
      <c r="L431" t="s">
        <v>804</v>
      </c>
      <c r="M431">
        <v>1</v>
      </c>
      <c r="N431" t="s">
        <v>21</v>
      </c>
      <c r="O431" t="s">
        <v>805</v>
      </c>
      <c r="P431" s="1">
        <v>43058.187982061361</v>
      </c>
      <c r="Q431" s="1" t="e">
        <v>#N/A</v>
      </c>
      <c r="R431" t="s">
        <v>21</v>
      </c>
      <c r="S431" t="s">
        <v>805</v>
      </c>
      <c r="T431">
        <v>1</v>
      </c>
    </row>
    <row r="432" spans="1:20">
      <c r="A432">
        <f t="shared" si="13"/>
        <v>431</v>
      </c>
      <c r="B432" s="1">
        <v>43061.500378051926</v>
      </c>
      <c r="C432">
        <v>139</v>
      </c>
      <c r="D432">
        <v>1</v>
      </c>
      <c r="E432" t="s">
        <v>12</v>
      </c>
      <c r="F432" t="s">
        <v>11</v>
      </c>
      <c r="G432">
        <v>2000</v>
      </c>
      <c r="H432">
        <f t="shared" si="12"/>
        <v>743000</v>
      </c>
      <c r="I432">
        <v>3</v>
      </c>
      <c r="J432" t="s">
        <v>1662</v>
      </c>
      <c r="K432">
        <v>3</v>
      </c>
      <c r="L432" t="s">
        <v>1663</v>
      </c>
      <c r="M432">
        <v>3</v>
      </c>
      <c r="N432" t="s">
        <v>21</v>
      </c>
      <c r="O432" t="s">
        <v>1664</v>
      </c>
      <c r="P432" s="1">
        <v>43061.500378051926</v>
      </c>
      <c r="Q432" s="1" t="e">
        <v>#N/A</v>
      </c>
      <c r="R432" t="s">
        <v>21</v>
      </c>
      <c r="S432" t="s">
        <v>1664</v>
      </c>
      <c r="T432">
        <v>3</v>
      </c>
    </row>
    <row r="433" spans="1:20">
      <c r="A433">
        <f t="shared" si="13"/>
        <v>432</v>
      </c>
      <c r="B433" s="1">
        <v>43062.715333589025</v>
      </c>
      <c r="C433">
        <v>90</v>
      </c>
      <c r="D433">
        <v>3</v>
      </c>
      <c r="E433" t="s">
        <v>12</v>
      </c>
      <c r="F433" t="s">
        <v>11</v>
      </c>
      <c r="G433">
        <v>4000</v>
      </c>
      <c r="H433">
        <f t="shared" si="12"/>
        <v>747000</v>
      </c>
      <c r="I433">
        <v>5</v>
      </c>
      <c r="J433" t="s">
        <v>681</v>
      </c>
      <c r="K433">
        <v>3</v>
      </c>
      <c r="L433" t="s">
        <v>1603</v>
      </c>
      <c r="M433">
        <v>3</v>
      </c>
      <c r="N433" t="s">
        <v>21</v>
      </c>
      <c r="O433" t="s">
        <v>1604</v>
      </c>
      <c r="P433" s="1">
        <v>43062.715333589025</v>
      </c>
      <c r="Q433" s="1" t="e">
        <v>#N/A</v>
      </c>
      <c r="R433" t="s">
        <v>21</v>
      </c>
      <c r="S433" t="s">
        <v>1604</v>
      </c>
      <c r="T433">
        <v>3</v>
      </c>
    </row>
    <row r="434" spans="1:20">
      <c r="A434">
        <f t="shared" si="13"/>
        <v>433</v>
      </c>
      <c r="B434" s="1">
        <v>43062.788274429171</v>
      </c>
      <c r="C434">
        <v>84</v>
      </c>
      <c r="D434">
        <v>3</v>
      </c>
      <c r="E434" t="s">
        <v>12</v>
      </c>
      <c r="F434" t="s">
        <v>11</v>
      </c>
      <c r="G434">
        <v>1000</v>
      </c>
      <c r="H434">
        <f t="shared" si="12"/>
        <v>748000</v>
      </c>
      <c r="I434">
        <v>2</v>
      </c>
      <c r="J434" t="s">
        <v>1393</v>
      </c>
      <c r="K434">
        <v>2</v>
      </c>
      <c r="L434" t="s">
        <v>1510</v>
      </c>
      <c r="M434">
        <v>2</v>
      </c>
      <c r="N434" t="s">
        <v>21</v>
      </c>
      <c r="O434" t="s">
        <v>1511</v>
      </c>
      <c r="P434" s="1">
        <v>43062.788274429171</v>
      </c>
      <c r="Q434" s="1" t="e">
        <v>#N/A</v>
      </c>
      <c r="R434" t="s">
        <v>21</v>
      </c>
      <c r="S434" t="s">
        <v>1511</v>
      </c>
      <c r="T434">
        <v>2</v>
      </c>
    </row>
    <row r="435" spans="1:20">
      <c r="A435">
        <f t="shared" si="13"/>
        <v>434</v>
      </c>
      <c r="B435" s="1">
        <v>43063.102944730235</v>
      </c>
      <c r="C435">
        <v>63</v>
      </c>
      <c r="D435">
        <v>1</v>
      </c>
      <c r="E435" t="s">
        <v>12</v>
      </c>
      <c r="F435" t="s">
        <v>11</v>
      </c>
      <c r="G435">
        <v>1000</v>
      </c>
      <c r="H435">
        <f t="shared" si="12"/>
        <v>749000</v>
      </c>
      <c r="I435">
        <v>4</v>
      </c>
      <c r="J435" t="s">
        <v>1470</v>
      </c>
      <c r="K435">
        <v>2</v>
      </c>
      <c r="L435" t="s">
        <v>1471</v>
      </c>
      <c r="M435">
        <v>2</v>
      </c>
      <c r="N435" t="s">
        <v>21</v>
      </c>
      <c r="O435" t="s">
        <v>1472</v>
      </c>
      <c r="P435" s="1">
        <v>43063.102944730235</v>
      </c>
      <c r="Q435" s="1" t="e">
        <v>#N/A</v>
      </c>
      <c r="R435" t="s">
        <v>21</v>
      </c>
      <c r="S435" t="s">
        <v>1472</v>
      </c>
      <c r="T435">
        <v>2</v>
      </c>
    </row>
    <row r="436" spans="1:20">
      <c r="A436">
        <f t="shared" si="13"/>
        <v>435</v>
      </c>
      <c r="B436" s="1">
        <v>43063.885475183437</v>
      </c>
      <c r="C436">
        <v>96</v>
      </c>
      <c r="D436">
        <v>2</v>
      </c>
      <c r="E436" t="s">
        <v>12</v>
      </c>
      <c r="F436" t="s">
        <v>11</v>
      </c>
      <c r="G436">
        <v>2000</v>
      </c>
      <c r="H436">
        <f t="shared" si="12"/>
        <v>751000</v>
      </c>
      <c r="I436">
        <v>1</v>
      </c>
      <c r="J436" t="s">
        <v>1360</v>
      </c>
      <c r="K436">
        <v>1</v>
      </c>
      <c r="L436" t="s">
        <v>1361</v>
      </c>
      <c r="M436">
        <v>1</v>
      </c>
      <c r="N436" t="s">
        <v>21</v>
      </c>
      <c r="O436" t="s">
        <v>1362</v>
      </c>
      <c r="P436" s="1">
        <v>43063.885475183437</v>
      </c>
      <c r="Q436" s="1" t="e">
        <v>#N/A</v>
      </c>
      <c r="R436" t="s">
        <v>21</v>
      </c>
      <c r="S436" t="s">
        <v>1362</v>
      </c>
      <c r="T436">
        <v>1</v>
      </c>
    </row>
    <row r="437" spans="1:20">
      <c r="A437">
        <f t="shared" si="13"/>
        <v>436</v>
      </c>
      <c r="B437" s="1">
        <v>43067.21522682206</v>
      </c>
      <c r="C437">
        <v>69</v>
      </c>
      <c r="D437">
        <v>1</v>
      </c>
      <c r="E437" t="s">
        <v>12</v>
      </c>
      <c r="F437" t="s">
        <v>11</v>
      </c>
      <c r="G437">
        <v>1000</v>
      </c>
      <c r="H437">
        <f t="shared" si="12"/>
        <v>752000</v>
      </c>
      <c r="I437">
        <v>2</v>
      </c>
      <c r="J437" t="s">
        <v>1190</v>
      </c>
      <c r="K437">
        <v>2</v>
      </c>
      <c r="L437" t="s">
        <v>1489</v>
      </c>
      <c r="M437">
        <v>2</v>
      </c>
      <c r="N437" t="s">
        <v>21</v>
      </c>
      <c r="O437" t="s">
        <v>1490</v>
      </c>
      <c r="P437" s="1">
        <v>43067.21522682206</v>
      </c>
      <c r="Q437" s="1" t="e">
        <v>#N/A</v>
      </c>
      <c r="R437" t="s">
        <v>21</v>
      </c>
      <c r="S437" t="s">
        <v>1490</v>
      </c>
      <c r="T437">
        <v>2</v>
      </c>
    </row>
    <row r="438" spans="1:20">
      <c r="A438">
        <f t="shared" si="13"/>
        <v>437</v>
      </c>
      <c r="B438" s="1">
        <v>43068.777508323939</v>
      </c>
      <c r="C438">
        <v>133</v>
      </c>
      <c r="D438">
        <v>1</v>
      </c>
      <c r="E438" t="s">
        <v>12</v>
      </c>
      <c r="F438" t="s">
        <v>11</v>
      </c>
      <c r="G438">
        <v>1000</v>
      </c>
      <c r="H438">
        <f t="shared" si="12"/>
        <v>753000</v>
      </c>
      <c r="I438">
        <v>3</v>
      </c>
      <c r="J438" t="s">
        <v>861</v>
      </c>
      <c r="K438">
        <v>3</v>
      </c>
      <c r="L438" t="s">
        <v>862</v>
      </c>
      <c r="M438">
        <v>3</v>
      </c>
      <c r="N438" t="s">
        <v>21</v>
      </c>
      <c r="O438" t="s">
        <v>863</v>
      </c>
      <c r="P438" s="1">
        <v>43068.777508323939</v>
      </c>
      <c r="Q438" s="1">
        <v>43090.634422790899</v>
      </c>
      <c r="R438" t="s">
        <v>21</v>
      </c>
      <c r="S438" t="s">
        <v>863</v>
      </c>
      <c r="T438">
        <v>3</v>
      </c>
    </row>
    <row r="439" spans="1:20">
      <c r="A439">
        <f t="shared" si="13"/>
        <v>438</v>
      </c>
      <c r="B439" s="1">
        <v>43070.485226630459</v>
      </c>
      <c r="C439">
        <v>135</v>
      </c>
      <c r="D439">
        <v>1</v>
      </c>
      <c r="E439" t="s">
        <v>12</v>
      </c>
      <c r="F439" t="s">
        <v>11</v>
      </c>
      <c r="G439">
        <v>1000</v>
      </c>
      <c r="H439">
        <f t="shared" si="12"/>
        <v>754000</v>
      </c>
      <c r="I439">
        <v>6</v>
      </c>
      <c r="J439" t="s">
        <v>636</v>
      </c>
      <c r="K439">
        <v>1</v>
      </c>
      <c r="L439" t="s">
        <v>637</v>
      </c>
      <c r="M439">
        <v>1</v>
      </c>
      <c r="N439" t="s">
        <v>21</v>
      </c>
      <c r="O439" t="s">
        <v>638</v>
      </c>
      <c r="P439" s="1">
        <v>43070.485226630459</v>
      </c>
      <c r="Q439" s="1" t="e">
        <v>#N/A</v>
      </c>
      <c r="R439" t="s">
        <v>21</v>
      </c>
      <c r="S439" t="s">
        <v>638</v>
      </c>
      <c r="T439">
        <v>1</v>
      </c>
    </row>
    <row r="440" spans="1:20">
      <c r="A440">
        <f t="shared" si="13"/>
        <v>439</v>
      </c>
      <c r="B440" s="1">
        <v>43070.747003079508</v>
      </c>
      <c r="C440">
        <v>70</v>
      </c>
      <c r="D440">
        <v>2</v>
      </c>
      <c r="E440" t="s">
        <v>12</v>
      </c>
      <c r="F440" t="s">
        <v>11</v>
      </c>
      <c r="G440">
        <v>3000</v>
      </c>
      <c r="H440">
        <f t="shared" si="12"/>
        <v>757000</v>
      </c>
      <c r="I440">
        <v>5</v>
      </c>
      <c r="J440" t="s">
        <v>943</v>
      </c>
      <c r="K440">
        <v>3</v>
      </c>
      <c r="L440" t="s">
        <v>944</v>
      </c>
      <c r="M440">
        <v>3</v>
      </c>
      <c r="N440" t="s">
        <v>21</v>
      </c>
      <c r="O440" t="s">
        <v>945</v>
      </c>
      <c r="P440" s="1">
        <v>43070.747003079508</v>
      </c>
      <c r="Q440" s="1" t="e">
        <v>#N/A</v>
      </c>
      <c r="R440" t="s">
        <v>21</v>
      </c>
      <c r="S440" t="s">
        <v>945</v>
      </c>
      <c r="T440">
        <v>3</v>
      </c>
    </row>
    <row r="441" spans="1:20">
      <c r="A441">
        <f t="shared" si="13"/>
        <v>440</v>
      </c>
      <c r="B441" s="1">
        <v>43071.903324126208</v>
      </c>
      <c r="C441">
        <v>49</v>
      </c>
      <c r="D441">
        <v>1</v>
      </c>
      <c r="E441" t="s">
        <v>12</v>
      </c>
      <c r="F441" t="s">
        <v>11</v>
      </c>
      <c r="G441">
        <v>5000</v>
      </c>
      <c r="H441">
        <f t="shared" si="12"/>
        <v>762000</v>
      </c>
      <c r="I441">
        <v>4</v>
      </c>
      <c r="J441" t="s">
        <v>730</v>
      </c>
      <c r="K441">
        <v>3</v>
      </c>
      <c r="L441" t="s">
        <v>731</v>
      </c>
      <c r="M441">
        <v>3</v>
      </c>
      <c r="N441" t="s">
        <v>21</v>
      </c>
      <c r="O441" t="s">
        <v>732</v>
      </c>
      <c r="P441" s="1">
        <v>43071.903324126208</v>
      </c>
      <c r="Q441" s="1" t="e">
        <v>#N/A</v>
      </c>
      <c r="R441" t="s">
        <v>21</v>
      </c>
      <c r="S441" t="s">
        <v>732</v>
      </c>
      <c r="T441">
        <v>3</v>
      </c>
    </row>
    <row r="442" spans="1:20">
      <c r="A442">
        <f t="shared" si="13"/>
        <v>441</v>
      </c>
      <c r="B442" s="1">
        <v>43072.002924720495</v>
      </c>
      <c r="C442">
        <v>31</v>
      </c>
      <c r="D442">
        <v>1</v>
      </c>
      <c r="E442" t="s">
        <v>12</v>
      </c>
      <c r="F442" t="s">
        <v>11</v>
      </c>
      <c r="G442">
        <v>5000</v>
      </c>
      <c r="H442">
        <f t="shared" si="12"/>
        <v>767000</v>
      </c>
      <c r="I442">
        <v>1</v>
      </c>
      <c r="J442" t="s">
        <v>316</v>
      </c>
      <c r="K442">
        <v>3</v>
      </c>
      <c r="L442" t="s">
        <v>317</v>
      </c>
      <c r="M442">
        <v>3</v>
      </c>
      <c r="N442" t="s">
        <v>21</v>
      </c>
      <c r="O442" t="s">
        <v>318</v>
      </c>
      <c r="P442" s="1">
        <v>43072.002924720495</v>
      </c>
      <c r="Q442" s="1" t="e">
        <v>#N/A</v>
      </c>
      <c r="R442" t="s">
        <v>21</v>
      </c>
      <c r="S442" t="s">
        <v>318</v>
      </c>
      <c r="T442">
        <v>3</v>
      </c>
    </row>
    <row r="443" spans="1:20">
      <c r="A443">
        <f t="shared" si="13"/>
        <v>442</v>
      </c>
      <c r="B443" s="1">
        <v>43073.010979837461</v>
      </c>
      <c r="C443">
        <v>17</v>
      </c>
      <c r="D443">
        <v>1</v>
      </c>
      <c r="E443" t="s">
        <v>12</v>
      </c>
      <c r="F443" t="s">
        <v>11</v>
      </c>
      <c r="G443">
        <v>4000</v>
      </c>
      <c r="H443">
        <f t="shared" si="12"/>
        <v>771000</v>
      </c>
      <c r="I443">
        <v>5</v>
      </c>
      <c r="J443" t="s">
        <v>119</v>
      </c>
      <c r="K443">
        <v>2</v>
      </c>
      <c r="L443" t="s">
        <v>120</v>
      </c>
      <c r="M443">
        <v>2</v>
      </c>
      <c r="N443" t="s">
        <v>21</v>
      </c>
      <c r="O443" t="s">
        <v>121</v>
      </c>
      <c r="P443" s="1">
        <v>43073.010979837461</v>
      </c>
      <c r="Q443" s="1" t="e">
        <v>#N/A</v>
      </c>
      <c r="R443" t="s">
        <v>21</v>
      </c>
      <c r="S443" t="s">
        <v>121</v>
      </c>
      <c r="T443">
        <v>2</v>
      </c>
    </row>
    <row r="444" spans="1:20">
      <c r="A444">
        <f t="shared" si="13"/>
        <v>443</v>
      </c>
      <c r="B444" s="1">
        <v>43073.266406008537</v>
      </c>
      <c r="C444">
        <v>48</v>
      </c>
      <c r="D444">
        <v>3</v>
      </c>
      <c r="E444" t="s">
        <v>12</v>
      </c>
      <c r="F444" t="s">
        <v>11</v>
      </c>
      <c r="G444">
        <v>3000</v>
      </c>
      <c r="H444">
        <f t="shared" si="12"/>
        <v>774000</v>
      </c>
      <c r="I444">
        <v>2</v>
      </c>
      <c r="J444" t="s">
        <v>1623</v>
      </c>
      <c r="K444">
        <v>3</v>
      </c>
      <c r="L444" t="s">
        <v>1624</v>
      </c>
      <c r="M444">
        <v>3</v>
      </c>
      <c r="N444" t="s">
        <v>21</v>
      </c>
      <c r="O444" t="s">
        <v>1625</v>
      </c>
      <c r="P444" s="1">
        <v>43073.266406008537</v>
      </c>
      <c r="Q444" s="1" t="e">
        <v>#N/A</v>
      </c>
      <c r="R444" t="s">
        <v>21</v>
      </c>
      <c r="S444" t="s">
        <v>1625</v>
      </c>
      <c r="T444">
        <v>3</v>
      </c>
    </row>
    <row r="445" spans="1:20">
      <c r="A445">
        <f t="shared" si="13"/>
        <v>444</v>
      </c>
      <c r="B445" s="1">
        <v>43075.353796416777</v>
      </c>
      <c r="C445">
        <v>48</v>
      </c>
      <c r="D445">
        <v>3</v>
      </c>
      <c r="E445" t="s">
        <v>12</v>
      </c>
      <c r="F445" t="s">
        <v>11</v>
      </c>
      <c r="G445">
        <v>3000</v>
      </c>
      <c r="H445">
        <f t="shared" si="12"/>
        <v>777000</v>
      </c>
      <c r="I445">
        <v>3</v>
      </c>
      <c r="J445" t="s">
        <v>1623</v>
      </c>
      <c r="K445">
        <v>4</v>
      </c>
      <c r="L445" t="s">
        <v>1624</v>
      </c>
      <c r="M445">
        <v>4</v>
      </c>
      <c r="N445" t="s">
        <v>21</v>
      </c>
      <c r="O445" t="s">
        <v>1625</v>
      </c>
      <c r="P445" s="1">
        <v>43075.353796416777</v>
      </c>
      <c r="Q445" s="1" t="e">
        <v>#N/A</v>
      </c>
      <c r="R445" t="s">
        <v>21</v>
      </c>
      <c r="S445" t="s">
        <v>1625</v>
      </c>
      <c r="T445">
        <v>4</v>
      </c>
    </row>
    <row r="446" spans="1:20">
      <c r="A446">
        <f t="shared" si="13"/>
        <v>445</v>
      </c>
      <c r="B446" s="1">
        <v>43076.007489763942</v>
      </c>
      <c r="C446">
        <v>107</v>
      </c>
      <c r="D446">
        <v>1</v>
      </c>
      <c r="E446" t="s">
        <v>12</v>
      </c>
      <c r="F446" t="s">
        <v>11</v>
      </c>
      <c r="G446">
        <v>1000</v>
      </c>
      <c r="H446">
        <f t="shared" si="12"/>
        <v>778000</v>
      </c>
      <c r="I446">
        <v>5</v>
      </c>
      <c r="J446" t="s">
        <v>1134</v>
      </c>
      <c r="K446">
        <v>3</v>
      </c>
      <c r="L446" t="s">
        <v>1135</v>
      </c>
      <c r="M446">
        <v>3</v>
      </c>
      <c r="N446" t="s">
        <v>21</v>
      </c>
      <c r="O446" t="s">
        <v>1136</v>
      </c>
      <c r="P446" s="1">
        <v>43076.007489763942</v>
      </c>
      <c r="Q446" s="1" t="e">
        <v>#N/A</v>
      </c>
      <c r="R446" t="s">
        <v>21</v>
      </c>
      <c r="S446" t="s">
        <v>1136</v>
      </c>
      <c r="T446">
        <v>3</v>
      </c>
    </row>
    <row r="447" spans="1:20">
      <c r="A447">
        <f t="shared" si="13"/>
        <v>446</v>
      </c>
      <c r="B447" s="1">
        <v>43076.543646776692</v>
      </c>
      <c r="C447">
        <v>49</v>
      </c>
      <c r="D447">
        <v>1</v>
      </c>
      <c r="E447" t="s">
        <v>12</v>
      </c>
      <c r="F447" t="s">
        <v>11</v>
      </c>
      <c r="G447">
        <v>5000</v>
      </c>
      <c r="H447">
        <f t="shared" si="12"/>
        <v>783000</v>
      </c>
      <c r="I447">
        <v>1</v>
      </c>
      <c r="J447" t="s">
        <v>730</v>
      </c>
      <c r="K447">
        <v>4</v>
      </c>
      <c r="L447" t="s">
        <v>731</v>
      </c>
      <c r="M447">
        <v>4</v>
      </c>
      <c r="N447" t="s">
        <v>21</v>
      </c>
      <c r="O447" t="s">
        <v>732</v>
      </c>
      <c r="P447" s="1">
        <v>43076.543646776692</v>
      </c>
      <c r="Q447" s="1" t="e">
        <v>#N/A</v>
      </c>
      <c r="R447" t="s">
        <v>21</v>
      </c>
      <c r="S447" t="s">
        <v>732</v>
      </c>
      <c r="T447">
        <v>4</v>
      </c>
    </row>
    <row r="448" spans="1:20">
      <c r="A448">
        <f t="shared" si="13"/>
        <v>447</v>
      </c>
      <c r="B448" s="1">
        <v>43079.865481175082</v>
      </c>
      <c r="C448">
        <v>75</v>
      </c>
      <c r="D448">
        <v>1</v>
      </c>
      <c r="E448" t="s">
        <v>12</v>
      </c>
      <c r="F448" t="s">
        <v>11</v>
      </c>
      <c r="G448">
        <v>5000</v>
      </c>
      <c r="H448">
        <f t="shared" si="12"/>
        <v>788000</v>
      </c>
      <c r="I448">
        <v>4</v>
      </c>
      <c r="J448" t="s">
        <v>583</v>
      </c>
      <c r="K448">
        <v>4</v>
      </c>
      <c r="L448" t="s">
        <v>584</v>
      </c>
      <c r="M448">
        <v>4</v>
      </c>
      <c r="N448" t="s">
        <v>21</v>
      </c>
      <c r="O448" t="s">
        <v>585</v>
      </c>
      <c r="P448" s="1">
        <v>43079.865481175082</v>
      </c>
      <c r="Q448" s="1" t="e">
        <v>#N/A</v>
      </c>
      <c r="R448" t="s">
        <v>21</v>
      </c>
      <c r="S448" t="s">
        <v>585</v>
      </c>
      <c r="T448">
        <v>4</v>
      </c>
    </row>
    <row r="449" spans="1:20">
      <c r="A449">
        <f t="shared" si="13"/>
        <v>448</v>
      </c>
      <c r="B449" s="1">
        <v>43080.495836239323</v>
      </c>
      <c r="C449">
        <v>72</v>
      </c>
      <c r="D449">
        <v>3</v>
      </c>
      <c r="E449" t="s">
        <v>13</v>
      </c>
      <c r="F449" t="s">
        <v>11</v>
      </c>
      <c r="G449">
        <v>20000</v>
      </c>
      <c r="H449">
        <f t="shared" si="12"/>
        <v>768000</v>
      </c>
      <c r="I449">
        <v>6</v>
      </c>
      <c r="J449" t="s">
        <v>1289</v>
      </c>
      <c r="K449">
        <v>3</v>
      </c>
      <c r="L449" t="s">
        <v>1656</v>
      </c>
      <c r="M449">
        <v>1</v>
      </c>
      <c r="N449" t="s">
        <v>24</v>
      </c>
      <c r="O449" t="s">
        <v>1657</v>
      </c>
      <c r="P449" s="1">
        <v>43080.495836239323</v>
      </c>
      <c r="Q449" s="1">
        <v>43080.495836239323</v>
      </c>
      <c r="R449" t="s">
        <v>24</v>
      </c>
      <c r="S449" t="s">
        <v>1657</v>
      </c>
      <c r="T449">
        <v>1</v>
      </c>
    </row>
    <row r="450" spans="1:20">
      <c r="A450">
        <f t="shared" si="13"/>
        <v>449</v>
      </c>
      <c r="B450" s="1">
        <v>43081.621605851236</v>
      </c>
      <c r="C450">
        <v>16</v>
      </c>
      <c r="D450">
        <v>1</v>
      </c>
      <c r="E450" t="s">
        <v>12</v>
      </c>
      <c r="F450" t="s">
        <v>11</v>
      </c>
      <c r="G450">
        <v>5000</v>
      </c>
      <c r="H450">
        <f t="shared" si="12"/>
        <v>773000</v>
      </c>
      <c r="I450">
        <v>1</v>
      </c>
      <c r="J450" t="s">
        <v>122</v>
      </c>
      <c r="K450">
        <v>2</v>
      </c>
      <c r="L450" t="s">
        <v>248</v>
      </c>
      <c r="M450">
        <v>2</v>
      </c>
      <c r="N450" t="s">
        <v>21</v>
      </c>
      <c r="O450" t="s">
        <v>249</v>
      </c>
      <c r="P450" s="1">
        <v>43081.621605851236</v>
      </c>
      <c r="Q450" s="1" t="e">
        <v>#N/A</v>
      </c>
      <c r="R450" t="s">
        <v>21</v>
      </c>
      <c r="S450" t="s">
        <v>249</v>
      </c>
      <c r="T450">
        <v>2</v>
      </c>
    </row>
    <row r="451" spans="1:20">
      <c r="A451">
        <f t="shared" si="13"/>
        <v>450</v>
      </c>
      <c r="B451" s="1">
        <v>43083.532281955202</v>
      </c>
      <c r="C451">
        <v>34</v>
      </c>
      <c r="D451">
        <v>1</v>
      </c>
      <c r="E451" t="s">
        <v>12</v>
      </c>
      <c r="F451" t="s">
        <v>11</v>
      </c>
      <c r="G451">
        <v>1000</v>
      </c>
      <c r="H451">
        <f t="shared" ref="H451:H514" si="14">IF(E451="Premium",IFERROR(H450+G451,G451),IFERROR(H450-G451,-G451))</f>
        <v>774000</v>
      </c>
      <c r="I451">
        <v>4</v>
      </c>
      <c r="J451" t="s">
        <v>456</v>
      </c>
      <c r="K451">
        <v>1</v>
      </c>
      <c r="L451" t="s">
        <v>457</v>
      </c>
      <c r="M451">
        <v>1</v>
      </c>
      <c r="N451" t="s">
        <v>21</v>
      </c>
      <c r="O451" t="s">
        <v>458</v>
      </c>
      <c r="P451" s="1">
        <v>43083.532281955202</v>
      </c>
      <c r="Q451" s="1" t="e">
        <v>#N/A</v>
      </c>
      <c r="R451" t="s">
        <v>21</v>
      </c>
      <c r="S451" t="s">
        <v>458</v>
      </c>
      <c r="T451">
        <v>1</v>
      </c>
    </row>
    <row r="452" spans="1:20">
      <c r="A452">
        <f t="shared" ref="A452:A515" si="15">A451+1</f>
        <v>451</v>
      </c>
      <c r="B452" s="1">
        <v>43085.168328796339</v>
      </c>
      <c r="C452">
        <v>83</v>
      </c>
      <c r="D452">
        <v>1</v>
      </c>
      <c r="E452" t="s">
        <v>12</v>
      </c>
      <c r="F452" t="s">
        <v>11</v>
      </c>
      <c r="G452">
        <v>3000</v>
      </c>
      <c r="H452">
        <f t="shared" si="14"/>
        <v>777000</v>
      </c>
      <c r="I452">
        <v>3</v>
      </c>
      <c r="J452" t="s">
        <v>766</v>
      </c>
      <c r="K452">
        <v>2</v>
      </c>
      <c r="L452" t="s">
        <v>767</v>
      </c>
      <c r="M452">
        <v>2</v>
      </c>
      <c r="N452" t="s">
        <v>21</v>
      </c>
      <c r="O452" t="s">
        <v>768</v>
      </c>
      <c r="P452" s="1">
        <v>43085.168328796339</v>
      </c>
      <c r="Q452" s="1" t="e">
        <v>#N/A</v>
      </c>
      <c r="R452" t="s">
        <v>21</v>
      </c>
      <c r="S452" t="s">
        <v>768</v>
      </c>
      <c r="T452">
        <v>2</v>
      </c>
    </row>
    <row r="453" spans="1:20">
      <c r="A453">
        <f t="shared" si="15"/>
        <v>452</v>
      </c>
      <c r="B453" s="1">
        <v>43086.796342893656</v>
      </c>
      <c r="C453">
        <v>69</v>
      </c>
      <c r="D453">
        <v>1</v>
      </c>
      <c r="E453" t="s">
        <v>12</v>
      </c>
      <c r="F453" t="s">
        <v>11</v>
      </c>
      <c r="G453">
        <v>1000</v>
      </c>
      <c r="H453">
        <f t="shared" si="14"/>
        <v>778000</v>
      </c>
      <c r="I453">
        <v>2</v>
      </c>
      <c r="J453" t="s">
        <v>1190</v>
      </c>
      <c r="K453">
        <v>3</v>
      </c>
      <c r="L453" t="s">
        <v>1489</v>
      </c>
      <c r="M453">
        <v>3</v>
      </c>
      <c r="N453" t="s">
        <v>21</v>
      </c>
      <c r="O453" t="s">
        <v>1490</v>
      </c>
      <c r="P453" s="1">
        <v>43086.796342893656</v>
      </c>
      <c r="Q453" s="1" t="e">
        <v>#N/A</v>
      </c>
      <c r="R453" t="s">
        <v>21</v>
      </c>
      <c r="S453" t="s">
        <v>1490</v>
      </c>
      <c r="T453">
        <v>3</v>
      </c>
    </row>
    <row r="454" spans="1:20">
      <c r="A454">
        <f t="shared" si="15"/>
        <v>453</v>
      </c>
      <c r="B454" s="1">
        <v>43087.247415363447</v>
      </c>
      <c r="C454">
        <v>79</v>
      </c>
      <c r="D454">
        <v>1</v>
      </c>
      <c r="E454" t="s">
        <v>12</v>
      </c>
      <c r="F454" t="s">
        <v>11</v>
      </c>
      <c r="G454">
        <v>3000</v>
      </c>
      <c r="H454">
        <f t="shared" si="14"/>
        <v>781000</v>
      </c>
      <c r="I454">
        <v>4</v>
      </c>
      <c r="J454" t="s">
        <v>806</v>
      </c>
      <c r="K454">
        <v>3</v>
      </c>
      <c r="L454" t="s">
        <v>807</v>
      </c>
      <c r="M454">
        <v>3</v>
      </c>
      <c r="N454" t="s">
        <v>21</v>
      </c>
      <c r="O454" t="s">
        <v>808</v>
      </c>
      <c r="P454" s="1">
        <v>43087.247415363447</v>
      </c>
      <c r="Q454" s="1" t="e">
        <v>#N/A</v>
      </c>
      <c r="R454" t="s">
        <v>21</v>
      </c>
      <c r="S454" t="s">
        <v>808</v>
      </c>
      <c r="T454">
        <v>3</v>
      </c>
    </row>
    <row r="455" spans="1:20">
      <c r="A455">
        <f t="shared" si="15"/>
        <v>454</v>
      </c>
      <c r="B455" s="1">
        <v>43088.126853725087</v>
      </c>
      <c r="C455">
        <v>18</v>
      </c>
      <c r="D455">
        <v>1</v>
      </c>
      <c r="E455" t="s">
        <v>12</v>
      </c>
      <c r="F455" t="s">
        <v>11</v>
      </c>
      <c r="G455">
        <v>5000</v>
      </c>
      <c r="H455">
        <f t="shared" si="14"/>
        <v>786000</v>
      </c>
      <c r="I455">
        <v>4</v>
      </c>
      <c r="J455" t="s">
        <v>148</v>
      </c>
      <c r="K455">
        <v>2</v>
      </c>
      <c r="L455" t="s">
        <v>149</v>
      </c>
      <c r="M455">
        <v>2</v>
      </c>
      <c r="N455" t="s">
        <v>21</v>
      </c>
      <c r="O455" t="s">
        <v>150</v>
      </c>
      <c r="P455" s="1">
        <v>43088.126853725087</v>
      </c>
      <c r="Q455" s="1" t="e">
        <v>#N/A</v>
      </c>
      <c r="R455" t="s">
        <v>21</v>
      </c>
      <c r="S455" t="s">
        <v>150</v>
      </c>
      <c r="T455">
        <v>2</v>
      </c>
    </row>
    <row r="456" spans="1:20">
      <c r="A456">
        <f t="shared" si="15"/>
        <v>455</v>
      </c>
      <c r="B456" s="1">
        <v>43089.661807722827</v>
      </c>
      <c r="C456">
        <v>124</v>
      </c>
      <c r="D456">
        <v>2</v>
      </c>
      <c r="E456" t="s">
        <v>12</v>
      </c>
      <c r="F456" t="s">
        <v>11</v>
      </c>
      <c r="G456">
        <v>5000</v>
      </c>
      <c r="H456">
        <f t="shared" si="14"/>
        <v>791000</v>
      </c>
      <c r="I456">
        <v>2</v>
      </c>
      <c r="J456" t="s">
        <v>1220</v>
      </c>
      <c r="K456">
        <v>2</v>
      </c>
      <c r="L456" t="s">
        <v>1221</v>
      </c>
      <c r="M456">
        <v>2</v>
      </c>
      <c r="N456" t="s">
        <v>21</v>
      </c>
      <c r="O456" t="s">
        <v>1222</v>
      </c>
      <c r="P456" s="1">
        <v>43089.661807722827</v>
      </c>
      <c r="Q456" s="1" t="e">
        <v>#N/A</v>
      </c>
      <c r="R456" t="s">
        <v>21</v>
      </c>
      <c r="S456" t="s">
        <v>1222</v>
      </c>
      <c r="T456">
        <v>2</v>
      </c>
    </row>
    <row r="457" spans="1:20">
      <c r="A457">
        <f t="shared" si="15"/>
        <v>456</v>
      </c>
      <c r="B457" s="1">
        <v>43090.521971506714</v>
      </c>
      <c r="C457">
        <v>12</v>
      </c>
      <c r="D457">
        <v>3</v>
      </c>
      <c r="E457" t="s">
        <v>12</v>
      </c>
      <c r="F457" t="s">
        <v>11</v>
      </c>
      <c r="G457">
        <v>3000</v>
      </c>
      <c r="H457">
        <f t="shared" si="14"/>
        <v>794000</v>
      </c>
      <c r="I457">
        <v>4</v>
      </c>
      <c r="J457" t="s">
        <v>64</v>
      </c>
      <c r="K457">
        <v>2</v>
      </c>
      <c r="L457" t="s">
        <v>65</v>
      </c>
      <c r="M457">
        <v>2</v>
      </c>
      <c r="N457" t="s">
        <v>21</v>
      </c>
      <c r="O457" t="s">
        <v>66</v>
      </c>
      <c r="P457" s="1">
        <v>43090.521971506714</v>
      </c>
      <c r="Q457" s="1" t="e">
        <v>#N/A</v>
      </c>
      <c r="R457" t="s">
        <v>21</v>
      </c>
      <c r="S457" t="s">
        <v>66</v>
      </c>
      <c r="T457">
        <v>2</v>
      </c>
    </row>
    <row r="458" spans="1:20">
      <c r="A458">
        <f t="shared" si="15"/>
        <v>457</v>
      </c>
      <c r="B458" s="1">
        <v>43090.634422790899</v>
      </c>
      <c r="C458">
        <v>133</v>
      </c>
      <c r="D458">
        <v>1</v>
      </c>
      <c r="E458" t="s">
        <v>13</v>
      </c>
      <c r="F458" t="s">
        <v>11</v>
      </c>
      <c r="G458">
        <v>4000</v>
      </c>
      <c r="H458">
        <f t="shared" si="14"/>
        <v>790000</v>
      </c>
      <c r="I458">
        <v>6</v>
      </c>
      <c r="J458" t="s">
        <v>861</v>
      </c>
      <c r="K458">
        <v>4</v>
      </c>
      <c r="L458" t="s">
        <v>1654</v>
      </c>
      <c r="M458">
        <v>1</v>
      </c>
      <c r="N458" t="s">
        <v>24</v>
      </c>
      <c r="O458" t="s">
        <v>1655</v>
      </c>
      <c r="P458" s="1">
        <v>43090.634422790899</v>
      </c>
      <c r="Q458" s="1">
        <v>43090.634422790899</v>
      </c>
      <c r="R458" t="s">
        <v>24</v>
      </c>
      <c r="S458" t="s">
        <v>1655</v>
      </c>
      <c r="T458">
        <v>1</v>
      </c>
    </row>
    <row r="459" spans="1:20">
      <c r="A459">
        <f t="shared" si="15"/>
        <v>458</v>
      </c>
      <c r="B459" s="1">
        <v>43092.406894293621</v>
      </c>
      <c r="C459">
        <v>87</v>
      </c>
      <c r="D459">
        <v>1</v>
      </c>
      <c r="E459" t="s">
        <v>12</v>
      </c>
      <c r="F459" t="s">
        <v>11</v>
      </c>
      <c r="G459">
        <v>2000</v>
      </c>
      <c r="H459">
        <f t="shared" si="14"/>
        <v>792000</v>
      </c>
      <c r="I459">
        <v>1</v>
      </c>
      <c r="J459" t="s">
        <v>1119</v>
      </c>
      <c r="K459">
        <v>2</v>
      </c>
      <c r="L459" t="s">
        <v>1120</v>
      </c>
      <c r="M459">
        <v>2</v>
      </c>
      <c r="N459" t="s">
        <v>21</v>
      </c>
      <c r="O459" t="s">
        <v>1121</v>
      </c>
      <c r="P459" s="1">
        <v>43092.406894293621</v>
      </c>
      <c r="Q459" s="1" t="e">
        <v>#N/A</v>
      </c>
      <c r="R459" t="s">
        <v>21</v>
      </c>
      <c r="S459" t="s">
        <v>1121</v>
      </c>
      <c r="T459">
        <v>2</v>
      </c>
    </row>
    <row r="460" spans="1:20">
      <c r="A460">
        <f t="shared" si="15"/>
        <v>459</v>
      </c>
      <c r="B460" s="1">
        <v>43092.568771786049</v>
      </c>
      <c r="C460">
        <v>78</v>
      </c>
      <c r="D460">
        <v>3</v>
      </c>
      <c r="E460" t="s">
        <v>12</v>
      </c>
      <c r="F460" t="s">
        <v>11</v>
      </c>
      <c r="G460">
        <v>4000</v>
      </c>
      <c r="H460">
        <f t="shared" si="14"/>
        <v>796000</v>
      </c>
      <c r="I460">
        <v>4</v>
      </c>
      <c r="J460" t="s">
        <v>1185</v>
      </c>
      <c r="K460">
        <v>1</v>
      </c>
      <c r="L460" t="s">
        <v>1186</v>
      </c>
      <c r="M460">
        <v>1</v>
      </c>
      <c r="N460" t="s">
        <v>21</v>
      </c>
      <c r="O460" t="s">
        <v>1187</v>
      </c>
      <c r="P460" s="1">
        <v>43092.568771786049</v>
      </c>
      <c r="Q460" s="1" t="e">
        <v>#N/A</v>
      </c>
      <c r="R460" t="s">
        <v>21</v>
      </c>
      <c r="S460" t="s">
        <v>1187</v>
      </c>
      <c r="T460">
        <v>1</v>
      </c>
    </row>
    <row r="461" spans="1:20">
      <c r="A461">
        <f t="shared" si="15"/>
        <v>460</v>
      </c>
      <c r="B461" s="1">
        <v>43094.41436459023</v>
      </c>
      <c r="C461">
        <v>51</v>
      </c>
      <c r="D461">
        <v>1</v>
      </c>
      <c r="E461" t="s">
        <v>12</v>
      </c>
      <c r="F461" t="s">
        <v>11</v>
      </c>
      <c r="G461">
        <v>5000</v>
      </c>
      <c r="H461">
        <f t="shared" si="14"/>
        <v>801000</v>
      </c>
      <c r="I461">
        <v>3</v>
      </c>
      <c r="J461" t="s">
        <v>1055</v>
      </c>
      <c r="K461">
        <v>2</v>
      </c>
      <c r="L461" t="s">
        <v>1056</v>
      </c>
      <c r="M461">
        <v>2</v>
      </c>
      <c r="N461" t="s">
        <v>21</v>
      </c>
      <c r="O461" t="s">
        <v>1057</v>
      </c>
      <c r="P461" s="1">
        <v>43094.41436459023</v>
      </c>
      <c r="Q461" s="1">
        <v>43176.566040871585</v>
      </c>
      <c r="R461" t="s">
        <v>21</v>
      </c>
      <c r="S461" t="s">
        <v>1057</v>
      </c>
      <c r="T461">
        <v>2</v>
      </c>
    </row>
    <row r="462" spans="1:20">
      <c r="A462">
        <f t="shared" si="15"/>
        <v>461</v>
      </c>
      <c r="B462" s="1">
        <v>43095.681928010446</v>
      </c>
      <c r="C462">
        <v>71</v>
      </c>
      <c r="D462">
        <v>1</v>
      </c>
      <c r="E462" t="s">
        <v>12</v>
      </c>
      <c r="F462" t="s">
        <v>11</v>
      </c>
      <c r="G462">
        <v>2000</v>
      </c>
      <c r="H462">
        <f t="shared" si="14"/>
        <v>803000</v>
      </c>
      <c r="I462">
        <v>1</v>
      </c>
      <c r="J462" t="s">
        <v>1202</v>
      </c>
      <c r="K462">
        <v>3</v>
      </c>
      <c r="L462" t="s">
        <v>1203</v>
      </c>
      <c r="M462">
        <v>3</v>
      </c>
      <c r="N462" t="s">
        <v>21</v>
      </c>
      <c r="O462" t="s">
        <v>1204</v>
      </c>
      <c r="P462" s="1">
        <v>43095.681928010446</v>
      </c>
      <c r="Q462" s="1" t="e">
        <v>#N/A</v>
      </c>
      <c r="R462" t="s">
        <v>21</v>
      </c>
      <c r="S462" t="s">
        <v>1204</v>
      </c>
      <c r="T462">
        <v>3</v>
      </c>
    </row>
    <row r="463" spans="1:20">
      <c r="A463">
        <f t="shared" si="15"/>
        <v>462</v>
      </c>
      <c r="B463" s="1">
        <v>43097.924798649292</v>
      </c>
      <c r="C463">
        <v>56</v>
      </c>
      <c r="D463">
        <v>1</v>
      </c>
      <c r="E463" t="s">
        <v>12</v>
      </c>
      <c r="F463" t="s">
        <v>11</v>
      </c>
      <c r="G463">
        <v>4000</v>
      </c>
      <c r="H463">
        <f t="shared" si="14"/>
        <v>807000</v>
      </c>
      <c r="I463">
        <v>4</v>
      </c>
      <c r="J463" t="s">
        <v>557</v>
      </c>
      <c r="K463">
        <v>2</v>
      </c>
      <c r="L463" t="s">
        <v>558</v>
      </c>
      <c r="M463">
        <v>2</v>
      </c>
      <c r="N463" t="s">
        <v>21</v>
      </c>
      <c r="O463" t="s">
        <v>559</v>
      </c>
      <c r="P463" s="1">
        <v>43097.924798649292</v>
      </c>
      <c r="Q463" s="1" t="e">
        <v>#N/A</v>
      </c>
      <c r="R463" t="s">
        <v>21</v>
      </c>
      <c r="S463" t="s">
        <v>559</v>
      </c>
      <c r="T463">
        <v>2</v>
      </c>
    </row>
    <row r="464" spans="1:20">
      <c r="A464">
        <f t="shared" si="15"/>
        <v>463</v>
      </c>
      <c r="B464" s="1">
        <v>43099.685075688671</v>
      </c>
      <c r="C464">
        <v>30</v>
      </c>
      <c r="D464">
        <v>1</v>
      </c>
      <c r="E464" t="s">
        <v>12</v>
      </c>
      <c r="F464" t="s">
        <v>11</v>
      </c>
      <c r="G464">
        <v>1000</v>
      </c>
      <c r="H464">
        <f t="shared" si="14"/>
        <v>808000</v>
      </c>
      <c r="I464">
        <v>5</v>
      </c>
      <c r="J464" t="s">
        <v>274</v>
      </c>
      <c r="K464">
        <v>5</v>
      </c>
      <c r="L464" t="s">
        <v>275</v>
      </c>
      <c r="M464">
        <v>5</v>
      </c>
      <c r="N464" t="s">
        <v>21</v>
      </c>
      <c r="O464" t="s">
        <v>276</v>
      </c>
      <c r="P464" s="1">
        <v>43099.685075688671</v>
      </c>
      <c r="Q464" s="1" t="e">
        <v>#N/A</v>
      </c>
      <c r="R464" t="s">
        <v>21</v>
      </c>
      <c r="S464" t="s">
        <v>276</v>
      </c>
      <c r="T464">
        <v>5</v>
      </c>
    </row>
    <row r="465" spans="1:20">
      <c r="A465">
        <f t="shared" si="15"/>
        <v>464</v>
      </c>
      <c r="B465" s="1">
        <v>43103.380379802802</v>
      </c>
      <c r="C465">
        <v>84</v>
      </c>
      <c r="D465">
        <v>2</v>
      </c>
      <c r="E465" t="s">
        <v>12</v>
      </c>
      <c r="F465" t="s">
        <v>11</v>
      </c>
      <c r="G465">
        <v>2000</v>
      </c>
      <c r="H465">
        <f t="shared" si="14"/>
        <v>810000</v>
      </c>
      <c r="I465">
        <v>2</v>
      </c>
      <c r="J465" t="s">
        <v>1591</v>
      </c>
      <c r="K465">
        <v>1</v>
      </c>
      <c r="L465" t="s">
        <v>1592</v>
      </c>
      <c r="M465">
        <v>1</v>
      </c>
      <c r="N465" t="s">
        <v>21</v>
      </c>
      <c r="O465" t="s">
        <v>1593</v>
      </c>
      <c r="P465" s="1">
        <v>43103.380379802802</v>
      </c>
      <c r="Q465" s="1" t="e">
        <v>#N/A</v>
      </c>
      <c r="R465" t="s">
        <v>21</v>
      </c>
      <c r="S465" t="s">
        <v>1593</v>
      </c>
      <c r="T465">
        <v>1</v>
      </c>
    </row>
    <row r="466" spans="1:20">
      <c r="A466">
        <f t="shared" si="15"/>
        <v>465</v>
      </c>
      <c r="B466" s="1">
        <v>43105.04203037401</v>
      </c>
      <c r="C466">
        <v>64</v>
      </c>
      <c r="D466">
        <v>4</v>
      </c>
      <c r="E466" t="s">
        <v>12</v>
      </c>
      <c r="F466" t="s">
        <v>11</v>
      </c>
      <c r="G466">
        <v>1000</v>
      </c>
      <c r="H466">
        <f t="shared" si="14"/>
        <v>811000</v>
      </c>
      <c r="I466">
        <v>2</v>
      </c>
      <c r="J466" t="s">
        <v>539</v>
      </c>
      <c r="K466">
        <v>2</v>
      </c>
      <c r="L466" t="s">
        <v>540</v>
      </c>
      <c r="M466">
        <v>2</v>
      </c>
      <c r="N466" t="s">
        <v>21</v>
      </c>
      <c r="O466" t="s">
        <v>541</v>
      </c>
      <c r="P466" s="1">
        <v>43105.04203037401</v>
      </c>
      <c r="Q466" s="1" t="e">
        <v>#N/A</v>
      </c>
      <c r="R466" t="s">
        <v>21</v>
      </c>
      <c r="S466" t="s">
        <v>541</v>
      </c>
      <c r="T466">
        <v>2</v>
      </c>
    </row>
    <row r="467" spans="1:20">
      <c r="A467">
        <f t="shared" si="15"/>
        <v>466</v>
      </c>
      <c r="B467" s="1">
        <v>43105.96990850092</v>
      </c>
      <c r="C467">
        <v>77</v>
      </c>
      <c r="D467">
        <v>1</v>
      </c>
      <c r="E467" t="s">
        <v>13</v>
      </c>
      <c r="F467" t="s">
        <v>11</v>
      </c>
      <c r="G467">
        <v>20000</v>
      </c>
      <c r="H467">
        <f t="shared" si="14"/>
        <v>791000</v>
      </c>
      <c r="I467">
        <v>6</v>
      </c>
      <c r="J467" t="s">
        <v>1397</v>
      </c>
      <c r="K467">
        <v>2</v>
      </c>
      <c r="L467" t="s">
        <v>1398</v>
      </c>
      <c r="M467">
        <v>1</v>
      </c>
      <c r="N467" t="s">
        <v>24</v>
      </c>
      <c r="O467" t="s">
        <v>1399</v>
      </c>
      <c r="P467" s="1">
        <v>43105.96990850092</v>
      </c>
      <c r="Q467" s="1">
        <v>43105.96990850092</v>
      </c>
      <c r="R467" t="s">
        <v>24</v>
      </c>
      <c r="S467" t="s">
        <v>1399</v>
      </c>
      <c r="T467">
        <v>1</v>
      </c>
    </row>
    <row r="468" spans="1:20">
      <c r="A468">
        <f t="shared" si="15"/>
        <v>467</v>
      </c>
      <c r="B468" s="1">
        <v>43107.171529049425</v>
      </c>
      <c r="C468">
        <v>16</v>
      </c>
      <c r="D468">
        <v>2</v>
      </c>
      <c r="E468" t="s">
        <v>13</v>
      </c>
      <c r="F468" t="s">
        <v>11</v>
      </c>
      <c r="G468">
        <v>20000</v>
      </c>
      <c r="H468">
        <f t="shared" si="14"/>
        <v>771000</v>
      </c>
      <c r="I468">
        <v>6</v>
      </c>
      <c r="J468" t="s">
        <v>183</v>
      </c>
      <c r="K468">
        <v>2</v>
      </c>
      <c r="L468" t="s">
        <v>254</v>
      </c>
      <c r="M468">
        <v>1</v>
      </c>
      <c r="N468" t="s">
        <v>24</v>
      </c>
      <c r="O468" t="s">
        <v>255</v>
      </c>
      <c r="P468" s="1">
        <v>43107.171529049425</v>
      </c>
      <c r="Q468" s="1">
        <v>43107.171529049425</v>
      </c>
      <c r="R468" t="s">
        <v>24</v>
      </c>
      <c r="S468" t="s">
        <v>255</v>
      </c>
      <c r="T468">
        <v>1</v>
      </c>
    </row>
    <row r="469" spans="1:20">
      <c r="A469">
        <f t="shared" si="15"/>
        <v>468</v>
      </c>
      <c r="B469" s="1">
        <v>43108.060010791713</v>
      </c>
      <c r="C469">
        <v>71</v>
      </c>
      <c r="D469">
        <v>1</v>
      </c>
      <c r="E469" t="s">
        <v>12</v>
      </c>
      <c r="F469" t="s">
        <v>11</v>
      </c>
      <c r="G469">
        <v>2000</v>
      </c>
      <c r="H469">
        <f t="shared" si="14"/>
        <v>773000</v>
      </c>
      <c r="I469">
        <v>2</v>
      </c>
      <c r="J469" t="s">
        <v>1202</v>
      </c>
      <c r="K469">
        <v>4</v>
      </c>
      <c r="L469" t="s">
        <v>1203</v>
      </c>
      <c r="M469">
        <v>4</v>
      </c>
      <c r="N469" t="s">
        <v>21</v>
      </c>
      <c r="O469" t="s">
        <v>1204</v>
      </c>
      <c r="P469" s="1">
        <v>43108.060010791713</v>
      </c>
      <c r="Q469" s="1" t="e">
        <v>#N/A</v>
      </c>
      <c r="R469" t="s">
        <v>21</v>
      </c>
      <c r="S469" t="s">
        <v>1204</v>
      </c>
      <c r="T469">
        <v>4</v>
      </c>
    </row>
    <row r="470" spans="1:20">
      <c r="A470">
        <f t="shared" si="15"/>
        <v>469</v>
      </c>
      <c r="B470" s="1">
        <v>43110.189354109905</v>
      </c>
      <c r="C470">
        <v>76</v>
      </c>
      <c r="D470">
        <v>4</v>
      </c>
      <c r="E470" t="s">
        <v>12</v>
      </c>
      <c r="F470" t="s">
        <v>11</v>
      </c>
      <c r="G470">
        <v>5000</v>
      </c>
      <c r="H470">
        <f t="shared" si="14"/>
        <v>778000</v>
      </c>
      <c r="I470">
        <v>4</v>
      </c>
      <c r="J470" t="s">
        <v>663</v>
      </c>
      <c r="K470">
        <v>2</v>
      </c>
      <c r="L470" t="s">
        <v>664</v>
      </c>
      <c r="M470">
        <v>2</v>
      </c>
      <c r="N470" t="s">
        <v>21</v>
      </c>
      <c r="O470" t="s">
        <v>665</v>
      </c>
      <c r="P470" s="1">
        <v>43110.189354109905</v>
      </c>
      <c r="Q470" s="1">
        <v>43190.393390937475</v>
      </c>
      <c r="R470" t="s">
        <v>21</v>
      </c>
      <c r="S470" t="s">
        <v>665</v>
      </c>
      <c r="T470">
        <v>2</v>
      </c>
    </row>
    <row r="471" spans="1:20">
      <c r="A471">
        <f t="shared" si="15"/>
        <v>470</v>
      </c>
      <c r="B471" s="1">
        <v>43110.782346091961</v>
      </c>
      <c r="C471">
        <v>82</v>
      </c>
      <c r="D471">
        <v>2</v>
      </c>
      <c r="E471" t="s">
        <v>13</v>
      </c>
      <c r="F471" t="s">
        <v>11</v>
      </c>
      <c r="G471">
        <v>16000</v>
      </c>
      <c r="H471">
        <f t="shared" si="14"/>
        <v>762000</v>
      </c>
      <c r="I471">
        <v>6</v>
      </c>
      <c r="J471" t="s">
        <v>709</v>
      </c>
      <c r="K471">
        <v>2</v>
      </c>
      <c r="L471" t="s">
        <v>1681</v>
      </c>
      <c r="M471">
        <v>1</v>
      </c>
      <c r="N471" t="s">
        <v>24</v>
      </c>
      <c r="O471" t="s">
        <v>1682</v>
      </c>
      <c r="P471" s="1">
        <v>43110.782346091961</v>
      </c>
      <c r="Q471" s="1">
        <v>43110.782346091961</v>
      </c>
      <c r="R471" t="s">
        <v>24</v>
      </c>
      <c r="S471" t="s">
        <v>1682</v>
      </c>
      <c r="T471">
        <v>1</v>
      </c>
    </row>
    <row r="472" spans="1:20">
      <c r="A472">
        <f t="shared" si="15"/>
        <v>471</v>
      </c>
      <c r="B472" s="1">
        <v>43111.778086198079</v>
      </c>
      <c r="C472">
        <v>119</v>
      </c>
      <c r="D472">
        <v>1</v>
      </c>
      <c r="E472" t="s">
        <v>12</v>
      </c>
      <c r="F472" t="s">
        <v>11</v>
      </c>
      <c r="G472">
        <v>4000</v>
      </c>
      <c r="H472">
        <f t="shared" si="14"/>
        <v>766000</v>
      </c>
      <c r="I472">
        <v>2</v>
      </c>
      <c r="J472" t="s">
        <v>782</v>
      </c>
      <c r="K472">
        <v>1</v>
      </c>
      <c r="L472" t="s">
        <v>783</v>
      </c>
      <c r="M472">
        <v>1</v>
      </c>
      <c r="N472" t="s">
        <v>21</v>
      </c>
      <c r="O472" t="s">
        <v>784</v>
      </c>
      <c r="P472" s="1">
        <v>43111.778086198079</v>
      </c>
      <c r="Q472" s="1" t="e">
        <v>#N/A</v>
      </c>
      <c r="R472" t="s">
        <v>21</v>
      </c>
      <c r="S472" t="s">
        <v>784</v>
      </c>
      <c r="T472">
        <v>1</v>
      </c>
    </row>
    <row r="473" spans="1:20">
      <c r="A473">
        <f t="shared" si="15"/>
        <v>472</v>
      </c>
      <c r="B473" s="1">
        <v>43112.922729463971</v>
      </c>
      <c r="C473">
        <v>64</v>
      </c>
      <c r="D473">
        <v>4</v>
      </c>
      <c r="E473" t="s">
        <v>12</v>
      </c>
      <c r="F473" t="s">
        <v>11</v>
      </c>
      <c r="G473">
        <v>1000</v>
      </c>
      <c r="H473">
        <f t="shared" si="14"/>
        <v>767000</v>
      </c>
      <c r="I473">
        <v>1</v>
      </c>
      <c r="J473" t="s">
        <v>539</v>
      </c>
      <c r="K473">
        <v>3</v>
      </c>
      <c r="L473" t="s">
        <v>540</v>
      </c>
      <c r="M473">
        <v>3</v>
      </c>
      <c r="N473" t="s">
        <v>21</v>
      </c>
      <c r="O473" t="s">
        <v>541</v>
      </c>
      <c r="P473" s="1">
        <v>43112.922729463971</v>
      </c>
      <c r="Q473" s="1" t="e">
        <v>#N/A</v>
      </c>
      <c r="R473" t="s">
        <v>21</v>
      </c>
      <c r="S473" t="s">
        <v>541</v>
      </c>
      <c r="T473">
        <v>3</v>
      </c>
    </row>
    <row r="474" spans="1:20">
      <c r="A474">
        <f t="shared" si="15"/>
        <v>473</v>
      </c>
      <c r="B474" s="1">
        <v>43114.416842531376</v>
      </c>
      <c r="C474">
        <v>132</v>
      </c>
      <c r="D474">
        <v>1</v>
      </c>
      <c r="E474" t="s">
        <v>12</v>
      </c>
      <c r="F474" t="s">
        <v>11</v>
      </c>
      <c r="G474">
        <v>4000</v>
      </c>
      <c r="H474">
        <f t="shared" si="14"/>
        <v>771000</v>
      </c>
      <c r="I474">
        <v>3</v>
      </c>
      <c r="J474" t="s">
        <v>1618</v>
      </c>
      <c r="K474">
        <v>2</v>
      </c>
      <c r="L474" t="s">
        <v>1619</v>
      </c>
      <c r="M474">
        <v>2</v>
      </c>
      <c r="N474" t="s">
        <v>21</v>
      </c>
      <c r="O474" t="s">
        <v>1620</v>
      </c>
      <c r="P474" s="1">
        <v>43114.416842531376</v>
      </c>
      <c r="Q474" s="1" t="e">
        <v>#N/A</v>
      </c>
      <c r="R474" t="s">
        <v>21</v>
      </c>
      <c r="S474" t="s">
        <v>1620</v>
      </c>
      <c r="T474">
        <v>2</v>
      </c>
    </row>
    <row r="475" spans="1:20">
      <c r="A475">
        <f t="shared" si="15"/>
        <v>474</v>
      </c>
      <c r="B475" s="1">
        <v>43114.953705842592</v>
      </c>
      <c r="C475">
        <v>94</v>
      </c>
      <c r="D475">
        <v>1</v>
      </c>
      <c r="E475" t="s">
        <v>12</v>
      </c>
      <c r="F475" t="s">
        <v>11</v>
      </c>
      <c r="G475">
        <v>1000</v>
      </c>
      <c r="H475">
        <f t="shared" si="14"/>
        <v>772000</v>
      </c>
      <c r="I475">
        <v>2</v>
      </c>
      <c r="J475" t="s">
        <v>639</v>
      </c>
      <c r="K475">
        <v>4</v>
      </c>
      <c r="L475" t="s">
        <v>640</v>
      </c>
      <c r="M475">
        <v>4</v>
      </c>
      <c r="N475" t="s">
        <v>21</v>
      </c>
      <c r="O475" t="s">
        <v>641</v>
      </c>
      <c r="P475" s="1">
        <v>43114.953705842592</v>
      </c>
      <c r="Q475" s="1" t="e">
        <v>#N/A</v>
      </c>
      <c r="R475" t="s">
        <v>21</v>
      </c>
      <c r="S475" t="s">
        <v>641</v>
      </c>
      <c r="T475">
        <v>4</v>
      </c>
    </row>
    <row r="476" spans="1:20">
      <c r="A476">
        <f t="shared" si="15"/>
        <v>475</v>
      </c>
      <c r="B476" s="1">
        <v>43115.686702000254</v>
      </c>
      <c r="C476">
        <v>120</v>
      </c>
      <c r="D476">
        <v>3</v>
      </c>
      <c r="E476" t="s">
        <v>12</v>
      </c>
      <c r="F476" t="s">
        <v>11</v>
      </c>
      <c r="G476">
        <v>3000</v>
      </c>
      <c r="H476">
        <f t="shared" si="14"/>
        <v>775000</v>
      </c>
      <c r="I476">
        <v>1</v>
      </c>
      <c r="J476" t="s">
        <v>814</v>
      </c>
      <c r="K476">
        <v>3</v>
      </c>
      <c r="L476" t="s">
        <v>815</v>
      </c>
      <c r="M476">
        <v>3</v>
      </c>
      <c r="N476" t="s">
        <v>21</v>
      </c>
      <c r="O476" t="s">
        <v>816</v>
      </c>
      <c r="P476" s="1">
        <v>43115.686702000254</v>
      </c>
      <c r="Q476" s="1" t="e">
        <v>#N/A</v>
      </c>
      <c r="R476" t="s">
        <v>21</v>
      </c>
      <c r="S476" t="s">
        <v>816</v>
      </c>
      <c r="T476">
        <v>3</v>
      </c>
    </row>
    <row r="477" spans="1:20">
      <c r="A477">
        <f t="shared" si="15"/>
        <v>476</v>
      </c>
      <c r="B477" s="1">
        <v>43116.79323689991</v>
      </c>
      <c r="C477">
        <v>137</v>
      </c>
      <c r="D477">
        <v>1</v>
      </c>
      <c r="E477" t="s">
        <v>12</v>
      </c>
      <c r="F477" t="s">
        <v>11</v>
      </c>
      <c r="G477">
        <v>3000</v>
      </c>
      <c r="H477">
        <f t="shared" si="14"/>
        <v>778000</v>
      </c>
      <c r="I477">
        <v>3</v>
      </c>
      <c r="J477" t="s">
        <v>904</v>
      </c>
      <c r="K477">
        <v>1</v>
      </c>
      <c r="L477" t="s">
        <v>905</v>
      </c>
      <c r="M477">
        <v>1</v>
      </c>
      <c r="N477" t="s">
        <v>21</v>
      </c>
      <c r="O477" t="s">
        <v>906</v>
      </c>
      <c r="P477" s="1">
        <v>43116.79323689991</v>
      </c>
      <c r="Q477" s="1" t="e">
        <v>#N/A</v>
      </c>
      <c r="R477" t="s">
        <v>21</v>
      </c>
      <c r="S477" t="s">
        <v>906</v>
      </c>
      <c r="T477">
        <v>1</v>
      </c>
    </row>
    <row r="478" spans="1:20">
      <c r="A478">
        <f t="shared" si="15"/>
        <v>477</v>
      </c>
      <c r="B478" s="1">
        <v>43117.76380018425</v>
      </c>
      <c r="C478">
        <v>1</v>
      </c>
      <c r="D478">
        <v>1</v>
      </c>
      <c r="E478" t="s">
        <v>13</v>
      </c>
      <c r="F478" t="s">
        <v>11</v>
      </c>
      <c r="G478">
        <v>20000</v>
      </c>
      <c r="H478">
        <f t="shared" si="14"/>
        <v>758000</v>
      </c>
      <c r="I478">
        <v>6</v>
      </c>
      <c r="J478" t="s">
        <v>44</v>
      </c>
      <c r="K478">
        <v>2</v>
      </c>
      <c r="L478" t="s">
        <v>258</v>
      </c>
      <c r="M478">
        <v>1</v>
      </c>
      <c r="N478" t="s">
        <v>24</v>
      </c>
      <c r="O478" t="s">
        <v>259</v>
      </c>
      <c r="P478" s="1">
        <v>43117.76380018425</v>
      </c>
      <c r="Q478" s="1">
        <v>43117.76380018425</v>
      </c>
      <c r="R478" t="s">
        <v>24</v>
      </c>
      <c r="S478" t="s">
        <v>259</v>
      </c>
      <c r="T478">
        <v>1</v>
      </c>
    </row>
    <row r="479" spans="1:20">
      <c r="A479">
        <f t="shared" si="15"/>
        <v>478</v>
      </c>
      <c r="B479" s="1">
        <v>43118.029165755528</v>
      </c>
      <c r="C479">
        <v>82</v>
      </c>
      <c r="D479">
        <v>1</v>
      </c>
      <c r="E479" t="s">
        <v>12</v>
      </c>
      <c r="F479" t="s">
        <v>11</v>
      </c>
      <c r="G479">
        <v>5000</v>
      </c>
      <c r="H479">
        <f t="shared" si="14"/>
        <v>763000</v>
      </c>
      <c r="I479">
        <v>2</v>
      </c>
      <c r="J479" t="s">
        <v>952</v>
      </c>
      <c r="K479">
        <v>3</v>
      </c>
      <c r="L479" t="s">
        <v>953</v>
      </c>
      <c r="M479">
        <v>3</v>
      </c>
      <c r="N479" t="s">
        <v>21</v>
      </c>
      <c r="O479" t="s">
        <v>954</v>
      </c>
      <c r="P479" s="1">
        <v>43118.029165755528</v>
      </c>
      <c r="Q479" s="1" t="e">
        <v>#N/A</v>
      </c>
      <c r="R479" t="s">
        <v>21</v>
      </c>
      <c r="S479" t="s">
        <v>954</v>
      </c>
      <c r="T479">
        <v>3</v>
      </c>
    </row>
    <row r="480" spans="1:20">
      <c r="A480">
        <f t="shared" si="15"/>
        <v>479</v>
      </c>
      <c r="B480" s="1">
        <v>43123.144323028166</v>
      </c>
      <c r="C480">
        <v>104</v>
      </c>
      <c r="D480">
        <v>4</v>
      </c>
      <c r="E480" t="s">
        <v>12</v>
      </c>
      <c r="F480" t="s">
        <v>11</v>
      </c>
      <c r="G480">
        <v>5000</v>
      </c>
      <c r="H480">
        <f t="shared" si="14"/>
        <v>768000</v>
      </c>
      <c r="I480">
        <v>4</v>
      </c>
      <c r="J480" t="s">
        <v>691</v>
      </c>
      <c r="K480">
        <v>2</v>
      </c>
      <c r="L480" t="s">
        <v>692</v>
      </c>
      <c r="M480">
        <v>2</v>
      </c>
      <c r="N480" t="s">
        <v>21</v>
      </c>
      <c r="O480" t="s">
        <v>693</v>
      </c>
      <c r="P480" s="1">
        <v>43123.144323028166</v>
      </c>
      <c r="Q480" s="1" t="e">
        <v>#N/A</v>
      </c>
      <c r="R480" t="s">
        <v>21</v>
      </c>
      <c r="S480" t="s">
        <v>693</v>
      </c>
      <c r="T480">
        <v>2</v>
      </c>
    </row>
    <row r="481" spans="1:20">
      <c r="A481">
        <f t="shared" si="15"/>
        <v>480</v>
      </c>
      <c r="B481" s="1">
        <v>43124.139015334098</v>
      </c>
      <c r="C481">
        <v>136</v>
      </c>
      <c r="D481">
        <v>1</v>
      </c>
      <c r="E481" t="s">
        <v>12</v>
      </c>
      <c r="F481" t="s">
        <v>11</v>
      </c>
      <c r="G481">
        <v>5000</v>
      </c>
      <c r="H481">
        <f t="shared" si="14"/>
        <v>773000</v>
      </c>
      <c r="I481">
        <v>2</v>
      </c>
      <c r="J481" t="s">
        <v>1325</v>
      </c>
      <c r="K481">
        <v>3</v>
      </c>
      <c r="L481" t="s">
        <v>1326</v>
      </c>
      <c r="M481">
        <v>3</v>
      </c>
      <c r="N481" t="s">
        <v>21</v>
      </c>
      <c r="O481" t="s">
        <v>1327</v>
      </c>
      <c r="P481" s="1">
        <v>43124.139015334098</v>
      </c>
      <c r="Q481" s="1">
        <v>43191.154281949341</v>
      </c>
      <c r="R481" t="s">
        <v>21</v>
      </c>
      <c r="S481" t="s">
        <v>1327</v>
      </c>
      <c r="T481">
        <v>3</v>
      </c>
    </row>
    <row r="482" spans="1:20">
      <c r="A482">
        <f t="shared" si="15"/>
        <v>481</v>
      </c>
      <c r="B482" s="1">
        <v>43124.91206240256</v>
      </c>
      <c r="C482">
        <v>141</v>
      </c>
      <c r="D482">
        <v>3</v>
      </c>
      <c r="E482" t="s">
        <v>12</v>
      </c>
      <c r="F482" t="s">
        <v>11</v>
      </c>
      <c r="G482">
        <v>5000</v>
      </c>
      <c r="H482">
        <f t="shared" si="14"/>
        <v>778000</v>
      </c>
      <c r="I482">
        <v>6</v>
      </c>
      <c r="J482" t="s">
        <v>823</v>
      </c>
      <c r="K482">
        <v>1</v>
      </c>
      <c r="L482" t="s">
        <v>824</v>
      </c>
      <c r="M482">
        <v>1</v>
      </c>
      <c r="N482" t="s">
        <v>21</v>
      </c>
      <c r="O482" t="s">
        <v>825</v>
      </c>
      <c r="P482" s="1">
        <v>43124.91206240256</v>
      </c>
      <c r="Q482" s="1" t="e">
        <v>#N/A</v>
      </c>
      <c r="R482" t="s">
        <v>21</v>
      </c>
      <c r="S482" t="s">
        <v>825</v>
      </c>
      <c r="T482">
        <v>1</v>
      </c>
    </row>
    <row r="483" spans="1:20">
      <c r="A483">
        <f t="shared" si="15"/>
        <v>482</v>
      </c>
      <c r="B483" s="1">
        <v>43125.186986779401</v>
      </c>
      <c r="C483">
        <v>19</v>
      </c>
      <c r="D483">
        <v>1</v>
      </c>
      <c r="E483" t="s">
        <v>13</v>
      </c>
      <c r="F483" t="s">
        <v>11</v>
      </c>
      <c r="G483">
        <v>16000</v>
      </c>
      <c r="H483">
        <f t="shared" si="14"/>
        <v>762000</v>
      </c>
      <c r="I483">
        <v>6</v>
      </c>
      <c r="J483" t="s">
        <v>29</v>
      </c>
      <c r="K483">
        <v>4</v>
      </c>
      <c r="L483" t="s">
        <v>30</v>
      </c>
      <c r="M483">
        <v>1</v>
      </c>
      <c r="N483" t="s">
        <v>24</v>
      </c>
      <c r="O483" t="s">
        <v>31</v>
      </c>
      <c r="P483" s="1">
        <v>43125.186986779401</v>
      </c>
      <c r="Q483" s="1">
        <v>43125.186986779401</v>
      </c>
      <c r="R483" t="s">
        <v>24</v>
      </c>
      <c r="S483" t="s">
        <v>31</v>
      </c>
      <c r="T483">
        <v>1</v>
      </c>
    </row>
    <row r="484" spans="1:20">
      <c r="A484">
        <f t="shared" si="15"/>
        <v>483</v>
      </c>
      <c r="B484" s="1">
        <v>43125.36210098624</v>
      </c>
      <c r="C484">
        <v>102</v>
      </c>
      <c r="D484">
        <v>2</v>
      </c>
      <c r="E484" t="s">
        <v>12</v>
      </c>
      <c r="F484" t="s">
        <v>11</v>
      </c>
      <c r="G484">
        <v>5000</v>
      </c>
      <c r="H484">
        <f t="shared" si="14"/>
        <v>767000</v>
      </c>
      <c r="I484">
        <v>4</v>
      </c>
      <c r="J484" t="s">
        <v>760</v>
      </c>
      <c r="K484">
        <v>3</v>
      </c>
      <c r="L484" t="s">
        <v>1197</v>
      </c>
      <c r="M484">
        <v>3</v>
      </c>
      <c r="N484" t="s">
        <v>21</v>
      </c>
      <c r="O484" t="s">
        <v>1198</v>
      </c>
      <c r="P484" s="1">
        <v>43125.36210098624</v>
      </c>
      <c r="Q484" s="1">
        <v>43142.096420198213</v>
      </c>
      <c r="R484" t="s">
        <v>21</v>
      </c>
      <c r="S484" t="s">
        <v>1198</v>
      </c>
      <c r="T484">
        <v>3</v>
      </c>
    </row>
    <row r="485" spans="1:20">
      <c r="A485">
        <f t="shared" si="15"/>
        <v>484</v>
      </c>
      <c r="B485" s="1">
        <v>43125.819105383234</v>
      </c>
      <c r="C485">
        <v>91</v>
      </c>
      <c r="D485">
        <v>1</v>
      </c>
      <c r="E485" t="s">
        <v>12</v>
      </c>
      <c r="F485" t="s">
        <v>11</v>
      </c>
      <c r="G485">
        <v>1000</v>
      </c>
      <c r="H485">
        <f t="shared" si="14"/>
        <v>768000</v>
      </c>
      <c r="I485">
        <v>6</v>
      </c>
      <c r="J485" t="s">
        <v>1001</v>
      </c>
      <c r="K485">
        <v>1</v>
      </c>
      <c r="L485" t="s">
        <v>1002</v>
      </c>
      <c r="M485">
        <v>1</v>
      </c>
      <c r="N485" t="s">
        <v>21</v>
      </c>
      <c r="O485" t="s">
        <v>1003</v>
      </c>
      <c r="P485" s="1">
        <v>43125.819105383234</v>
      </c>
      <c r="Q485" s="1" t="e">
        <v>#N/A</v>
      </c>
      <c r="R485" t="s">
        <v>21</v>
      </c>
      <c r="S485" t="s">
        <v>1003</v>
      </c>
      <c r="T485">
        <v>1</v>
      </c>
    </row>
    <row r="486" spans="1:20">
      <c r="A486">
        <f t="shared" si="15"/>
        <v>485</v>
      </c>
      <c r="B486" s="1">
        <v>43127.747032245956</v>
      </c>
      <c r="C486">
        <v>48</v>
      </c>
      <c r="D486">
        <v>1</v>
      </c>
      <c r="E486" t="s">
        <v>12</v>
      </c>
      <c r="F486" t="s">
        <v>11</v>
      </c>
      <c r="G486">
        <v>1000</v>
      </c>
      <c r="H486">
        <f t="shared" si="14"/>
        <v>769000</v>
      </c>
      <c r="I486">
        <v>3</v>
      </c>
      <c r="J486" t="s">
        <v>694</v>
      </c>
      <c r="K486">
        <v>2</v>
      </c>
      <c r="L486" t="s">
        <v>695</v>
      </c>
      <c r="M486">
        <v>2</v>
      </c>
      <c r="N486" t="s">
        <v>21</v>
      </c>
      <c r="O486" t="s">
        <v>696</v>
      </c>
      <c r="P486" s="1">
        <v>43127.747032245956</v>
      </c>
      <c r="Q486" s="1" t="e">
        <v>#N/A</v>
      </c>
      <c r="R486" t="s">
        <v>21</v>
      </c>
      <c r="S486" t="s">
        <v>696</v>
      </c>
      <c r="T486">
        <v>2</v>
      </c>
    </row>
    <row r="487" spans="1:20">
      <c r="A487">
        <f t="shared" si="15"/>
        <v>486</v>
      </c>
      <c r="B487" s="1">
        <v>43129.21525857845</v>
      </c>
      <c r="C487">
        <v>132</v>
      </c>
      <c r="D487">
        <v>3</v>
      </c>
      <c r="E487" t="s">
        <v>12</v>
      </c>
      <c r="F487" t="s">
        <v>11</v>
      </c>
      <c r="G487">
        <v>1000</v>
      </c>
      <c r="H487">
        <f t="shared" si="14"/>
        <v>770000</v>
      </c>
      <c r="I487">
        <v>4</v>
      </c>
      <c r="J487" t="s">
        <v>1316</v>
      </c>
      <c r="K487">
        <v>1</v>
      </c>
      <c r="L487" t="s">
        <v>1317</v>
      </c>
      <c r="M487">
        <v>1</v>
      </c>
      <c r="N487" t="s">
        <v>21</v>
      </c>
      <c r="O487" t="s">
        <v>1318</v>
      </c>
      <c r="P487" s="1">
        <v>43129.21525857845</v>
      </c>
      <c r="Q487" s="1" t="e">
        <v>#N/A</v>
      </c>
      <c r="R487" t="s">
        <v>21</v>
      </c>
      <c r="S487" t="s">
        <v>1318</v>
      </c>
      <c r="T487">
        <v>1</v>
      </c>
    </row>
    <row r="488" spans="1:20">
      <c r="A488">
        <f t="shared" si="15"/>
        <v>487</v>
      </c>
      <c r="B488" s="1">
        <v>43130.40954887704</v>
      </c>
      <c r="C488">
        <v>18</v>
      </c>
      <c r="D488">
        <v>1</v>
      </c>
      <c r="E488" t="s">
        <v>12</v>
      </c>
      <c r="F488" t="s">
        <v>11</v>
      </c>
      <c r="G488">
        <v>5000</v>
      </c>
      <c r="H488">
        <f t="shared" si="14"/>
        <v>775000</v>
      </c>
      <c r="I488">
        <v>1</v>
      </c>
      <c r="J488" t="s">
        <v>148</v>
      </c>
      <c r="K488">
        <v>3</v>
      </c>
      <c r="L488" t="s">
        <v>149</v>
      </c>
      <c r="M488">
        <v>3</v>
      </c>
      <c r="N488" t="s">
        <v>21</v>
      </c>
      <c r="O488" t="s">
        <v>150</v>
      </c>
      <c r="P488" s="1">
        <v>43130.40954887704</v>
      </c>
      <c r="Q488" s="1" t="e">
        <v>#N/A</v>
      </c>
      <c r="R488" t="s">
        <v>21</v>
      </c>
      <c r="S488" t="s">
        <v>150</v>
      </c>
      <c r="T488">
        <v>3</v>
      </c>
    </row>
    <row r="489" spans="1:20">
      <c r="A489">
        <f t="shared" si="15"/>
        <v>488</v>
      </c>
      <c r="B489" s="1">
        <v>43131.340624991499</v>
      </c>
      <c r="C489">
        <v>64</v>
      </c>
      <c r="D489">
        <v>2</v>
      </c>
      <c r="E489" t="s">
        <v>13</v>
      </c>
      <c r="F489" t="s">
        <v>11</v>
      </c>
      <c r="G489">
        <v>20000</v>
      </c>
      <c r="H489">
        <f t="shared" si="14"/>
        <v>755000</v>
      </c>
      <c r="I489">
        <v>6</v>
      </c>
      <c r="J489" t="s">
        <v>1494</v>
      </c>
      <c r="K489">
        <v>2</v>
      </c>
      <c r="L489" t="s">
        <v>1673</v>
      </c>
      <c r="M489">
        <v>1</v>
      </c>
      <c r="N489" t="s">
        <v>24</v>
      </c>
      <c r="O489" t="s">
        <v>1674</v>
      </c>
      <c r="P489" s="1">
        <v>43131.340624991499</v>
      </c>
      <c r="Q489" s="1">
        <v>43131.340624991499</v>
      </c>
      <c r="R489" t="s">
        <v>24</v>
      </c>
      <c r="S489" t="s">
        <v>1674</v>
      </c>
      <c r="T489">
        <v>1</v>
      </c>
    </row>
    <row r="490" spans="1:20">
      <c r="A490">
        <f t="shared" si="15"/>
        <v>489</v>
      </c>
      <c r="B490" s="1">
        <v>43131.91402231923</v>
      </c>
      <c r="C490">
        <v>60</v>
      </c>
      <c r="D490">
        <v>4</v>
      </c>
      <c r="E490" t="s">
        <v>12</v>
      </c>
      <c r="F490" t="s">
        <v>11</v>
      </c>
      <c r="G490">
        <v>5000</v>
      </c>
      <c r="H490">
        <f t="shared" si="14"/>
        <v>760000</v>
      </c>
      <c r="I490">
        <v>3</v>
      </c>
      <c r="J490" t="s">
        <v>1234</v>
      </c>
      <c r="K490">
        <v>1</v>
      </c>
      <c r="L490" t="s">
        <v>1235</v>
      </c>
      <c r="M490">
        <v>1</v>
      </c>
      <c r="N490" t="s">
        <v>21</v>
      </c>
      <c r="O490" t="s">
        <v>1236</v>
      </c>
      <c r="P490" s="1">
        <v>43131.91402231923</v>
      </c>
      <c r="Q490" s="1" t="e">
        <v>#N/A</v>
      </c>
      <c r="R490" t="s">
        <v>21</v>
      </c>
      <c r="S490" t="s">
        <v>1236</v>
      </c>
      <c r="T490">
        <v>1</v>
      </c>
    </row>
    <row r="491" spans="1:20">
      <c r="A491">
        <f t="shared" si="15"/>
        <v>490</v>
      </c>
      <c r="B491" s="1">
        <v>43132.158513569404</v>
      </c>
      <c r="C491">
        <v>81</v>
      </c>
      <c r="D491">
        <v>3</v>
      </c>
      <c r="E491" t="s">
        <v>12</v>
      </c>
      <c r="F491" t="s">
        <v>11</v>
      </c>
      <c r="G491">
        <v>4000</v>
      </c>
      <c r="H491">
        <f t="shared" si="14"/>
        <v>764000</v>
      </c>
      <c r="I491">
        <v>3</v>
      </c>
      <c r="J491" t="s">
        <v>788</v>
      </c>
      <c r="K491">
        <v>2</v>
      </c>
      <c r="L491" t="s">
        <v>789</v>
      </c>
      <c r="M491">
        <v>2</v>
      </c>
      <c r="N491" t="s">
        <v>21</v>
      </c>
      <c r="O491" t="s">
        <v>790</v>
      </c>
      <c r="P491" s="1">
        <v>43132.158513569404</v>
      </c>
      <c r="Q491" s="1">
        <v>43196.238937179667</v>
      </c>
      <c r="R491" t="s">
        <v>21</v>
      </c>
      <c r="S491" t="s">
        <v>790</v>
      </c>
      <c r="T491">
        <v>2</v>
      </c>
    </row>
    <row r="492" spans="1:20">
      <c r="A492">
        <f t="shared" si="15"/>
        <v>491</v>
      </c>
      <c r="B492" s="1">
        <v>43132.320280250991</v>
      </c>
      <c r="C492">
        <v>28</v>
      </c>
      <c r="D492">
        <v>2</v>
      </c>
      <c r="E492" t="s">
        <v>13</v>
      </c>
      <c r="F492" t="s">
        <v>11</v>
      </c>
      <c r="G492">
        <v>4000</v>
      </c>
      <c r="H492">
        <f t="shared" si="14"/>
        <v>760000</v>
      </c>
      <c r="I492">
        <v>6</v>
      </c>
      <c r="J492" t="s">
        <v>346</v>
      </c>
      <c r="K492">
        <v>3</v>
      </c>
      <c r="L492" t="s">
        <v>361</v>
      </c>
      <c r="M492">
        <v>1</v>
      </c>
      <c r="N492" t="s">
        <v>24</v>
      </c>
      <c r="O492" t="s">
        <v>362</v>
      </c>
      <c r="P492" s="1">
        <v>43132.320280250991</v>
      </c>
      <c r="Q492" s="1">
        <v>43132.320280250991</v>
      </c>
      <c r="R492" t="s">
        <v>24</v>
      </c>
      <c r="S492" t="s">
        <v>362</v>
      </c>
      <c r="T492">
        <v>1</v>
      </c>
    </row>
    <row r="493" spans="1:20">
      <c r="A493">
        <f t="shared" si="15"/>
        <v>492</v>
      </c>
      <c r="B493" s="1">
        <v>43132.662495554527</v>
      </c>
      <c r="C493">
        <v>56</v>
      </c>
      <c r="D493">
        <v>2</v>
      </c>
      <c r="E493" t="s">
        <v>12</v>
      </c>
      <c r="F493" t="s">
        <v>11</v>
      </c>
      <c r="G493">
        <v>5000</v>
      </c>
      <c r="H493">
        <f t="shared" si="14"/>
        <v>765000</v>
      </c>
      <c r="I493">
        <v>2</v>
      </c>
      <c r="J493" t="s">
        <v>756</v>
      </c>
      <c r="K493">
        <v>4</v>
      </c>
      <c r="L493" t="s">
        <v>1542</v>
      </c>
      <c r="M493">
        <v>4</v>
      </c>
      <c r="N493" t="s">
        <v>21</v>
      </c>
      <c r="O493" t="s">
        <v>1543</v>
      </c>
      <c r="P493" s="1">
        <v>43132.662495554527</v>
      </c>
      <c r="Q493" s="1" t="e">
        <v>#N/A</v>
      </c>
      <c r="R493" t="s">
        <v>21</v>
      </c>
      <c r="S493" t="s">
        <v>1543</v>
      </c>
      <c r="T493">
        <v>4</v>
      </c>
    </row>
    <row r="494" spans="1:20">
      <c r="A494">
        <f t="shared" si="15"/>
        <v>493</v>
      </c>
      <c r="B494" s="1">
        <v>43133.389864386532</v>
      </c>
      <c r="C494">
        <v>6</v>
      </c>
      <c r="D494">
        <v>1</v>
      </c>
      <c r="E494" t="s">
        <v>12</v>
      </c>
      <c r="F494" t="s">
        <v>11</v>
      </c>
      <c r="G494">
        <v>4000</v>
      </c>
      <c r="H494">
        <f t="shared" si="14"/>
        <v>769000</v>
      </c>
      <c r="I494">
        <v>1</v>
      </c>
      <c r="J494" t="s">
        <v>135</v>
      </c>
      <c r="K494">
        <v>3</v>
      </c>
      <c r="L494" t="s">
        <v>136</v>
      </c>
      <c r="M494">
        <v>3</v>
      </c>
      <c r="N494" t="s">
        <v>21</v>
      </c>
      <c r="O494" t="s">
        <v>137</v>
      </c>
      <c r="P494" s="1">
        <v>43133.389864386532</v>
      </c>
      <c r="Q494" s="1" t="e">
        <v>#N/A</v>
      </c>
      <c r="R494" t="s">
        <v>21</v>
      </c>
      <c r="S494" t="s">
        <v>137</v>
      </c>
      <c r="T494">
        <v>3</v>
      </c>
    </row>
    <row r="495" spans="1:20">
      <c r="A495">
        <f t="shared" si="15"/>
        <v>494</v>
      </c>
      <c r="B495" s="1">
        <v>43134.860040415966</v>
      </c>
      <c r="C495">
        <v>48</v>
      </c>
      <c r="D495">
        <v>3</v>
      </c>
      <c r="E495" t="s">
        <v>12</v>
      </c>
      <c r="F495" t="s">
        <v>11</v>
      </c>
      <c r="G495">
        <v>3000</v>
      </c>
      <c r="H495">
        <f t="shared" si="14"/>
        <v>772000</v>
      </c>
      <c r="I495">
        <v>1</v>
      </c>
      <c r="J495" t="s">
        <v>1623</v>
      </c>
      <c r="K495">
        <v>5</v>
      </c>
      <c r="L495" t="s">
        <v>1624</v>
      </c>
      <c r="M495">
        <v>5</v>
      </c>
      <c r="N495" t="s">
        <v>21</v>
      </c>
      <c r="O495" t="s">
        <v>1625</v>
      </c>
      <c r="P495" s="1">
        <v>43134.860040415966</v>
      </c>
      <c r="Q495" s="1" t="e">
        <v>#N/A</v>
      </c>
      <c r="R495" t="s">
        <v>21</v>
      </c>
      <c r="S495" t="s">
        <v>1625</v>
      </c>
      <c r="T495">
        <v>5</v>
      </c>
    </row>
    <row r="496" spans="1:20">
      <c r="A496">
        <f t="shared" si="15"/>
        <v>495</v>
      </c>
      <c r="B496" s="1">
        <v>43135.166737707201</v>
      </c>
      <c r="C496">
        <v>100</v>
      </c>
      <c r="D496">
        <v>1</v>
      </c>
      <c r="E496" t="s">
        <v>12</v>
      </c>
      <c r="F496" t="s">
        <v>11</v>
      </c>
      <c r="G496">
        <v>3000</v>
      </c>
      <c r="H496">
        <f t="shared" si="14"/>
        <v>775000</v>
      </c>
      <c r="I496">
        <v>2</v>
      </c>
      <c r="J496" t="s">
        <v>961</v>
      </c>
      <c r="K496">
        <v>1</v>
      </c>
      <c r="L496" t="s">
        <v>962</v>
      </c>
      <c r="M496">
        <v>1</v>
      </c>
      <c r="N496" t="s">
        <v>21</v>
      </c>
      <c r="O496" t="s">
        <v>963</v>
      </c>
      <c r="P496" s="1">
        <v>43135.166737707201</v>
      </c>
      <c r="Q496" s="1" t="e">
        <v>#N/A</v>
      </c>
      <c r="R496" t="s">
        <v>21</v>
      </c>
      <c r="S496" t="s">
        <v>963</v>
      </c>
      <c r="T496">
        <v>1</v>
      </c>
    </row>
    <row r="497" spans="1:20">
      <c r="A497">
        <f t="shared" si="15"/>
        <v>496</v>
      </c>
      <c r="B497" s="1">
        <v>43135.691151477622</v>
      </c>
      <c r="C497">
        <v>51</v>
      </c>
      <c r="D497">
        <v>1</v>
      </c>
      <c r="E497" t="s">
        <v>12</v>
      </c>
      <c r="F497" t="s">
        <v>11</v>
      </c>
      <c r="G497">
        <v>5000</v>
      </c>
      <c r="H497">
        <f t="shared" si="14"/>
        <v>780000</v>
      </c>
      <c r="I497">
        <v>5</v>
      </c>
      <c r="J497" t="s">
        <v>1055</v>
      </c>
      <c r="K497">
        <v>3</v>
      </c>
      <c r="L497" t="s">
        <v>1056</v>
      </c>
      <c r="M497">
        <v>3</v>
      </c>
      <c r="N497" t="s">
        <v>21</v>
      </c>
      <c r="O497" t="s">
        <v>1057</v>
      </c>
      <c r="P497" s="1">
        <v>43135.691151477622</v>
      </c>
      <c r="Q497" s="1">
        <v>43176.566040871585</v>
      </c>
      <c r="R497" t="s">
        <v>21</v>
      </c>
      <c r="S497" t="s">
        <v>1057</v>
      </c>
      <c r="T497">
        <v>3</v>
      </c>
    </row>
    <row r="498" spans="1:20">
      <c r="A498">
        <f t="shared" si="15"/>
        <v>497</v>
      </c>
      <c r="B498" s="1">
        <v>43136.855212725415</v>
      </c>
      <c r="C498">
        <v>42</v>
      </c>
      <c r="D498">
        <v>3</v>
      </c>
      <c r="E498" t="s">
        <v>13</v>
      </c>
      <c r="F498" t="s">
        <v>11</v>
      </c>
      <c r="G498">
        <v>4000</v>
      </c>
      <c r="H498">
        <f t="shared" si="14"/>
        <v>776000</v>
      </c>
      <c r="I498">
        <v>6</v>
      </c>
      <c r="J498" t="s">
        <v>293</v>
      </c>
      <c r="K498">
        <v>2</v>
      </c>
      <c r="L498" t="s">
        <v>1731</v>
      </c>
      <c r="M498">
        <v>1</v>
      </c>
      <c r="N498" t="s">
        <v>24</v>
      </c>
      <c r="O498" t="s">
        <v>1732</v>
      </c>
      <c r="P498" s="1">
        <v>43136.855212725415</v>
      </c>
      <c r="Q498" s="1">
        <v>43136.855212725415</v>
      </c>
      <c r="R498" t="s">
        <v>24</v>
      </c>
      <c r="S498" t="s">
        <v>1732</v>
      </c>
      <c r="T498">
        <v>1</v>
      </c>
    </row>
    <row r="499" spans="1:20">
      <c r="A499">
        <f t="shared" si="15"/>
        <v>498</v>
      </c>
      <c r="B499" s="1">
        <v>43138.850313573428</v>
      </c>
      <c r="C499">
        <v>110</v>
      </c>
      <c r="D499">
        <v>1</v>
      </c>
      <c r="E499" t="s">
        <v>12</v>
      </c>
      <c r="F499" t="s">
        <v>11</v>
      </c>
      <c r="G499">
        <v>1000</v>
      </c>
      <c r="H499">
        <f t="shared" si="14"/>
        <v>777000</v>
      </c>
      <c r="I499">
        <v>1</v>
      </c>
      <c r="J499" t="s">
        <v>919</v>
      </c>
      <c r="K499">
        <v>2</v>
      </c>
      <c r="L499" t="s">
        <v>920</v>
      </c>
      <c r="M499">
        <v>2</v>
      </c>
      <c r="N499" t="s">
        <v>21</v>
      </c>
      <c r="O499" t="s">
        <v>921</v>
      </c>
      <c r="P499" s="1">
        <v>43138.850313573428</v>
      </c>
      <c r="Q499" s="1" t="e">
        <v>#N/A</v>
      </c>
      <c r="R499" t="s">
        <v>21</v>
      </c>
      <c r="S499" t="s">
        <v>921</v>
      </c>
      <c r="T499">
        <v>2</v>
      </c>
    </row>
    <row r="500" spans="1:20">
      <c r="A500">
        <f t="shared" si="15"/>
        <v>499</v>
      </c>
      <c r="B500" s="1">
        <v>43139.51462069116</v>
      </c>
      <c r="C500">
        <v>40</v>
      </c>
      <c r="D500">
        <v>2</v>
      </c>
      <c r="E500" t="s">
        <v>12</v>
      </c>
      <c r="F500" t="s">
        <v>11</v>
      </c>
      <c r="G500">
        <v>4000</v>
      </c>
      <c r="H500">
        <f t="shared" si="14"/>
        <v>781000</v>
      </c>
      <c r="I500">
        <v>5</v>
      </c>
      <c r="J500" t="s">
        <v>450</v>
      </c>
      <c r="K500">
        <v>2</v>
      </c>
      <c r="L500" t="s">
        <v>451</v>
      </c>
      <c r="M500">
        <v>2</v>
      </c>
      <c r="N500" t="s">
        <v>21</v>
      </c>
      <c r="O500" t="s">
        <v>452</v>
      </c>
      <c r="P500" s="1">
        <v>43139.51462069116</v>
      </c>
      <c r="Q500" s="1" t="e">
        <v>#N/A</v>
      </c>
      <c r="R500" t="s">
        <v>21</v>
      </c>
      <c r="S500" t="s">
        <v>452</v>
      </c>
      <c r="T500">
        <v>2</v>
      </c>
    </row>
    <row r="501" spans="1:20">
      <c r="A501">
        <f t="shared" si="15"/>
        <v>500</v>
      </c>
      <c r="B501" s="1">
        <v>43141.617316278389</v>
      </c>
      <c r="C501">
        <v>80</v>
      </c>
      <c r="D501">
        <v>2</v>
      </c>
      <c r="E501" t="s">
        <v>13</v>
      </c>
      <c r="F501" t="s">
        <v>11</v>
      </c>
      <c r="G501">
        <v>16000</v>
      </c>
      <c r="H501">
        <f t="shared" si="14"/>
        <v>765000</v>
      </c>
      <c r="I501">
        <v>6</v>
      </c>
      <c r="J501" t="s">
        <v>922</v>
      </c>
      <c r="K501">
        <v>2</v>
      </c>
      <c r="L501" t="s">
        <v>1683</v>
      </c>
      <c r="M501">
        <v>1</v>
      </c>
      <c r="N501" t="s">
        <v>24</v>
      </c>
      <c r="O501" t="s">
        <v>1684</v>
      </c>
      <c r="P501" s="1">
        <v>43141.617316278389</v>
      </c>
      <c r="Q501" s="1">
        <v>43141.617316278389</v>
      </c>
      <c r="R501" t="s">
        <v>24</v>
      </c>
      <c r="S501" t="s">
        <v>1684</v>
      </c>
      <c r="T501">
        <v>1</v>
      </c>
    </row>
    <row r="502" spans="1:20">
      <c r="A502">
        <f t="shared" si="15"/>
        <v>501</v>
      </c>
      <c r="B502" s="1">
        <v>43142.096420198213</v>
      </c>
      <c r="C502">
        <v>102</v>
      </c>
      <c r="D502">
        <v>2</v>
      </c>
      <c r="E502" t="s">
        <v>13</v>
      </c>
      <c r="F502" t="s">
        <v>11</v>
      </c>
      <c r="G502">
        <v>20000</v>
      </c>
      <c r="H502">
        <f t="shared" si="14"/>
        <v>745000</v>
      </c>
      <c r="I502">
        <v>6</v>
      </c>
      <c r="J502" t="s">
        <v>760</v>
      </c>
      <c r="K502">
        <v>4</v>
      </c>
      <c r="L502" t="s">
        <v>761</v>
      </c>
      <c r="M502">
        <v>1</v>
      </c>
      <c r="N502" t="s">
        <v>24</v>
      </c>
      <c r="O502" t="s">
        <v>762</v>
      </c>
      <c r="P502" s="1">
        <v>43142.096420198213</v>
      </c>
      <c r="Q502" s="1">
        <v>43142.096420198213</v>
      </c>
      <c r="R502" t="s">
        <v>24</v>
      </c>
      <c r="S502" t="s">
        <v>762</v>
      </c>
      <c r="T502">
        <v>1</v>
      </c>
    </row>
    <row r="503" spans="1:20">
      <c r="A503">
        <f t="shared" si="15"/>
        <v>502</v>
      </c>
      <c r="B503" s="1">
        <v>43143.12996371396</v>
      </c>
      <c r="C503">
        <v>69</v>
      </c>
      <c r="D503">
        <v>1</v>
      </c>
      <c r="E503" t="s">
        <v>12</v>
      </c>
      <c r="F503" t="s">
        <v>11</v>
      </c>
      <c r="G503">
        <v>1000</v>
      </c>
      <c r="H503">
        <f t="shared" si="14"/>
        <v>746000</v>
      </c>
      <c r="I503">
        <v>1</v>
      </c>
      <c r="J503" t="s">
        <v>1190</v>
      </c>
      <c r="K503">
        <v>4</v>
      </c>
      <c r="L503" t="s">
        <v>1489</v>
      </c>
      <c r="M503">
        <v>4</v>
      </c>
      <c r="N503" t="s">
        <v>21</v>
      </c>
      <c r="O503" t="s">
        <v>1490</v>
      </c>
      <c r="P503" s="1">
        <v>43143.12996371396</v>
      </c>
      <c r="Q503" s="1" t="e">
        <v>#N/A</v>
      </c>
      <c r="R503" t="s">
        <v>21</v>
      </c>
      <c r="S503" t="s">
        <v>1490</v>
      </c>
      <c r="T503">
        <v>4</v>
      </c>
    </row>
    <row r="504" spans="1:20">
      <c r="A504">
        <f t="shared" si="15"/>
        <v>503</v>
      </c>
      <c r="B504" s="1">
        <v>43144.593759218478</v>
      </c>
      <c r="C504">
        <v>120</v>
      </c>
      <c r="D504">
        <v>4</v>
      </c>
      <c r="E504" t="s">
        <v>12</v>
      </c>
      <c r="F504" t="s">
        <v>11</v>
      </c>
      <c r="G504">
        <v>4000</v>
      </c>
      <c r="H504">
        <f t="shared" si="14"/>
        <v>750000</v>
      </c>
      <c r="I504">
        <v>2</v>
      </c>
      <c r="J504" t="s">
        <v>1179</v>
      </c>
      <c r="K504">
        <v>3</v>
      </c>
      <c r="L504" t="s">
        <v>1180</v>
      </c>
      <c r="M504">
        <v>3</v>
      </c>
      <c r="N504" t="s">
        <v>21</v>
      </c>
      <c r="O504" t="s">
        <v>1181</v>
      </c>
      <c r="P504" s="1">
        <v>43144.593759218478</v>
      </c>
      <c r="Q504" s="1" t="e">
        <v>#N/A</v>
      </c>
      <c r="R504" t="s">
        <v>21</v>
      </c>
      <c r="S504" t="s">
        <v>1181</v>
      </c>
      <c r="T504">
        <v>3</v>
      </c>
    </row>
    <row r="505" spans="1:20">
      <c r="A505">
        <f t="shared" si="15"/>
        <v>504</v>
      </c>
      <c r="B505" s="1">
        <v>43145.748770508668</v>
      </c>
      <c r="C505">
        <v>132</v>
      </c>
      <c r="D505">
        <v>4</v>
      </c>
      <c r="E505" t="s">
        <v>12</v>
      </c>
      <c r="F505" t="s">
        <v>11</v>
      </c>
      <c r="G505">
        <v>3000</v>
      </c>
      <c r="H505">
        <f t="shared" si="14"/>
        <v>753000</v>
      </c>
      <c r="I505">
        <v>2</v>
      </c>
      <c r="J505" t="s">
        <v>1064</v>
      </c>
      <c r="K505">
        <v>2</v>
      </c>
      <c r="L505" t="s">
        <v>1065</v>
      </c>
      <c r="M505">
        <v>2</v>
      </c>
      <c r="N505" t="s">
        <v>21</v>
      </c>
      <c r="O505" t="s">
        <v>1066</v>
      </c>
      <c r="P505" s="1">
        <v>43145.748770508668</v>
      </c>
      <c r="Q505" s="1" t="e">
        <v>#N/A</v>
      </c>
      <c r="R505" t="s">
        <v>21</v>
      </c>
      <c r="S505" t="s">
        <v>1066</v>
      </c>
      <c r="T505">
        <v>2</v>
      </c>
    </row>
    <row r="506" spans="1:20">
      <c r="A506">
        <f t="shared" si="15"/>
        <v>505</v>
      </c>
      <c r="B506" s="1">
        <v>43147.318426142629</v>
      </c>
      <c r="C506">
        <v>114</v>
      </c>
      <c r="D506">
        <v>1</v>
      </c>
      <c r="E506" t="s">
        <v>12</v>
      </c>
      <c r="F506" t="s">
        <v>11</v>
      </c>
      <c r="G506">
        <v>4000</v>
      </c>
      <c r="H506">
        <f t="shared" si="14"/>
        <v>757000</v>
      </c>
      <c r="I506">
        <v>4</v>
      </c>
      <c r="J506" t="s">
        <v>623</v>
      </c>
      <c r="K506">
        <v>2</v>
      </c>
      <c r="L506" t="s">
        <v>624</v>
      </c>
      <c r="M506">
        <v>2</v>
      </c>
      <c r="N506" t="s">
        <v>21</v>
      </c>
      <c r="O506" t="s">
        <v>625</v>
      </c>
      <c r="P506" s="1">
        <v>43147.318426142629</v>
      </c>
      <c r="Q506" s="1" t="e">
        <v>#N/A</v>
      </c>
      <c r="R506" t="s">
        <v>21</v>
      </c>
      <c r="S506" t="s">
        <v>625</v>
      </c>
      <c r="T506">
        <v>2</v>
      </c>
    </row>
    <row r="507" spans="1:20">
      <c r="A507">
        <f t="shared" si="15"/>
        <v>506</v>
      </c>
      <c r="B507" s="1">
        <v>43148.07423746484</v>
      </c>
      <c r="C507">
        <v>110</v>
      </c>
      <c r="D507">
        <v>2</v>
      </c>
      <c r="E507" t="s">
        <v>13</v>
      </c>
      <c r="F507" t="s">
        <v>11</v>
      </c>
      <c r="G507">
        <v>4000</v>
      </c>
      <c r="H507">
        <f t="shared" si="14"/>
        <v>753000</v>
      </c>
      <c r="I507">
        <v>6</v>
      </c>
      <c r="J507" t="s">
        <v>931</v>
      </c>
      <c r="K507">
        <v>5</v>
      </c>
      <c r="L507" t="s">
        <v>1723</v>
      </c>
      <c r="M507">
        <v>1</v>
      </c>
      <c r="N507" t="s">
        <v>24</v>
      </c>
      <c r="O507" t="s">
        <v>1724</v>
      </c>
      <c r="P507" s="1">
        <v>43148.07423746484</v>
      </c>
      <c r="Q507" s="1">
        <v>43148.07423746484</v>
      </c>
      <c r="R507" t="s">
        <v>24</v>
      </c>
      <c r="S507" t="s">
        <v>1724</v>
      </c>
      <c r="T507">
        <v>1</v>
      </c>
    </row>
    <row r="508" spans="1:20">
      <c r="A508">
        <f t="shared" si="15"/>
        <v>507</v>
      </c>
      <c r="B508" s="1">
        <v>43149.413761488446</v>
      </c>
      <c r="C508">
        <v>124</v>
      </c>
      <c r="D508">
        <v>1</v>
      </c>
      <c r="E508" t="s">
        <v>12</v>
      </c>
      <c r="F508" t="s">
        <v>11</v>
      </c>
      <c r="G508">
        <v>3000</v>
      </c>
      <c r="H508">
        <f t="shared" si="14"/>
        <v>756000</v>
      </c>
      <c r="I508">
        <v>5</v>
      </c>
      <c r="J508" t="s">
        <v>672</v>
      </c>
      <c r="K508">
        <v>1</v>
      </c>
      <c r="L508" t="s">
        <v>673</v>
      </c>
      <c r="M508">
        <v>1</v>
      </c>
      <c r="N508" t="s">
        <v>21</v>
      </c>
      <c r="O508" t="s">
        <v>674</v>
      </c>
      <c r="P508" s="1">
        <v>43149.413761488446</v>
      </c>
      <c r="Q508" s="1" t="e">
        <v>#N/A</v>
      </c>
      <c r="R508" t="s">
        <v>21</v>
      </c>
      <c r="S508" t="s">
        <v>674</v>
      </c>
      <c r="T508">
        <v>1</v>
      </c>
    </row>
    <row r="509" spans="1:20">
      <c r="A509">
        <f t="shared" si="15"/>
        <v>508</v>
      </c>
      <c r="B509" s="1">
        <v>43151.482388874931</v>
      </c>
      <c r="C509">
        <v>84</v>
      </c>
      <c r="D509">
        <v>1</v>
      </c>
      <c r="E509" t="s">
        <v>12</v>
      </c>
      <c r="F509" t="s">
        <v>11</v>
      </c>
      <c r="G509">
        <v>2000</v>
      </c>
      <c r="H509">
        <f t="shared" si="14"/>
        <v>758000</v>
      </c>
      <c r="I509">
        <v>1</v>
      </c>
      <c r="J509" t="s">
        <v>901</v>
      </c>
      <c r="K509">
        <v>3</v>
      </c>
      <c r="L509" t="s">
        <v>902</v>
      </c>
      <c r="M509">
        <v>3</v>
      </c>
      <c r="N509" t="s">
        <v>21</v>
      </c>
      <c r="O509" t="s">
        <v>903</v>
      </c>
      <c r="P509" s="1">
        <v>43151.482388874931</v>
      </c>
      <c r="Q509" s="1" t="e">
        <v>#N/A</v>
      </c>
      <c r="R509" t="s">
        <v>21</v>
      </c>
      <c r="S509" t="s">
        <v>903</v>
      </c>
      <c r="T509">
        <v>3</v>
      </c>
    </row>
    <row r="510" spans="1:20">
      <c r="A510">
        <f t="shared" si="15"/>
        <v>509</v>
      </c>
      <c r="B510" s="1">
        <v>43151.702793173063</v>
      </c>
      <c r="C510">
        <v>58</v>
      </c>
      <c r="D510">
        <v>1</v>
      </c>
      <c r="E510" t="s">
        <v>12</v>
      </c>
      <c r="F510" t="s">
        <v>11</v>
      </c>
      <c r="G510">
        <v>2000</v>
      </c>
      <c r="H510">
        <f t="shared" si="14"/>
        <v>760000</v>
      </c>
      <c r="I510">
        <v>4</v>
      </c>
      <c r="J510" t="s">
        <v>995</v>
      </c>
      <c r="K510">
        <v>2</v>
      </c>
      <c r="L510" t="s">
        <v>996</v>
      </c>
      <c r="M510">
        <v>2</v>
      </c>
      <c r="N510" t="s">
        <v>21</v>
      </c>
      <c r="O510" t="s">
        <v>997</v>
      </c>
      <c r="P510" s="1">
        <v>43151.702793173063</v>
      </c>
      <c r="Q510" s="1" t="e">
        <v>#N/A</v>
      </c>
      <c r="R510" t="s">
        <v>21</v>
      </c>
      <c r="S510" t="s">
        <v>997</v>
      </c>
      <c r="T510">
        <v>2</v>
      </c>
    </row>
    <row r="511" spans="1:20">
      <c r="A511">
        <f t="shared" si="15"/>
        <v>510</v>
      </c>
      <c r="B511" s="1">
        <v>43151.905353689683</v>
      </c>
      <c r="C511">
        <v>42</v>
      </c>
      <c r="D511">
        <v>1</v>
      </c>
      <c r="E511" t="s">
        <v>12</v>
      </c>
      <c r="F511" t="s">
        <v>11</v>
      </c>
      <c r="G511">
        <v>5000</v>
      </c>
      <c r="H511">
        <f t="shared" si="14"/>
        <v>765000</v>
      </c>
      <c r="I511">
        <v>4</v>
      </c>
      <c r="J511" t="s">
        <v>399</v>
      </c>
      <c r="K511">
        <v>1</v>
      </c>
      <c r="L511" t="s">
        <v>400</v>
      </c>
      <c r="M511">
        <v>1</v>
      </c>
      <c r="N511" t="s">
        <v>21</v>
      </c>
      <c r="O511" t="s">
        <v>401</v>
      </c>
      <c r="P511" s="1">
        <v>43151.905353689683</v>
      </c>
      <c r="Q511" s="1">
        <v>43202.666334952861</v>
      </c>
      <c r="R511" t="s">
        <v>21</v>
      </c>
      <c r="S511" t="s">
        <v>401</v>
      </c>
      <c r="T511">
        <v>1</v>
      </c>
    </row>
    <row r="512" spans="1:20">
      <c r="A512">
        <f t="shared" si="15"/>
        <v>511</v>
      </c>
      <c r="B512" s="1">
        <v>43152.19599650865</v>
      </c>
      <c r="C512">
        <v>120</v>
      </c>
      <c r="D512">
        <v>2</v>
      </c>
      <c r="E512" t="s">
        <v>13</v>
      </c>
      <c r="F512" t="s">
        <v>11</v>
      </c>
      <c r="G512">
        <v>8000</v>
      </c>
      <c r="H512">
        <f t="shared" si="14"/>
        <v>757000</v>
      </c>
      <c r="I512">
        <v>6</v>
      </c>
      <c r="J512" t="s">
        <v>946</v>
      </c>
      <c r="K512">
        <v>2</v>
      </c>
      <c r="L512" t="s">
        <v>1705</v>
      </c>
      <c r="M512">
        <v>1</v>
      </c>
      <c r="N512" t="s">
        <v>24</v>
      </c>
      <c r="O512" t="s">
        <v>1706</v>
      </c>
      <c r="P512" s="1">
        <v>43152.19599650865</v>
      </c>
      <c r="Q512" s="1">
        <v>43152.19599650865</v>
      </c>
      <c r="R512" t="s">
        <v>24</v>
      </c>
      <c r="S512" t="s">
        <v>1706</v>
      </c>
      <c r="T512">
        <v>1</v>
      </c>
    </row>
    <row r="513" spans="1:20">
      <c r="A513">
        <f t="shared" si="15"/>
        <v>512</v>
      </c>
      <c r="B513" s="1">
        <v>43154.716244965108</v>
      </c>
      <c r="C513">
        <v>136</v>
      </c>
      <c r="D513">
        <v>4</v>
      </c>
      <c r="E513" t="s">
        <v>12</v>
      </c>
      <c r="F513" t="s">
        <v>11</v>
      </c>
      <c r="G513">
        <v>1000</v>
      </c>
      <c r="H513">
        <f t="shared" si="14"/>
        <v>758000</v>
      </c>
      <c r="I513">
        <v>1</v>
      </c>
      <c r="J513" t="s">
        <v>916</v>
      </c>
      <c r="K513">
        <v>8</v>
      </c>
      <c r="L513" t="s">
        <v>917</v>
      </c>
      <c r="M513">
        <v>8</v>
      </c>
      <c r="N513" t="s">
        <v>21</v>
      </c>
      <c r="O513" t="s">
        <v>918</v>
      </c>
      <c r="P513" s="1">
        <v>43154.716244965108</v>
      </c>
      <c r="Q513" s="1" t="e">
        <v>#N/A</v>
      </c>
      <c r="R513" t="s">
        <v>21</v>
      </c>
      <c r="S513" t="s">
        <v>918</v>
      </c>
      <c r="T513">
        <v>8</v>
      </c>
    </row>
    <row r="514" spans="1:20">
      <c r="A514">
        <f t="shared" si="15"/>
        <v>513</v>
      </c>
      <c r="B514" s="1">
        <v>43156.645943234362</v>
      </c>
      <c r="C514">
        <v>24</v>
      </c>
      <c r="D514">
        <v>3</v>
      </c>
      <c r="E514" t="s">
        <v>12</v>
      </c>
      <c r="F514" t="s">
        <v>11</v>
      </c>
      <c r="G514">
        <v>1000</v>
      </c>
      <c r="H514">
        <f t="shared" si="14"/>
        <v>759000</v>
      </c>
      <c r="I514">
        <v>3</v>
      </c>
      <c r="J514" t="s">
        <v>377</v>
      </c>
      <c r="K514">
        <v>1</v>
      </c>
      <c r="L514" t="s">
        <v>378</v>
      </c>
      <c r="M514">
        <v>1</v>
      </c>
      <c r="N514" t="s">
        <v>21</v>
      </c>
      <c r="O514" t="s">
        <v>379</v>
      </c>
      <c r="P514" s="1">
        <v>43156.645943234362</v>
      </c>
      <c r="Q514" s="1" t="e">
        <v>#N/A</v>
      </c>
      <c r="R514" t="s">
        <v>21</v>
      </c>
      <c r="S514" t="s">
        <v>379</v>
      </c>
      <c r="T514">
        <v>1</v>
      </c>
    </row>
    <row r="515" spans="1:20">
      <c r="A515">
        <f t="shared" si="15"/>
        <v>514</v>
      </c>
      <c r="B515" s="1">
        <v>43157.496297794241</v>
      </c>
      <c r="C515">
        <v>93</v>
      </c>
      <c r="D515">
        <v>1</v>
      </c>
      <c r="E515" t="s">
        <v>12</v>
      </c>
      <c r="F515" t="s">
        <v>11</v>
      </c>
      <c r="G515">
        <v>4000</v>
      </c>
      <c r="H515">
        <f t="shared" ref="H515:H578" si="16">IF(E515="Premium",IFERROR(H514+G515,G515),IFERROR(H514-G515,-G515))</f>
        <v>763000</v>
      </c>
      <c r="I515">
        <v>1</v>
      </c>
      <c r="J515" t="s">
        <v>775</v>
      </c>
      <c r="K515">
        <v>2</v>
      </c>
      <c r="L515" t="s">
        <v>776</v>
      </c>
      <c r="M515">
        <v>2</v>
      </c>
      <c r="N515" t="s">
        <v>21</v>
      </c>
      <c r="O515" t="s">
        <v>777</v>
      </c>
      <c r="P515" s="1">
        <v>43157.496297794241</v>
      </c>
      <c r="Q515" s="1">
        <v>43244.330732781877</v>
      </c>
      <c r="R515" t="s">
        <v>21</v>
      </c>
      <c r="S515" t="s">
        <v>777</v>
      </c>
      <c r="T515">
        <v>2</v>
      </c>
    </row>
    <row r="516" spans="1:20">
      <c r="A516">
        <f t="shared" ref="A516:A579" si="17">A515+1</f>
        <v>515</v>
      </c>
      <c r="B516" s="1">
        <v>43158.276007480599</v>
      </c>
      <c r="C516">
        <v>18</v>
      </c>
      <c r="D516">
        <v>1</v>
      </c>
      <c r="E516" t="s">
        <v>12</v>
      </c>
      <c r="F516" t="s">
        <v>11</v>
      </c>
      <c r="G516">
        <v>5000</v>
      </c>
      <c r="H516">
        <f t="shared" si="16"/>
        <v>768000</v>
      </c>
      <c r="I516">
        <v>4</v>
      </c>
      <c r="J516" t="s">
        <v>148</v>
      </c>
      <c r="K516">
        <v>4</v>
      </c>
      <c r="L516" t="s">
        <v>149</v>
      </c>
      <c r="M516">
        <v>4</v>
      </c>
      <c r="N516" t="s">
        <v>21</v>
      </c>
      <c r="O516" t="s">
        <v>150</v>
      </c>
      <c r="P516" s="1">
        <v>43158.276007480599</v>
      </c>
      <c r="Q516" s="1" t="e">
        <v>#N/A</v>
      </c>
      <c r="R516" t="s">
        <v>21</v>
      </c>
      <c r="S516" t="s">
        <v>150</v>
      </c>
      <c r="T516">
        <v>4</v>
      </c>
    </row>
    <row r="517" spans="1:20">
      <c r="A517">
        <f t="shared" si="17"/>
        <v>516</v>
      </c>
      <c r="B517" s="1">
        <v>43158.743765821811</v>
      </c>
      <c r="C517">
        <v>93</v>
      </c>
      <c r="D517">
        <v>3</v>
      </c>
      <c r="E517" t="s">
        <v>12</v>
      </c>
      <c r="F517" t="s">
        <v>11</v>
      </c>
      <c r="G517">
        <v>4000</v>
      </c>
      <c r="H517">
        <f t="shared" si="16"/>
        <v>772000</v>
      </c>
      <c r="I517">
        <v>2</v>
      </c>
      <c r="J517" t="s">
        <v>1208</v>
      </c>
      <c r="K517">
        <v>1</v>
      </c>
      <c r="L517" t="s">
        <v>1209</v>
      </c>
      <c r="M517">
        <v>1</v>
      </c>
      <c r="N517" t="s">
        <v>21</v>
      </c>
      <c r="O517" t="s">
        <v>1210</v>
      </c>
      <c r="P517" s="1">
        <v>43158.743765821811</v>
      </c>
      <c r="Q517" s="1" t="e">
        <v>#N/A</v>
      </c>
      <c r="R517" t="s">
        <v>21</v>
      </c>
      <c r="S517" t="s">
        <v>1210</v>
      </c>
      <c r="T517">
        <v>1</v>
      </c>
    </row>
    <row r="518" spans="1:20">
      <c r="A518">
        <f t="shared" si="17"/>
        <v>517</v>
      </c>
      <c r="B518" s="1">
        <v>43162.060138782726</v>
      </c>
      <c r="C518">
        <v>124</v>
      </c>
      <c r="D518">
        <v>2</v>
      </c>
      <c r="E518" t="s">
        <v>12</v>
      </c>
      <c r="F518" t="s">
        <v>11</v>
      </c>
      <c r="G518">
        <v>5000</v>
      </c>
      <c r="H518">
        <f t="shared" si="16"/>
        <v>777000</v>
      </c>
      <c r="I518">
        <v>4</v>
      </c>
      <c r="J518" t="s">
        <v>1220</v>
      </c>
      <c r="K518">
        <v>3</v>
      </c>
      <c r="L518" t="s">
        <v>1221</v>
      </c>
      <c r="M518">
        <v>3</v>
      </c>
      <c r="N518" t="s">
        <v>21</v>
      </c>
      <c r="O518" t="s">
        <v>1222</v>
      </c>
      <c r="P518" s="1">
        <v>43162.060138782726</v>
      </c>
      <c r="Q518" s="1" t="e">
        <v>#N/A</v>
      </c>
      <c r="R518" t="s">
        <v>21</v>
      </c>
      <c r="S518" t="s">
        <v>1222</v>
      </c>
      <c r="T518">
        <v>3</v>
      </c>
    </row>
    <row r="519" spans="1:20">
      <c r="A519">
        <f t="shared" si="17"/>
        <v>518</v>
      </c>
      <c r="B519" s="1">
        <v>43162.216399144876</v>
      </c>
      <c r="C519">
        <v>122</v>
      </c>
      <c r="D519">
        <v>1</v>
      </c>
      <c r="E519" t="s">
        <v>12</v>
      </c>
      <c r="F519" t="s">
        <v>11</v>
      </c>
      <c r="G519">
        <v>4000</v>
      </c>
      <c r="H519">
        <f t="shared" si="16"/>
        <v>781000</v>
      </c>
      <c r="I519">
        <v>4</v>
      </c>
      <c r="J519" t="s">
        <v>873</v>
      </c>
      <c r="K519">
        <v>2</v>
      </c>
      <c r="L519" t="s">
        <v>874</v>
      </c>
      <c r="M519">
        <v>2</v>
      </c>
      <c r="N519" t="s">
        <v>21</v>
      </c>
      <c r="O519" t="s">
        <v>875</v>
      </c>
      <c r="P519" s="1">
        <v>43162.216399144876</v>
      </c>
      <c r="Q519" s="1" t="e">
        <v>#N/A</v>
      </c>
      <c r="R519" t="s">
        <v>21</v>
      </c>
      <c r="S519" t="s">
        <v>875</v>
      </c>
      <c r="T519">
        <v>2</v>
      </c>
    </row>
    <row r="520" spans="1:20">
      <c r="A520">
        <f t="shared" si="17"/>
        <v>519</v>
      </c>
      <c r="B520" s="1">
        <v>43163.892983235666</v>
      </c>
      <c r="C520">
        <v>50</v>
      </c>
      <c r="D520">
        <v>1</v>
      </c>
      <c r="E520" t="s">
        <v>12</v>
      </c>
      <c r="F520" t="s">
        <v>11</v>
      </c>
      <c r="G520">
        <v>2000</v>
      </c>
      <c r="H520">
        <f t="shared" si="16"/>
        <v>783000</v>
      </c>
      <c r="I520">
        <v>2</v>
      </c>
      <c r="J520" t="s">
        <v>1352</v>
      </c>
      <c r="K520">
        <v>1</v>
      </c>
      <c r="L520" t="s">
        <v>1353</v>
      </c>
      <c r="M520">
        <v>1</v>
      </c>
      <c r="N520" t="s">
        <v>21</v>
      </c>
      <c r="O520" t="s">
        <v>1354</v>
      </c>
      <c r="P520" s="1">
        <v>43163.892983235666</v>
      </c>
      <c r="Q520" s="1" t="e">
        <v>#N/A</v>
      </c>
      <c r="R520" t="s">
        <v>21</v>
      </c>
      <c r="S520" t="s">
        <v>1354</v>
      </c>
      <c r="T520">
        <v>1</v>
      </c>
    </row>
    <row r="521" spans="1:20">
      <c r="A521">
        <f t="shared" si="17"/>
        <v>520</v>
      </c>
      <c r="B521" s="1">
        <v>43165.390611263116</v>
      </c>
      <c r="C521">
        <v>47</v>
      </c>
      <c r="D521">
        <v>1</v>
      </c>
      <c r="E521" t="s">
        <v>12</v>
      </c>
      <c r="F521" t="s">
        <v>11</v>
      </c>
      <c r="G521">
        <v>1000</v>
      </c>
      <c r="H521">
        <f t="shared" si="16"/>
        <v>784000</v>
      </c>
      <c r="I521">
        <v>1</v>
      </c>
      <c r="J521" t="s">
        <v>867</v>
      </c>
      <c r="K521">
        <v>2</v>
      </c>
      <c r="L521" t="s">
        <v>868</v>
      </c>
      <c r="M521">
        <v>2</v>
      </c>
      <c r="N521" t="s">
        <v>21</v>
      </c>
      <c r="O521" t="s">
        <v>869</v>
      </c>
      <c r="P521" s="1">
        <v>43165.390611263116</v>
      </c>
      <c r="Q521" s="1" t="e">
        <v>#N/A</v>
      </c>
      <c r="R521" t="s">
        <v>21</v>
      </c>
      <c r="S521" t="s">
        <v>869</v>
      </c>
      <c r="T521">
        <v>2</v>
      </c>
    </row>
    <row r="522" spans="1:20">
      <c r="A522">
        <f t="shared" si="17"/>
        <v>521</v>
      </c>
      <c r="B522" s="1">
        <v>43166.797957639981</v>
      </c>
      <c r="C522">
        <v>107</v>
      </c>
      <c r="D522">
        <v>1</v>
      </c>
      <c r="E522" t="s">
        <v>12</v>
      </c>
      <c r="F522" t="s">
        <v>11</v>
      </c>
      <c r="G522">
        <v>1000</v>
      </c>
      <c r="H522">
        <f t="shared" si="16"/>
        <v>785000</v>
      </c>
      <c r="I522">
        <v>5</v>
      </c>
      <c r="J522" t="s">
        <v>1134</v>
      </c>
      <c r="K522">
        <v>4</v>
      </c>
      <c r="L522" t="s">
        <v>1135</v>
      </c>
      <c r="M522">
        <v>4</v>
      </c>
      <c r="N522" t="s">
        <v>21</v>
      </c>
      <c r="O522" t="s">
        <v>1136</v>
      </c>
      <c r="P522" s="1">
        <v>43166.797957639981</v>
      </c>
      <c r="Q522" s="1" t="e">
        <v>#N/A</v>
      </c>
      <c r="R522" t="s">
        <v>21</v>
      </c>
      <c r="S522" t="s">
        <v>1136</v>
      </c>
      <c r="T522">
        <v>4</v>
      </c>
    </row>
    <row r="523" spans="1:20">
      <c r="A523">
        <f t="shared" si="17"/>
        <v>522</v>
      </c>
      <c r="B523" s="1">
        <v>43169.995693452329</v>
      </c>
      <c r="C523">
        <v>26</v>
      </c>
      <c r="D523">
        <v>2</v>
      </c>
      <c r="E523" t="s">
        <v>12</v>
      </c>
      <c r="F523" t="s">
        <v>11</v>
      </c>
      <c r="G523">
        <v>4000</v>
      </c>
      <c r="H523">
        <f t="shared" si="16"/>
        <v>789000</v>
      </c>
      <c r="I523">
        <v>1</v>
      </c>
      <c r="J523" t="s">
        <v>426</v>
      </c>
      <c r="K523">
        <v>2</v>
      </c>
      <c r="L523" t="s">
        <v>427</v>
      </c>
      <c r="M523">
        <v>2</v>
      </c>
      <c r="N523" t="s">
        <v>21</v>
      </c>
      <c r="O523" t="s">
        <v>428</v>
      </c>
      <c r="P523" s="1">
        <v>43169.995693452329</v>
      </c>
      <c r="Q523" s="1" t="e">
        <v>#N/A</v>
      </c>
      <c r="R523" t="s">
        <v>21</v>
      </c>
      <c r="S523" t="s">
        <v>428</v>
      </c>
      <c r="T523">
        <v>2</v>
      </c>
    </row>
    <row r="524" spans="1:20">
      <c r="A524">
        <f t="shared" si="17"/>
        <v>523</v>
      </c>
      <c r="B524" s="1">
        <v>43170.056428049065</v>
      </c>
      <c r="C524">
        <v>88</v>
      </c>
      <c r="D524">
        <v>1</v>
      </c>
      <c r="E524" t="s">
        <v>12</v>
      </c>
      <c r="F524" t="s">
        <v>11</v>
      </c>
      <c r="G524">
        <v>3000</v>
      </c>
      <c r="H524">
        <f t="shared" si="16"/>
        <v>792000</v>
      </c>
      <c r="I524">
        <v>3</v>
      </c>
      <c r="J524" t="s">
        <v>1137</v>
      </c>
      <c r="K524">
        <v>2</v>
      </c>
      <c r="L524" t="s">
        <v>1138</v>
      </c>
      <c r="M524">
        <v>2</v>
      </c>
      <c r="N524" t="s">
        <v>21</v>
      </c>
      <c r="O524" t="s">
        <v>1139</v>
      </c>
      <c r="P524" s="1">
        <v>43170.056428049065</v>
      </c>
      <c r="Q524" s="1" t="e">
        <v>#N/A</v>
      </c>
      <c r="R524" t="s">
        <v>21</v>
      </c>
      <c r="S524" t="s">
        <v>1139</v>
      </c>
      <c r="T524">
        <v>2</v>
      </c>
    </row>
    <row r="525" spans="1:20">
      <c r="A525">
        <f t="shared" si="17"/>
        <v>524</v>
      </c>
      <c r="B525" s="1">
        <v>43170.441949172789</v>
      </c>
      <c r="C525">
        <v>138</v>
      </c>
      <c r="D525">
        <v>1</v>
      </c>
      <c r="E525" t="s">
        <v>12</v>
      </c>
      <c r="F525" t="s">
        <v>11</v>
      </c>
      <c r="G525">
        <v>3000</v>
      </c>
      <c r="H525">
        <f t="shared" si="16"/>
        <v>795000</v>
      </c>
      <c r="I525">
        <v>1</v>
      </c>
      <c r="J525" t="s">
        <v>1383</v>
      </c>
      <c r="K525">
        <v>5</v>
      </c>
      <c r="L525" t="s">
        <v>1384</v>
      </c>
      <c r="M525">
        <v>5</v>
      </c>
      <c r="N525" t="s">
        <v>21</v>
      </c>
      <c r="O525" t="s">
        <v>1385</v>
      </c>
      <c r="P525" s="1">
        <v>43170.441949172789</v>
      </c>
      <c r="Q525" s="1" t="e">
        <v>#N/A</v>
      </c>
      <c r="R525" t="s">
        <v>21</v>
      </c>
      <c r="S525" t="s">
        <v>1385</v>
      </c>
      <c r="T525">
        <v>5</v>
      </c>
    </row>
    <row r="526" spans="1:20">
      <c r="A526">
        <f t="shared" si="17"/>
        <v>525</v>
      </c>
      <c r="B526" s="1">
        <v>43173.61889102366</v>
      </c>
      <c r="C526">
        <v>124</v>
      </c>
      <c r="D526">
        <v>1</v>
      </c>
      <c r="E526" t="s">
        <v>12</v>
      </c>
      <c r="F526" t="s">
        <v>11</v>
      </c>
      <c r="G526">
        <v>3000</v>
      </c>
      <c r="H526">
        <f t="shared" si="16"/>
        <v>798000</v>
      </c>
      <c r="I526">
        <v>4</v>
      </c>
      <c r="J526" t="s">
        <v>672</v>
      </c>
      <c r="K526">
        <v>2</v>
      </c>
      <c r="L526" t="s">
        <v>673</v>
      </c>
      <c r="M526">
        <v>2</v>
      </c>
      <c r="N526" t="s">
        <v>21</v>
      </c>
      <c r="O526" t="s">
        <v>674</v>
      </c>
      <c r="P526" s="1">
        <v>43173.61889102366</v>
      </c>
      <c r="Q526" s="1" t="e">
        <v>#N/A</v>
      </c>
      <c r="R526" t="s">
        <v>21</v>
      </c>
      <c r="S526" t="s">
        <v>674</v>
      </c>
      <c r="T526">
        <v>2</v>
      </c>
    </row>
    <row r="527" spans="1:20">
      <c r="A527">
        <f t="shared" si="17"/>
        <v>526</v>
      </c>
      <c r="B527" s="1">
        <v>43173.642249686542</v>
      </c>
      <c r="C527">
        <v>116</v>
      </c>
      <c r="D527">
        <v>2</v>
      </c>
      <c r="E527" t="s">
        <v>12</v>
      </c>
      <c r="F527" t="s">
        <v>11</v>
      </c>
      <c r="G527">
        <v>5000</v>
      </c>
      <c r="H527">
        <f t="shared" si="16"/>
        <v>803000</v>
      </c>
      <c r="I527">
        <v>4</v>
      </c>
      <c r="J527" t="s">
        <v>1615</v>
      </c>
      <c r="K527">
        <v>2</v>
      </c>
      <c r="L527" t="s">
        <v>1616</v>
      </c>
      <c r="M527">
        <v>2</v>
      </c>
      <c r="N527" t="s">
        <v>21</v>
      </c>
      <c r="O527" t="s">
        <v>1617</v>
      </c>
      <c r="P527" s="1">
        <v>43173.642249686542</v>
      </c>
      <c r="Q527" s="1" t="e">
        <v>#N/A</v>
      </c>
      <c r="R527" t="s">
        <v>21</v>
      </c>
      <c r="S527" t="s">
        <v>1617</v>
      </c>
      <c r="T527">
        <v>2</v>
      </c>
    </row>
    <row r="528" spans="1:20">
      <c r="A528">
        <f t="shared" si="17"/>
        <v>527</v>
      </c>
      <c r="B528" s="1">
        <v>43176.566040871585</v>
      </c>
      <c r="C528">
        <v>51</v>
      </c>
      <c r="D528">
        <v>1</v>
      </c>
      <c r="E528" t="s">
        <v>13</v>
      </c>
      <c r="F528" t="s">
        <v>11</v>
      </c>
      <c r="G528">
        <v>20000</v>
      </c>
      <c r="H528">
        <f t="shared" si="16"/>
        <v>783000</v>
      </c>
      <c r="I528">
        <v>6</v>
      </c>
      <c r="J528" t="s">
        <v>1055</v>
      </c>
      <c r="K528">
        <v>4</v>
      </c>
      <c r="L528" t="s">
        <v>1667</v>
      </c>
      <c r="M528">
        <v>1</v>
      </c>
      <c r="N528" t="s">
        <v>24</v>
      </c>
      <c r="O528" t="s">
        <v>1668</v>
      </c>
      <c r="P528" s="1">
        <v>43176.566040871585</v>
      </c>
      <c r="Q528" s="1">
        <v>43176.566040871585</v>
      </c>
      <c r="R528" t="s">
        <v>24</v>
      </c>
      <c r="S528" t="s">
        <v>1668</v>
      </c>
      <c r="T528">
        <v>1</v>
      </c>
    </row>
    <row r="529" spans="1:20">
      <c r="A529">
        <f t="shared" si="17"/>
        <v>528</v>
      </c>
      <c r="B529" s="1">
        <v>43177.72308250887</v>
      </c>
      <c r="C529">
        <v>14</v>
      </c>
      <c r="D529">
        <v>1</v>
      </c>
      <c r="E529" t="s">
        <v>12</v>
      </c>
      <c r="F529" t="s">
        <v>11</v>
      </c>
      <c r="G529">
        <v>5000</v>
      </c>
      <c r="H529">
        <f t="shared" si="16"/>
        <v>788000</v>
      </c>
      <c r="I529">
        <v>2</v>
      </c>
      <c r="J529" t="s">
        <v>151</v>
      </c>
      <c r="K529">
        <v>3</v>
      </c>
      <c r="L529" t="s">
        <v>152</v>
      </c>
      <c r="M529">
        <v>3</v>
      </c>
      <c r="N529" t="s">
        <v>21</v>
      </c>
      <c r="O529" t="s">
        <v>153</v>
      </c>
      <c r="P529" s="1">
        <v>43177.72308250887</v>
      </c>
      <c r="Q529" s="1" t="e">
        <v>#N/A</v>
      </c>
      <c r="R529" t="s">
        <v>21</v>
      </c>
      <c r="S529" t="s">
        <v>153</v>
      </c>
      <c r="T529">
        <v>3</v>
      </c>
    </row>
    <row r="530" spans="1:20">
      <c r="A530">
        <f t="shared" si="17"/>
        <v>529</v>
      </c>
      <c r="B530" s="1">
        <v>43179.598659375108</v>
      </c>
      <c r="C530">
        <v>40</v>
      </c>
      <c r="D530">
        <v>4</v>
      </c>
      <c r="E530" t="s">
        <v>12</v>
      </c>
      <c r="F530" t="s">
        <v>11</v>
      </c>
      <c r="G530">
        <v>4000</v>
      </c>
      <c r="H530">
        <f t="shared" si="16"/>
        <v>792000</v>
      </c>
      <c r="I530">
        <v>2</v>
      </c>
      <c r="J530" t="s">
        <v>489</v>
      </c>
      <c r="K530">
        <v>2</v>
      </c>
      <c r="L530" t="s">
        <v>490</v>
      </c>
      <c r="M530">
        <v>2</v>
      </c>
      <c r="N530" t="s">
        <v>21</v>
      </c>
      <c r="O530" t="s">
        <v>491</v>
      </c>
      <c r="P530" s="1">
        <v>43179.598659375108</v>
      </c>
      <c r="Q530" s="1" t="e">
        <v>#N/A</v>
      </c>
      <c r="R530" t="s">
        <v>21</v>
      </c>
      <c r="S530" t="s">
        <v>491</v>
      </c>
      <c r="T530">
        <v>2</v>
      </c>
    </row>
    <row r="531" spans="1:20">
      <c r="A531">
        <f t="shared" si="17"/>
        <v>530</v>
      </c>
      <c r="B531" s="1">
        <v>43179.689294235795</v>
      </c>
      <c r="C531">
        <v>118</v>
      </c>
      <c r="D531">
        <v>1</v>
      </c>
      <c r="E531" t="s">
        <v>12</v>
      </c>
      <c r="F531" t="s">
        <v>11</v>
      </c>
      <c r="G531">
        <v>1000</v>
      </c>
      <c r="H531">
        <f t="shared" si="16"/>
        <v>793000</v>
      </c>
      <c r="I531">
        <v>2</v>
      </c>
      <c r="J531" t="s">
        <v>626</v>
      </c>
      <c r="K531">
        <v>2</v>
      </c>
      <c r="L531" t="s">
        <v>627</v>
      </c>
      <c r="M531">
        <v>2</v>
      </c>
      <c r="N531" t="s">
        <v>21</v>
      </c>
      <c r="O531" t="s">
        <v>628</v>
      </c>
      <c r="P531" s="1">
        <v>43179.689294235795</v>
      </c>
      <c r="Q531" s="1" t="e">
        <v>#N/A</v>
      </c>
      <c r="R531" t="s">
        <v>21</v>
      </c>
      <c r="S531" t="s">
        <v>628</v>
      </c>
      <c r="T531">
        <v>2</v>
      </c>
    </row>
    <row r="532" spans="1:20">
      <c r="A532">
        <f t="shared" si="17"/>
        <v>531</v>
      </c>
      <c r="B532" s="1">
        <v>43182.518080841015</v>
      </c>
      <c r="C532">
        <v>87</v>
      </c>
      <c r="D532">
        <v>3</v>
      </c>
      <c r="E532" t="s">
        <v>12</v>
      </c>
      <c r="F532" t="s">
        <v>11</v>
      </c>
      <c r="G532">
        <v>4000</v>
      </c>
      <c r="H532">
        <f t="shared" si="16"/>
        <v>797000</v>
      </c>
      <c r="I532">
        <v>3</v>
      </c>
      <c r="J532" t="s">
        <v>1107</v>
      </c>
      <c r="K532">
        <v>4</v>
      </c>
      <c r="L532" t="s">
        <v>1108</v>
      </c>
      <c r="M532">
        <v>4</v>
      </c>
      <c r="N532" t="s">
        <v>21</v>
      </c>
      <c r="O532" t="s">
        <v>1109</v>
      </c>
      <c r="P532" s="1">
        <v>43182.518080841015</v>
      </c>
      <c r="Q532" s="1" t="e">
        <v>#N/A</v>
      </c>
      <c r="R532" t="s">
        <v>21</v>
      </c>
      <c r="S532" t="s">
        <v>1109</v>
      </c>
      <c r="T532">
        <v>4</v>
      </c>
    </row>
    <row r="533" spans="1:20">
      <c r="A533">
        <f t="shared" si="17"/>
        <v>532</v>
      </c>
      <c r="B533" s="1">
        <v>43182.722320120032</v>
      </c>
      <c r="C533">
        <v>3</v>
      </c>
      <c r="D533">
        <v>1</v>
      </c>
      <c r="E533" t="s">
        <v>12</v>
      </c>
      <c r="F533" t="s">
        <v>11</v>
      </c>
      <c r="G533">
        <v>1000</v>
      </c>
      <c r="H533">
        <f t="shared" si="16"/>
        <v>798000</v>
      </c>
      <c r="I533">
        <v>6</v>
      </c>
      <c r="J533" t="s">
        <v>202</v>
      </c>
      <c r="K533">
        <v>1</v>
      </c>
      <c r="L533" t="s">
        <v>252</v>
      </c>
      <c r="M533">
        <v>1</v>
      </c>
      <c r="N533" t="s">
        <v>21</v>
      </c>
      <c r="O533" t="s">
        <v>253</v>
      </c>
      <c r="P533" s="1">
        <v>43182.722320120032</v>
      </c>
      <c r="Q533" s="1" t="e">
        <v>#N/A</v>
      </c>
      <c r="R533" t="s">
        <v>21</v>
      </c>
      <c r="S533" t="s">
        <v>253</v>
      </c>
      <c r="T533">
        <v>1</v>
      </c>
    </row>
    <row r="534" spans="1:20">
      <c r="A534">
        <f t="shared" si="17"/>
        <v>533</v>
      </c>
      <c r="B534" s="1">
        <v>43182.946832733498</v>
      </c>
      <c r="C534">
        <v>121</v>
      </c>
      <c r="D534">
        <v>1</v>
      </c>
      <c r="E534" t="s">
        <v>12</v>
      </c>
      <c r="F534" t="s">
        <v>11</v>
      </c>
      <c r="G534">
        <v>1000</v>
      </c>
      <c r="H534">
        <f t="shared" si="16"/>
        <v>799000</v>
      </c>
      <c r="I534">
        <v>1</v>
      </c>
      <c r="J534" t="s">
        <v>620</v>
      </c>
      <c r="K534">
        <v>1</v>
      </c>
      <c r="L534" t="s">
        <v>621</v>
      </c>
      <c r="M534">
        <v>1</v>
      </c>
      <c r="N534" t="s">
        <v>21</v>
      </c>
      <c r="O534" t="s">
        <v>622</v>
      </c>
      <c r="P534" s="1">
        <v>43182.946832733498</v>
      </c>
      <c r="Q534" s="1" t="e">
        <v>#N/A</v>
      </c>
      <c r="R534" t="s">
        <v>21</v>
      </c>
      <c r="S534" t="s">
        <v>622</v>
      </c>
      <c r="T534">
        <v>1</v>
      </c>
    </row>
    <row r="535" spans="1:20">
      <c r="A535">
        <f t="shared" si="17"/>
        <v>534</v>
      </c>
      <c r="B535" s="1">
        <v>43183.924861745683</v>
      </c>
      <c r="C535">
        <v>72</v>
      </c>
      <c r="D535">
        <v>2</v>
      </c>
      <c r="E535" t="s">
        <v>12</v>
      </c>
      <c r="F535" t="s">
        <v>11</v>
      </c>
      <c r="G535">
        <v>3000</v>
      </c>
      <c r="H535">
        <f t="shared" si="16"/>
        <v>802000</v>
      </c>
      <c r="I535">
        <v>4</v>
      </c>
      <c r="J535" t="s">
        <v>1476</v>
      </c>
      <c r="K535">
        <v>4</v>
      </c>
      <c r="L535" t="s">
        <v>1477</v>
      </c>
      <c r="M535">
        <v>4</v>
      </c>
      <c r="N535" t="s">
        <v>21</v>
      </c>
      <c r="O535" t="s">
        <v>1478</v>
      </c>
      <c r="P535" s="1">
        <v>43183.924861745683</v>
      </c>
      <c r="Q535" s="1" t="e">
        <v>#N/A</v>
      </c>
      <c r="R535" t="s">
        <v>21</v>
      </c>
      <c r="S535" t="s">
        <v>1478</v>
      </c>
      <c r="T535">
        <v>4</v>
      </c>
    </row>
    <row r="536" spans="1:20">
      <c r="A536">
        <f t="shared" si="17"/>
        <v>535</v>
      </c>
      <c r="B536" s="1">
        <v>43186.273104416636</v>
      </c>
      <c r="C536">
        <v>2</v>
      </c>
      <c r="D536">
        <v>1</v>
      </c>
      <c r="E536" t="s">
        <v>13</v>
      </c>
      <c r="F536" t="s">
        <v>11</v>
      </c>
      <c r="G536">
        <v>8000</v>
      </c>
      <c r="H536">
        <f t="shared" si="16"/>
        <v>794000</v>
      </c>
      <c r="I536">
        <v>6</v>
      </c>
      <c r="J536" t="s">
        <v>164</v>
      </c>
      <c r="K536">
        <v>2</v>
      </c>
      <c r="L536" t="s">
        <v>533</v>
      </c>
      <c r="M536">
        <v>1</v>
      </c>
      <c r="N536" t="s">
        <v>24</v>
      </c>
      <c r="O536" t="s">
        <v>534</v>
      </c>
      <c r="P536" s="1">
        <v>43186.273104416636</v>
      </c>
      <c r="Q536" s="1">
        <v>43186.273104416636</v>
      </c>
      <c r="R536" t="s">
        <v>24</v>
      </c>
      <c r="S536" t="s">
        <v>534</v>
      </c>
      <c r="T536">
        <v>1</v>
      </c>
    </row>
    <row r="537" spans="1:20">
      <c r="A537">
        <f t="shared" si="17"/>
        <v>536</v>
      </c>
      <c r="B537" s="1">
        <v>43189.319282498298</v>
      </c>
      <c r="C537">
        <v>60</v>
      </c>
      <c r="D537">
        <v>3</v>
      </c>
      <c r="E537" t="s">
        <v>12</v>
      </c>
      <c r="F537" t="s">
        <v>11</v>
      </c>
      <c r="G537">
        <v>2000</v>
      </c>
      <c r="H537">
        <f t="shared" si="16"/>
        <v>796000</v>
      </c>
      <c r="I537">
        <v>2</v>
      </c>
      <c r="J537" t="s">
        <v>700</v>
      </c>
      <c r="K537">
        <v>1</v>
      </c>
      <c r="L537" t="s">
        <v>701</v>
      </c>
      <c r="M537">
        <v>1</v>
      </c>
      <c r="N537" t="s">
        <v>21</v>
      </c>
      <c r="O537" t="s">
        <v>702</v>
      </c>
      <c r="P537" s="1">
        <v>43189.319282498298</v>
      </c>
      <c r="Q537" s="1" t="e">
        <v>#N/A</v>
      </c>
      <c r="R537" t="s">
        <v>21</v>
      </c>
      <c r="S537" t="s">
        <v>702</v>
      </c>
      <c r="T537">
        <v>1</v>
      </c>
    </row>
    <row r="538" spans="1:20">
      <c r="A538">
        <f t="shared" si="17"/>
        <v>537</v>
      </c>
      <c r="B538" s="1">
        <v>43190.393390937475</v>
      </c>
      <c r="C538">
        <v>76</v>
      </c>
      <c r="D538">
        <v>4</v>
      </c>
      <c r="E538" t="s">
        <v>13</v>
      </c>
      <c r="F538" t="s">
        <v>11</v>
      </c>
      <c r="G538">
        <v>20000</v>
      </c>
      <c r="H538">
        <f t="shared" si="16"/>
        <v>776000</v>
      </c>
      <c r="I538">
        <v>6</v>
      </c>
      <c r="J538" t="s">
        <v>663</v>
      </c>
      <c r="K538">
        <v>3</v>
      </c>
      <c r="L538" t="s">
        <v>1721</v>
      </c>
      <c r="M538">
        <v>1</v>
      </c>
      <c r="N538" t="s">
        <v>24</v>
      </c>
      <c r="O538" t="s">
        <v>1722</v>
      </c>
      <c r="P538" s="1">
        <v>43190.393390937475</v>
      </c>
      <c r="Q538" s="1">
        <v>43190.393390937475</v>
      </c>
      <c r="R538" t="s">
        <v>24</v>
      </c>
      <c r="S538" t="s">
        <v>1722</v>
      </c>
      <c r="T538">
        <v>1</v>
      </c>
    </row>
    <row r="539" spans="1:20">
      <c r="A539">
        <f t="shared" si="17"/>
        <v>538</v>
      </c>
      <c r="B539" s="1">
        <v>43191.154281949341</v>
      </c>
      <c r="C539">
        <v>136</v>
      </c>
      <c r="D539">
        <v>1</v>
      </c>
      <c r="E539" t="s">
        <v>13</v>
      </c>
      <c r="F539" t="s">
        <v>11</v>
      </c>
      <c r="G539">
        <v>20000</v>
      </c>
      <c r="H539">
        <f t="shared" si="16"/>
        <v>756000</v>
      </c>
      <c r="I539">
        <v>6</v>
      </c>
      <c r="J539" t="s">
        <v>1325</v>
      </c>
      <c r="K539">
        <v>4</v>
      </c>
      <c r="L539" t="s">
        <v>1395</v>
      </c>
      <c r="M539">
        <v>1</v>
      </c>
      <c r="N539" t="s">
        <v>24</v>
      </c>
      <c r="O539" t="s">
        <v>1396</v>
      </c>
      <c r="P539" s="1">
        <v>43191.154281949341</v>
      </c>
      <c r="Q539" s="1">
        <v>43191.154281949341</v>
      </c>
      <c r="R539" t="s">
        <v>24</v>
      </c>
      <c r="S539" t="s">
        <v>1396</v>
      </c>
      <c r="T539">
        <v>1</v>
      </c>
    </row>
    <row r="540" spans="1:20">
      <c r="A540">
        <f t="shared" si="17"/>
        <v>539</v>
      </c>
      <c r="B540" s="1">
        <v>43191.683338374663</v>
      </c>
      <c r="C540">
        <v>103</v>
      </c>
      <c r="D540">
        <v>1</v>
      </c>
      <c r="E540" t="s">
        <v>12</v>
      </c>
      <c r="F540" t="s">
        <v>11</v>
      </c>
      <c r="G540">
        <v>1000</v>
      </c>
      <c r="H540">
        <f t="shared" si="16"/>
        <v>757000</v>
      </c>
      <c r="I540">
        <v>5</v>
      </c>
      <c r="J540" t="s">
        <v>592</v>
      </c>
      <c r="K540">
        <v>2</v>
      </c>
      <c r="L540" t="s">
        <v>593</v>
      </c>
      <c r="M540">
        <v>2</v>
      </c>
      <c r="N540" t="s">
        <v>21</v>
      </c>
      <c r="O540" t="s">
        <v>594</v>
      </c>
      <c r="P540" s="1">
        <v>43191.683338374663</v>
      </c>
      <c r="Q540" s="1" t="e">
        <v>#N/A</v>
      </c>
      <c r="R540" t="s">
        <v>21</v>
      </c>
      <c r="S540" t="s">
        <v>594</v>
      </c>
      <c r="T540">
        <v>2</v>
      </c>
    </row>
    <row r="541" spans="1:20">
      <c r="A541">
        <f t="shared" si="17"/>
        <v>540</v>
      </c>
      <c r="B541" s="1">
        <v>43192.488278336459</v>
      </c>
      <c r="C541">
        <v>99</v>
      </c>
      <c r="D541">
        <v>1</v>
      </c>
      <c r="E541" t="s">
        <v>12</v>
      </c>
      <c r="F541" t="s">
        <v>11</v>
      </c>
      <c r="G541">
        <v>3000</v>
      </c>
      <c r="H541">
        <f t="shared" si="16"/>
        <v>760000</v>
      </c>
      <c r="I541">
        <v>2</v>
      </c>
      <c r="J541" t="s">
        <v>1430</v>
      </c>
      <c r="K541">
        <v>1</v>
      </c>
      <c r="L541" t="s">
        <v>1559</v>
      </c>
      <c r="M541">
        <v>1</v>
      </c>
      <c r="N541" t="s">
        <v>21</v>
      </c>
      <c r="O541" t="s">
        <v>1560</v>
      </c>
      <c r="P541" s="1">
        <v>43192.488278336459</v>
      </c>
      <c r="Q541" s="1" t="e">
        <v>#N/A</v>
      </c>
      <c r="R541" t="s">
        <v>21</v>
      </c>
      <c r="S541" t="s">
        <v>1560</v>
      </c>
      <c r="T541">
        <v>1</v>
      </c>
    </row>
    <row r="542" spans="1:20">
      <c r="A542">
        <f t="shared" si="17"/>
        <v>541</v>
      </c>
      <c r="B542" s="1">
        <v>43196.238937179667</v>
      </c>
      <c r="C542">
        <v>81</v>
      </c>
      <c r="D542">
        <v>3</v>
      </c>
      <c r="E542" t="s">
        <v>13</v>
      </c>
      <c r="F542" t="s">
        <v>11</v>
      </c>
      <c r="G542">
        <v>16000</v>
      </c>
      <c r="H542">
        <f t="shared" si="16"/>
        <v>744000</v>
      </c>
      <c r="I542">
        <v>6</v>
      </c>
      <c r="J542" t="s">
        <v>788</v>
      </c>
      <c r="K542">
        <v>3</v>
      </c>
      <c r="L542" t="s">
        <v>1594</v>
      </c>
      <c r="M542">
        <v>1</v>
      </c>
      <c r="N542" t="s">
        <v>24</v>
      </c>
      <c r="O542" t="s">
        <v>1595</v>
      </c>
      <c r="P542" s="1">
        <v>43196.238937179667</v>
      </c>
      <c r="Q542" s="1">
        <v>43196.238937179667</v>
      </c>
      <c r="R542" t="s">
        <v>24</v>
      </c>
      <c r="S542" t="s">
        <v>1595</v>
      </c>
      <c r="T542">
        <v>1</v>
      </c>
    </row>
    <row r="543" spans="1:20">
      <c r="A543">
        <f t="shared" si="17"/>
        <v>542</v>
      </c>
      <c r="B543" s="1">
        <v>43197.088215910837</v>
      </c>
      <c r="C543">
        <v>100</v>
      </c>
      <c r="D543">
        <v>4</v>
      </c>
      <c r="E543" t="s">
        <v>12</v>
      </c>
      <c r="F543" t="s">
        <v>11</v>
      </c>
      <c r="G543">
        <v>4000</v>
      </c>
      <c r="H543">
        <f t="shared" si="16"/>
        <v>748000</v>
      </c>
      <c r="I543">
        <v>2</v>
      </c>
      <c r="J543" t="s">
        <v>800</v>
      </c>
      <c r="K543">
        <v>1</v>
      </c>
      <c r="L543" t="s">
        <v>801</v>
      </c>
      <c r="M543">
        <v>1</v>
      </c>
      <c r="N543" t="s">
        <v>21</v>
      </c>
      <c r="O543" t="s">
        <v>802</v>
      </c>
      <c r="P543" s="1">
        <v>43197.088215910837</v>
      </c>
      <c r="Q543" s="1" t="e">
        <v>#N/A</v>
      </c>
      <c r="R543" t="s">
        <v>21</v>
      </c>
      <c r="S543" t="s">
        <v>802</v>
      </c>
      <c r="T543">
        <v>1</v>
      </c>
    </row>
    <row r="544" spans="1:20">
      <c r="A544">
        <f t="shared" si="17"/>
        <v>543</v>
      </c>
      <c r="B544" s="1">
        <v>43198.042234866844</v>
      </c>
      <c r="C544">
        <v>68</v>
      </c>
      <c r="D544">
        <v>1</v>
      </c>
      <c r="E544" t="s">
        <v>12</v>
      </c>
      <c r="F544" t="s">
        <v>11</v>
      </c>
      <c r="G544">
        <v>4000</v>
      </c>
      <c r="H544">
        <f t="shared" si="16"/>
        <v>752000</v>
      </c>
      <c r="I544">
        <v>2</v>
      </c>
      <c r="J544" t="s">
        <v>750</v>
      </c>
      <c r="K544">
        <v>2</v>
      </c>
      <c r="L544" t="s">
        <v>751</v>
      </c>
      <c r="M544">
        <v>2</v>
      </c>
      <c r="N544" t="s">
        <v>21</v>
      </c>
      <c r="O544" t="s">
        <v>752</v>
      </c>
      <c r="P544" s="1">
        <v>43198.042234866844</v>
      </c>
      <c r="Q544" s="1" t="e">
        <v>#N/A</v>
      </c>
      <c r="R544" t="s">
        <v>21</v>
      </c>
      <c r="S544" t="s">
        <v>752</v>
      </c>
      <c r="T544">
        <v>2</v>
      </c>
    </row>
    <row r="545" spans="1:20">
      <c r="A545">
        <f t="shared" si="17"/>
        <v>544</v>
      </c>
      <c r="B545" s="1">
        <v>43198.975459994334</v>
      </c>
      <c r="C545">
        <v>70</v>
      </c>
      <c r="D545">
        <v>2</v>
      </c>
      <c r="E545" t="s">
        <v>12</v>
      </c>
      <c r="F545" t="s">
        <v>11</v>
      </c>
      <c r="G545">
        <v>3000</v>
      </c>
      <c r="H545">
        <f t="shared" si="16"/>
        <v>755000</v>
      </c>
      <c r="I545">
        <v>2</v>
      </c>
      <c r="J545" t="s">
        <v>943</v>
      </c>
      <c r="K545">
        <v>4</v>
      </c>
      <c r="L545" t="s">
        <v>944</v>
      </c>
      <c r="M545">
        <v>4</v>
      </c>
      <c r="N545" t="s">
        <v>21</v>
      </c>
      <c r="O545" t="s">
        <v>945</v>
      </c>
      <c r="P545" s="1">
        <v>43198.975459994334</v>
      </c>
      <c r="Q545" s="1" t="e">
        <v>#N/A</v>
      </c>
      <c r="R545" t="s">
        <v>21</v>
      </c>
      <c r="S545" t="s">
        <v>945</v>
      </c>
      <c r="T545">
        <v>4</v>
      </c>
    </row>
    <row r="546" spans="1:20">
      <c r="A546">
        <f t="shared" si="17"/>
        <v>545</v>
      </c>
      <c r="B546" s="1">
        <v>43201.513394960144</v>
      </c>
      <c r="C546">
        <v>140</v>
      </c>
      <c r="D546">
        <v>4</v>
      </c>
      <c r="E546" t="s">
        <v>12</v>
      </c>
      <c r="F546" t="s">
        <v>11</v>
      </c>
      <c r="G546">
        <v>1000</v>
      </c>
      <c r="H546">
        <f t="shared" si="16"/>
        <v>756000</v>
      </c>
      <c r="I546">
        <v>1</v>
      </c>
      <c r="J546" t="s">
        <v>1454</v>
      </c>
      <c r="K546">
        <v>1</v>
      </c>
      <c r="L546" t="s">
        <v>1455</v>
      </c>
      <c r="M546">
        <v>1</v>
      </c>
      <c r="N546" t="s">
        <v>21</v>
      </c>
      <c r="O546" t="s">
        <v>1456</v>
      </c>
      <c r="P546" s="1">
        <v>43201.513394960144</v>
      </c>
      <c r="Q546" s="1">
        <v>43241.833179163506</v>
      </c>
      <c r="R546" t="s">
        <v>21</v>
      </c>
      <c r="S546" t="s">
        <v>1456</v>
      </c>
      <c r="T546">
        <v>1</v>
      </c>
    </row>
    <row r="547" spans="1:20">
      <c r="A547">
        <f t="shared" si="17"/>
        <v>546</v>
      </c>
      <c r="B547" s="1">
        <v>43202.666334952861</v>
      </c>
      <c r="C547">
        <v>42</v>
      </c>
      <c r="D547">
        <v>1</v>
      </c>
      <c r="E547" t="s">
        <v>13</v>
      </c>
      <c r="F547" t="s">
        <v>11</v>
      </c>
      <c r="G547">
        <v>20000</v>
      </c>
      <c r="H547">
        <f t="shared" si="16"/>
        <v>736000</v>
      </c>
      <c r="I547">
        <v>6</v>
      </c>
      <c r="J547" t="s">
        <v>399</v>
      </c>
      <c r="K547">
        <v>2</v>
      </c>
      <c r="L547" t="s">
        <v>531</v>
      </c>
      <c r="M547">
        <v>1</v>
      </c>
      <c r="N547" t="s">
        <v>24</v>
      </c>
      <c r="O547" t="s">
        <v>532</v>
      </c>
      <c r="P547" s="1">
        <v>43202.666334952861</v>
      </c>
      <c r="Q547" s="1">
        <v>43202.666334952861</v>
      </c>
      <c r="R547" t="s">
        <v>24</v>
      </c>
      <c r="S547" t="s">
        <v>532</v>
      </c>
      <c r="T547">
        <v>1</v>
      </c>
    </row>
    <row r="548" spans="1:20">
      <c r="A548">
        <f t="shared" si="17"/>
        <v>547</v>
      </c>
      <c r="B548" s="1">
        <v>43203.575877812335</v>
      </c>
      <c r="C548">
        <v>134</v>
      </c>
      <c r="D548">
        <v>1</v>
      </c>
      <c r="E548" t="s">
        <v>12</v>
      </c>
      <c r="F548" t="s">
        <v>11</v>
      </c>
      <c r="G548">
        <v>1000</v>
      </c>
      <c r="H548">
        <f t="shared" si="16"/>
        <v>737000</v>
      </c>
      <c r="I548">
        <v>2</v>
      </c>
      <c r="J548" t="s">
        <v>891</v>
      </c>
      <c r="K548">
        <v>3</v>
      </c>
      <c r="L548" t="s">
        <v>892</v>
      </c>
      <c r="M548">
        <v>3</v>
      </c>
      <c r="N548" t="s">
        <v>21</v>
      </c>
      <c r="O548" t="s">
        <v>893</v>
      </c>
      <c r="P548" s="1">
        <v>43203.575877812335</v>
      </c>
      <c r="Q548" s="1" t="e">
        <v>#N/A</v>
      </c>
      <c r="R548" t="s">
        <v>21</v>
      </c>
      <c r="S548" t="s">
        <v>893</v>
      </c>
      <c r="T548">
        <v>3</v>
      </c>
    </row>
    <row r="549" spans="1:20">
      <c r="A549">
        <f t="shared" si="17"/>
        <v>548</v>
      </c>
      <c r="B549" s="1">
        <v>43203.874344518277</v>
      </c>
      <c r="C549">
        <v>59</v>
      </c>
      <c r="D549">
        <v>1</v>
      </c>
      <c r="E549" t="s">
        <v>13</v>
      </c>
      <c r="F549" t="s">
        <v>11</v>
      </c>
      <c r="G549">
        <v>8000</v>
      </c>
      <c r="H549">
        <f t="shared" si="16"/>
        <v>729000</v>
      </c>
      <c r="I549">
        <v>6</v>
      </c>
      <c r="J549" t="s">
        <v>1040</v>
      </c>
      <c r="K549">
        <v>3</v>
      </c>
      <c r="L549" t="s">
        <v>1041</v>
      </c>
      <c r="M549">
        <v>1</v>
      </c>
      <c r="N549" t="s">
        <v>24</v>
      </c>
      <c r="O549" t="s">
        <v>1042</v>
      </c>
      <c r="P549" s="1">
        <v>43203.874344518277</v>
      </c>
      <c r="Q549" s="1">
        <v>43203.874344518277</v>
      </c>
      <c r="R549" t="s">
        <v>24</v>
      </c>
      <c r="S549" t="s">
        <v>1042</v>
      </c>
      <c r="T549">
        <v>1</v>
      </c>
    </row>
    <row r="550" spans="1:20">
      <c r="A550">
        <f t="shared" si="17"/>
        <v>549</v>
      </c>
      <c r="B550" s="1">
        <v>43204.121090208217</v>
      </c>
      <c r="C550">
        <v>24</v>
      </c>
      <c r="D550">
        <v>2</v>
      </c>
      <c r="E550" t="s">
        <v>12</v>
      </c>
      <c r="F550" t="s">
        <v>11</v>
      </c>
      <c r="G550">
        <v>1000</v>
      </c>
      <c r="H550">
        <f t="shared" si="16"/>
        <v>730000</v>
      </c>
      <c r="I550">
        <v>4</v>
      </c>
      <c r="J550" t="s">
        <v>431</v>
      </c>
      <c r="K550">
        <v>1</v>
      </c>
      <c r="L550" t="s">
        <v>432</v>
      </c>
      <c r="M550">
        <v>1</v>
      </c>
      <c r="N550" t="s">
        <v>21</v>
      </c>
      <c r="O550" t="s">
        <v>433</v>
      </c>
      <c r="P550" s="1">
        <v>43204.121090208217</v>
      </c>
      <c r="Q550" s="1" t="e">
        <v>#N/A</v>
      </c>
      <c r="R550" t="s">
        <v>21</v>
      </c>
      <c r="S550" t="s">
        <v>433</v>
      </c>
      <c r="T550">
        <v>1</v>
      </c>
    </row>
    <row r="551" spans="1:20">
      <c r="A551">
        <f t="shared" si="17"/>
        <v>550</v>
      </c>
      <c r="B551" s="1">
        <v>43204.164859892837</v>
      </c>
      <c r="C551">
        <v>3</v>
      </c>
      <c r="D551">
        <v>1</v>
      </c>
      <c r="E551" t="s">
        <v>12</v>
      </c>
      <c r="F551" t="s">
        <v>11</v>
      </c>
      <c r="G551">
        <v>1000</v>
      </c>
      <c r="H551">
        <f t="shared" si="16"/>
        <v>731000</v>
      </c>
      <c r="I551">
        <v>4</v>
      </c>
      <c r="J551" t="s">
        <v>202</v>
      </c>
      <c r="K551">
        <v>2</v>
      </c>
      <c r="L551" t="s">
        <v>252</v>
      </c>
      <c r="M551">
        <v>2</v>
      </c>
      <c r="N551" t="s">
        <v>21</v>
      </c>
      <c r="O551" t="s">
        <v>253</v>
      </c>
      <c r="P551" s="1">
        <v>43204.164859892837</v>
      </c>
      <c r="Q551" s="1" t="e">
        <v>#N/A</v>
      </c>
      <c r="R551" t="s">
        <v>21</v>
      </c>
      <c r="S551" t="s">
        <v>253</v>
      </c>
      <c r="T551">
        <v>2</v>
      </c>
    </row>
    <row r="552" spans="1:20">
      <c r="A552">
        <f t="shared" si="17"/>
        <v>551</v>
      </c>
      <c r="B552" s="1">
        <v>43205.246656861156</v>
      </c>
      <c r="C552">
        <v>130</v>
      </c>
      <c r="D552">
        <v>1</v>
      </c>
      <c r="E552" t="s">
        <v>13</v>
      </c>
      <c r="F552" t="s">
        <v>11</v>
      </c>
      <c r="G552">
        <v>12000</v>
      </c>
      <c r="H552">
        <f t="shared" si="16"/>
        <v>719000</v>
      </c>
      <c r="I552">
        <v>6</v>
      </c>
      <c r="J552" t="s">
        <v>1034</v>
      </c>
      <c r="K552">
        <v>5</v>
      </c>
      <c r="L552" t="s">
        <v>1669</v>
      </c>
      <c r="M552">
        <v>1</v>
      </c>
      <c r="N552" t="s">
        <v>24</v>
      </c>
      <c r="O552" t="s">
        <v>1670</v>
      </c>
      <c r="P552" s="1">
        <v>43205.246656861156</v>
      </c>
      <c r="Q552" s="1">
        <v>43205.246656861156</v>
      </c>
      <c r="R552" t="s">
        <v>24</v>
      </c>
      <c r="S552" t="s">
        <v>1670</v>
      </c>
      <c r="T552">
        <v>1</v>
      </c>
    </row>
    <row r="553" spans="1:20">
      <c r="A553">
        <f t="shared" si="17"/>
        <v>552</v>
      </c>
      <c r="B553" s="1">
        <v>43206.192126717353</v>
      </c>
      <c r="C553">
        <v>26</v>
      </c>
      <c r="D553">
        <v>2</v>
      </c>
      <c r="E553" t="s">
        <v>12</v>
      </c>
      <c r="F553" t="s">
        <v>11</v>
      </c>
      <c r="G553">
        <v>4000</v>
      </c>
      <c r="H553">
        <f t="shared" si="16"/>
        <v>723000</v>
      </c>
      <c r="I553">
        <v>4</v>
      </c>
      <c r="J553" t="s">
        <v>426</v>
      </c>
      <c r="K553">
        <v>3</v>
      </c>
      <c r="L553" t="s">
        <v>427</v>
      </c>
      <c r="M553">
        <v>3</v>
      </c>
      <c r="N553" t="s">
        <v>21</v>
      </c>
      <c r="O553" t="s">
        <v>428</v>
      </c>
      <c r="P553" s="1">
        <v>43206.192126717353</v>
      </c>
      <c r="Q553" s="1" t="e">
        <v>#N/A</v>
      </c>
      <c r="R553" t="s">
        <v>21</v>
      </c>
      <c r="S553" t="s">
        <v>428</v>
      </c>
      <c r="T553">
        <v>3</v>
      </c>
    </row>
    <row r="554" spans="1:20">
      <c r="A554">
        <f t="shared" si="17"/>
        <v>553</v>
      </c>
      <c r="B554" s="1">
        <v>43207.523533055872</v>
      </c>
      <c r="C554">
        <v>39</v>
      </c>
      <c r="D554">
        <v>1</v>
      </c>
      <c r="E554" t="s">
        <v>13</v>
      </c>
      <c r="F554" t="s">
        <v>11</v>
      </c>
      <c r="G554">
        <v>4000</v>
      </c>
      <c r="H554">
        <f t="shared" si="16"/>
        <v>719000</v>
      </c>
      <c r="I554">
        <v>6</v>
      </c>
      <c r="J554" t="s">
        <v>299</v>
      </c>
      <c r="K554">
        <v>3</v>
      </c>
      <c r="L554" t="s">
        <v>516</v>
      </c>
      <c r="M554">
        <v>1</v>
      </c>
      <c r="N554" t="s">
        <v>24</v>
      </c>
      <c r="O554" t="s">
        <v>517</v>
      </c>
      <c r="P554" s="1">
        <v>43207.523533055872</v>
      </c>
      <c r="Q554" s="1">
        <v>43207.523533055872</v>
      </c>
      <c r="R554" t="s">
        <v>24</v>
      </c>
      <c r="S554" t="s">
        <v>517</v>
      </c>
      <c r="T554">
        <v>1</v>
      </c>
    </row>
    <row r="555" spans="1:20">
      <c r="A555">
        <f t="shared" si="17"/>
        <v>554</v>
      </c>
      <c r="B555" s="1">
        <v>43209.552512824019</v>
      </c>
      <c r="C555">
        <v>17</v>
      </c>
      <c r="D555">
        <v>1</v>
      </c>
      <c r="E555" t="s">
        <v>12</v>
      </c>
      <c r="F555" t="s">
        <v>11</v>
      </c>
      <c r="G555">
        <v>4000</v>
      </c>
      <c r="H555">
        <f t="shared" si="16"/>
        <v>723000</v>
      </c>
      <c r="I555">
        <v>3</v>
      </c>
      <c r="J555" t="s">
        <v>119</v>
      </c>
      <c r="K555">
        <v>3</v>
      </c>
      <c r="L555" t="s">
        <v>120</v>
      </c>
      <c r="M555">
        <v>3</v>
      </c>
      <c r="N555" t="s">
        <v>21</v>
      </c>
      <c r="O555" t="s">
        <v>121</v>
      </c>
      <c r="P555" s="1">
        <v>43209.552512824019</v>
      </c>
      <c r="Q555" s="1" t="e">
        <v>#N/A</v>
      </c>
      <c r="R555" t="s">
        <v>21</v>
      </c>
      <c r="S555" t="s">
        <v>121</v>
      </c>
      <c r="T555">
        <v>3</v>
      </c>
    </row>
    <row r="556" spans="1:20">
      <c r="A556">
        <f t="shared" si="17"/>
        <v>555</v>
      </c>
      <c r="B556" s="1">
        <v>43210.493398933148</v>
      </c>
      <c r="C556">
        <v>73</v>
      </c>
      <c r="D556">
        <v>1</v>
      </c>
      <c r="E556" t="s">
        <v>12</v>
      </c>
      <c r="F556" t="s">
        <v>11</v>
      </c>
      <c r="G556">
        <v>4000</v>
      </c>
      <c r="H556">
        <f t="shared" si="16"/>
        <v>727000</v>
      </c>
      <c r="I556">
        <v>4</v>
      </c>
      <c r="J556" t="s">
        <v>836</v>
      </c>
      <c r="K556">
        <v>2</v>
      </c>
      <c r="L556" t="s">
        <v>837</v>
      </c>
      <c r="M556">
        <v>2</v>
      </c>
      <c r="N556" t="s">
        <v>21</v>
      </c>
      <c r="O556" t="s">
        <v>838</v>
      </c>
      <c r="P556" s="1">
        <v>43210.493398933148</v>
      </c>
      <c r="Q556" s="1" t="e">
        <v>#N/A</v>
      </c>
      <c r="R556" t="s">
        <v>21</v>
      </c>
      <c r="S556" t="s">
        <v>838</v>
      </c>
      <c r="T556">
        <v>2</v>
      </c>
    </row>
    <row r="557" spans="1:20">
      <c r="A557">
        <f t="shared" si="17"/>
        <v>556</v>
      </c>
      <c r="B557" s="1">
        <v>43210.667063739544</v>
      </c>
      <c r="C557">
        <v>64</v>
      </c>
      <c r="D557">
        <v>4</v>
      </c>
      <c r="E557" t="s">
        <v>12</v>
      </c>
      <c r="F557" t="s">
        <v>11</v>
      </c>
      <c r="G557">
        <v>1000</v>
      </c>
      <c r="H557">
        <f t="shared" si="16"/>
        <v>728000</v>
      </c>
      <c r="I557">
        <v>3</v>
      </c>
      <c r="J557" t="s">
        <v>539</v>
      </c>
      <c r="K557">
        <v>4</v>
      </c>
      <c r="L557" t="s">
        <v>540</v>
      </c>
      <c r="M557">
        <v>4</v>
      </c>
      <c r="N557" t="s">
        <v>21</v>
      </c>
      <c r="O557" t="s">
        <v>541</v>
      </c>
      <c r="P557" s="1">
        <v>43210.667063739544</v>
      </c>
      <c r="Q557" s="1" t="e">
        <v>#N/A</v>
      </c>
      <c r="R557" t="s">
        <v>21</v>
      </c>
      <c r="S557" t="s">
        <v>541</v>
      </c>
      <c r="T557">
        <v>4</v>
      </c>
    </row>
    <row r="558" spans="1:20">
      <c r="A558">
        <f t="shared" si="17"/>
        <v>557</v>
      </c>
      <c r="B558" s="1">
        <v>43210.694574115892</v>
      </c>
      <c r="C558">
        <v>71</v>
      </c>
      <c r="D558">
        <v>1</v>
      </c>
      <c r="E558" t="s">
        <v>12</v>
      </c>
      <c r="F558" t="s">
        <v>11</v>
      </c>
      <c r="G558">
        <v>2000</v>
      </c>
      <c r="H558">
        <f t="shared" si="16"/>
        <v>730000</v>
      </c>
      <c r="I558">
        <v>3</v>
      </c>
      <c r="J558" t="s">
        <v>1202</v>
      </c>
      <c r="K558">
        <v>5</v>
      </c>
      <c r="L558" t="s">
        <v>1203</v>
      </c>
      <c r="M558">
        <v>5</v>
      </c>
      <c r="N558" t="s">
        <v>21</v>
      </c>
      <c r="O558" t="s">
        <v>1204</v>
      </c>
      <c r="P558" s="1">
        <v>43210.694574115892</v>
      </c>
      <c r="Q558" s="1" t="e">
        <v>#N/A</v>
      </c>
      <c r="R558" t="s">
        <v>21</v>
      </c>
      <c r="S558" t="s">
        <v>1204</v>
      </c>
      <c r="T558">
        <v>5</v>
      </c>
    </row>
    <row r="559" spans="1:20">
      <c r="A559">
        <f t="shared" si="17"/>
        <v>558</v>
      </c>
      <c r="B559" s="1">
        <v>43211.453556879889</v>
      </c>
      <c r="C559">
        <v>106</v>
      </c>
      <c r="D559">
        <v>1</v>
      </c>
      <c r="E559" t="s">
        <v>13</v>
      </c>
      <c r="F559" t="s">
        <v>11</v>
      </c>
      <c r="G559">
        <v>20000</v>
      </c>
      <c r="H559">
        <f t="shared" si="16"/>
        <v>710000</v>
      </c>
      <c r="I559">
        <v>6</v>
      </c>
      <c r="J559" t="s">
        <v>1341</v>
      </c>
      <c r="K559">
        <v>3</v>
      </c>
      <c r="L559" t="s">
        <v>1536</v>
      </c>
      <c r="M559">
        <v>1</v>
      </c>
      <c r="N559" t="s">
        <v>24</v>
      </c>
      <c r="O559" t="s">
        <v>1537</v>
      </c>
      <c r="P559" s="1">
        <v>43211.453556879889</v>
      </c>
      <c r="Q559" s="1">
        <v>43211.453556879889</v>
      </c>
      <c r="R559" t="s">
        <v>24</v>
      </c>
      <c r="S559" t="s">
        <v>1537</v>
      </c>
      <c r="T559">
        <v>1</v>
      </c>
    </row>
    <row r="560" spans="1:20">
      <c r="A560">
        <f t="shared" si="17"/>
        <v>559</v>
      </c>
      <c r="B560" s="1">
        <v>43211.762199093355</v>
      </c>
      <c r="C560">
        <v>34</v>
      </c>
      <c r="D560">
        <v>1</v>
      </c>
      <c r="E560" t="s">
        <v>12</v>
      </c>
      <c r="F560" t="s">
        <v>11</v>
      </c>
      <c r="G560">
        <v>1000</v>
      </c>
      <c r="H560">
        <f t="shared" si="16"/>
        <v>711000</v>
      </c>
      <c r="I560">
        <v>4</v>
      </c>
      <c r="J560" t="s">
        <v>456</v>
      </c>
      <c r="K560">
        <v>2</v>
      </c>
      <c r="L560" t="s">
        <v>457</v>
      </c>
      <c r="M560">
        <v>2</v>
      </c>
      <c r="N560" t="s">
        <v>21</v>
      </c>
      <c r="O560" t="s">
        <v>458</v>
      </c>
      <c r="P560" s="1">
        <v>43211.762199093355</v>
      </c>
      <c r="Q560" s="1" t="e">
        <v>#N/A</v>
      </c>
      <c r="R560" t="s">
        <v>21</v>
      </c>
      <c r="S560" t="s">
        <v>458</v>
      </c>
      <c r="T560">
        <v>2</v>
      </c>
    </row>
    <row r="561" spans="1:20">
      <c r="A561">
        <f t="shared" si="17"/>
        <v>560</v>
      </c>
      <c r="B561" s="1">
        <v>43213.728833792586</v>
      </c>
      <c r="C561">
        <v>50</v>
      </c>
      <c r="D561">
        <v>1</v>
      </c>
      <c r="E561" t="s">
        <v>12</v>
      </c>
      <c r="F561" t="s">
        <v>11</v>
      </c>
      <c r="G561">
        <v>2000</v>
      </c>
      <c r="H561">
        <f t="shared" si="16"/>
        <v>713000</v>
      </c>
      <c r="I561">
        <v>5</v>
      </c>
      <c r="J561" t="s">
        <v>1352</v>
      </c>
      <c r="K561">
        <v>2</v>
      </c>
      <c r="L561" t="s">
        <v>1353</v>
      </c>
      <c r="M561">
        <v>2</v>
      </c>
      <c r="N561" t="s">
        <v>21</v>
      </c>
      <c r="O561" t="s">
        <v>1354</v>
      </c>
      <c r="P561" s="1">
        <v>43213.728833792586</v>
      </c>
      <c r="Q561" s="1" t="e">
        <v>#N/A</v>
      </c>
      <c r="R561" t="s">
        <v>21</v>
      </c>
      <c r="S561" t="s">
        <v>1354</v>
      </c>
      <c r="T561">
        <v>2</v>
      </c>
    </row>
    <row r="562" spans="1:20">
      <c r="A562">
        <f t="shared" si="17"/>
        <v>561</v>
      </c>
      <c r="B562" s="1">
        <v>43215.216380580525</v>
      </c>
      <c r="C562">
        <v>98</v>
      </c>
      <c r="D562">
        <v>2</v>
      </c>
      <c r="E562" t="s">
        <v>12</v>
      </c>
      <c r="F562" t="s">
        <v>11</v>
      </c>
      <c r="G562">
        <v>4000</v>
      </c>
      <c r="H562">
        <f t="shared" si="16"/>
        <v>717000</v>
      </c>
      <c r="I562">
        <v>3</v>
      </c>
      <c r="J562" t="s">
        <v>1130</v>
      </c>
      <c r="K562">
        <v>1</v>
      </c>
      <c r="L562" t="s">
        <v>1131</v>
      </c>
      <c r="M562">
        <v>1</v>
      </c>
      <c r="N562" t="s">
        <v>21</v>
      </c>
      <c r="O562" t="s">
        <v>1132</v>
      </c>
      <c r="P562" s="1">
        <v>43215.216380580525</v>
      </c>
      <c r="Q562" s="1" t="e">
        <v>#N/A</v>
      </c>
      <c r="R562" t="s">
        <v>21</v>
      </c>
      <c r="S562" t="s">
        <v>1132</v>
      </c>
      <c r="T562">
        <v>1</v>
      </c>
    </row>
    <row r="563" spans="1:20">
      <c r="A563">
        <f t="shared" si="17"/>
        <v>562</v>
      </c>
      <c r="B563" s="1">
        <v>43215.804148298521</v>
      </c>
      <c r="C563">
        <v>126</v>
      </c>
      <c r="D563">
        <v>1</v>
      </c>
      <c r="E563" t="s">
        <v>12</v>
      </c>
      <c r="F563" t="s">
        <v>11</v>
      </c>
      <c r="G563">
        <v>1000</v>
      </c>
      <c r="H563">
        <f t="shared" si="16"/>
        <v>718000</v>
      </c>
      <c r="I563">
        <v>3</v>
      </c>
      <c r="J563" t="s">
        <v>1553</v>
      </c>
      <c r="K563">
        <v>2</v>
      </c>
      <c r="L563" t="s">
        <v>1554</v>
      </c>
      <c r="M563">
        <v>2</v>
      </c>
      <c r="N563" t="s">
        <v>21</v>
      </c>
      <c r="O563" t="s">
        <v>1555</v>
      </c>
      <c r="P563" s="1">
        <v>43215.804148298521</v>
      </c>
      <c r="Q563" s="1" t="e">
        <v>#N/A</v>
      </c>
      <c r="R563" t="s">
        <v>21</v>
      </c>
      <c r="S563" t="s">
        <v>1555</v>
      </c>
      <c r="T563">
        <v>2</v>
      </c>
    </row>
    <row r="564" spans="1:20">
      <c r="A564">
        <f t="shared" si="17"/>
        <v>563</v>
      </c>
      <c r="B564" s="1">
        <v>43217.286907837806</v>
      </c>
      <c r="C564">
        <v>74</v>
      </c>
      <c r="D564">
        <v>1</v>
      </c>
      <c r="E564" t="s">
        <v>12</v>
      </c>
      <c r="F564" t="s">
        <v>11</v>
      </c>
      <c r="G564">
        <v>2000</v>
      </c>
      <c r="H564">
        <f t="shared" si="16"/>
        <v>720000</v>
      </c>
      <c r="I564">
        <v>3</v>
      </c>
      <c r="J564" t="s">
        <v>601</v>
      </c>
      <c r="K564">
        <v>2</v>
      </c>
      <c r="L564" t="s">
        <v>602</v>
      </c>
      <c r="M564">
        <v>2</v>
      </c>
      <c r="N564" t="s">
        <v>21</v>
      </c>
      <c r="O564" t="s">
        <v>603</v>
      </c>
      <c r="P564" s="1">
        <v>43217.286907837806</v>
      </c>
      <c r="Q564" s="1" t="e">
        <v>#N/A</v>
      </c>
      <c r="R564" t="s">
        <v>21</v>
      </c>
      <c r="S564" t="s">
        <v>603</v>
      </c>
      <c r="T564">
        <v>2</v>
      </c>
    </row>
    <row r="565" spans="1:20">
      <c r="A565">
        <f t="shared" si="17"/>
        <v>564</v>
      </c>
      <c r="B565" s="1">
        <v>43219.802009486419</v>
      </c>
      <c r="C565">
        <v>105</v>
      </c>
      <c r="D565">
        <v>3</v>
      </c>
      <c r="E565" t="s">
        <v>12</v>
      </c>
      <c r="F565" t="s">
        <v>11</v>
      </c>
      <c r="G565">
        <v>1000</v>
      </c>
      <c r="H565">
        <f t="shared" si="16"/>
        <v>721000</v>
      </c>
      <c r="I565">
        <v>2</v>
      </c>
      <c r="J565" t="s">
        <v>1556</v>
      </c>
      <c r="K565">
        <v>2</v>
      </c>
      <c r="L565" t="s">
        <v>1557</v>
      </c>
      <c r="M565">
        <v>2</v>
      </c>
      <c r="N565" t="s">
        <v>21</v>
      </c>
      <c r="O565" t="s">
        <v>1558</v>
      </c>
      <c r="P565" s="1">
        <v>43219.802009486419</v>
      </c>
      <c r="Q565" s="1" t="e">
        <v>#N/A</v>
      </c>
      <c r="R565" t="s">
        <v>21</v>
      </c>
      <c r="S565" t="s">
        <v>1558</v>
      </c>
      <c r="T565">
        <v>2</v>
      </c>
    </row>
    <row r="566" spans="1:20">
      <c r="A566">
        <f t="shared" si="17"/>
        <v>565</v>
      </c>
      <c r="B566" s="1">
        <v>43221.275926376053</v>
      </c>
      <c r="C566">
        <v>134</v>
      </c>
      <c r="D566">
        <v>1</v>
      </c>
      <c r="E566" t="s">
        <v>12</v>
      </c>
      <c r="F566" t="s">
        <v>11</v>
      </c>
      <c r="G566">
        <v>1000</v>
      </c>
      <c r="H566">
        <f t="shared" si="16"/>
        <v>722000</v>
      </c>
      <c r="I566">
        <v>3</v>
      </c>
      <c r="J566" t="s">
        <v>891</v>
      </c>
      <c r="K566">
        <v>4</v>
      </c>
      <c r="L566" t="s">
        <v>892</v>
      </c>
      <c r="M566">
        <v>4</v>
      </c>
      <c r="N566" t="s">
        <v>21</v>
      </c>
      <c r="O566" t="s">
        <v>893</v>
      </c>
      <c r="P566" s="1">
        <v>43221.275926376053</v>
      </c>
      <c r="Q566" s="1" t="e">
        <v>#N/A</v>
      </c>
      <c r="R566" t="s">
        <v>21</v>
      </c>
      <c r="S566" t="s">
        <v>893</v>
      </c>
      <c r="T566">
        <v>4</v>
      </c>
    </row>
    <row r="567" spans="1:20">
      <c r="A567">
        <f t="shared" si="17"/>
        <v>566</v>
      </c>
      <c r="B567" s="1">
        <v>43223.561329181983</v>
      </c>
      <c r="C567">
        <v>117</v>
      </c>
      <c r="D567">
        <v>3</v>
      </c>
      <c r="E567" t="s">
        <v>12</v>
      </c>
      <c r="F567" t="s">
        <v>11</v>
      </c>
      <c r="G567">
        <v>1000</v>
      </c>
      <c r="H567">
        <f t="shared" si="16"/>
        <v>723000</v>
      </c>
      <c r="I567">
        <v>1</v>
      </c>
      <c r="J567" t="s">
        <v>1541</v>
      </c>
      <c r="K567">
        <v>2</v>
      </c>
      <c r="L567" t="s">
        <v>1631</v>
      </c>
      <c r="M567">
        <v>2</v>
      </c>
      <c r="N567" t="s">
        <v>21</v>
      </c>
      <c r="O567" t="s">
        <v>1632</v>
      </c>
      <c r="P567" s="1">
        <v>43223.561329181983</v>
      </c>
      <c r="Q567" s="1" t="e">
        <v>#N/A</v>
      </c>
      <c r="R567" t="s">
        <v>21</v>
      </c>
      <c r="S567" t="s">
        <v>1632</v>
      </c>
      <c r="T567">
        <v>2</v>
      </c>
    </row>
    <row r="568" spans="1:20">
      <c r="A568">
        <f t="shared" si="17"/>
        <v>567</v>
      </c>
      <c r="B568" s="1">
        <v>43225.358347326423</v>
      </c>
      <c r="C568">
        <v>81</v>
      </c>
      <c r="D568">
        <v>1</v>
      </c>
      <c r="E568" t="s">
        <v>12</v>
      </c>
      <c r="F568" t="s">
        <v>11</v>
      </c>
      <c r="G568">
        <v>3000</v>
      </c>
      <c r="H568">
        <f t="shared" si="16"/>
        <v>726000</v>
      </c>
      <c r="I568">
        <v>5</v>
      </c>
      <c r="J568" t="s">
        <v>724</v>
      </c>
      <c r="K568">
        <v>4</v>
      </c>
      <c r="L568" t="s">
        <v>725</v>
      </c>
      <c r="M568">
        <v>4</v>
      </c>
      <c r="N568" t="s">
        <v>21</v>
      </c>
      <c r="O568" t="s">
        <v>726</v>
      </c>
      <c r="P568" s="1">
        <v>43225.358347326423</v>
      </c>
      <c r="Q568" s="1" t="e">
        <v>#N/A</v>
      </c>
      <c r="R568" t="s">
        <v>21</v>
      </c>
      <c r="S568" t="s">
        <v>726</v>
      </c>
      <c r="T568">
        <v>4</v>
      </c>
    </row>
    <row r="569" spans="1:20">
      <c r="A569">
        <f t="shared" si="17"/>
        <v>568</v>
      </c>
      <c r="B569" s="1">
        <v>43225.596108225523</v>
      </c>
      <c r="C569">
        <v>86</v>
      </c>
      <c r="D569">
        <v>1</v>
      </c>
      <c r="E569" t="s">
        <v>12</v>
      </c>
      <c r="F569" t="s">
        <v>11</v>
      </c>
      <c r="G569">
        <v>4000</v>
      </c>
      <c r="H569">
        <f t="shared" si="16"/>
        <v>730000</v>
      </c>
      <c r="I569">
        <v>4</v>
      </c>
      <c r="J569" t="s">
        <v>851</v>
      </c>
      <c r="K569">
        <v>1</v>
      </c>
      <c r="L569" t="s">
        <v>852</v>
      </c>
      <c r="M569">
        <v>1</v>
      </c>
      <c r="N569" t="s">
        <v>21</v>
      </c>
      <c r="O569" t="s">
        <v>853</v>
      </c>
      <c r="P569" s="1">
        <v>43225.596108225523</v>
      </c>
      <c r="Q569" s="1" t="e">
        <v>#N/A</v>
      </c>
      <c r="R569" t="s">
        <v>21</v>
      </c>
      <c r="S569" t="s">
        <v>853</v>
      </c>
      <c r="T569">
        <v>1</v>
      </c>
    </row>
    <row r="570" spans="1:20">
      <c r="A570">
        <f t="shared" si="17"/>
        <v>569</v>
      </c>
      <c r="B570" s="1">
        <v>43227.861645357487</v>
      </c>
      <c r="C570">
        <v>14</v>
      </c>
      <c r="D570">
        <v>2</v>
      </c>
      <c r="E570" t="s">
        <v>12</v>
      </c>
      <c r="F570" t="s">
        <v>11</v>
      </c>
      <c r="G570">
        <v>4000</v>
      </c>
      <c r="H570">
        <f t="shared" si="16"/>
        <v>734000</v>
      </c>
      <c r="I570">
        <v>3</v>
      </c>
      <c r="J570" t="s">
        <v>243</v>
      </c>
      <c r="K570">
        <v>5</v>
      </c>
      <c r="L570" t="s">
        <v>244</v>
      </c>
      <c r="M570">
        <v>5</v>
      </c>
      <c r="N570" t="s">
        <v>21</v>
      </c>
      <c r="O570" t="s">
        <v>245</v>
      </c>
      <c r="P570" s="1">
        <v>43227.861645357487</v>
      </c>
      <c r="Q570" s="1" t="e">
        <v>#N/A</v>
      </c>
      <c r="R570" t="s">
        <v>21</v>
      </c>
      <c r="S570" t="s">
        <v>245</v>
      </c>
      <c r="T570">
        <v>5</v>
      </c>
    </row>
    <row r="571" spans="1:20">
      <c r="A571">
        <f t="shared" si="17"/>
        <v>570</v>
      </c>
      <c r="B571" s="1">
        <v>43229.874686953968</v>
      </c>
      <c r="C571">
        <v>91</v>
      </c>
      <c r="D571">
        <v>1</v>
      </c>
      <c r="E571" t="s">
        <v>12</v>
      </c>
      <c r="F571" t="s">
        <v>11</v>
      </c>
      <c r="G571">
        <v>1000</v>
      </c>
      <c r="H571">
        <f t="shared" si="16"/>
        <v>735000</v>
      </c>
      <c r="I571">
        <v>3</v>
      </c>
      <c r="J571" t="s">
        <v>1001</v>
      </c>
      <c r="K571">
        <v>2</v>
      </c>
      <c r="L571" t="s">
        <v>1002</v>
      </c>
      <c r="M571">
        <v>2</v>
      </c>
      <c r="N571" t="s">
        <v>21</v>
      </c>
      <c r="O571" t="s">
        <v>1003</v>
      </c>
      <c r="P571" s="1">
        <v>43229.874686953968</v>
      </c>
      <c r="Q571" s="1" t="e">
        <v>#N/A</v>
      </c>
      <c r="R571" t="s">
        <v>21</v>
      </c>
      <c r="S571" t="s">
        <v>1003</v>
      </c>
      <c r="T571">
        <v>2</v>
      </c>
    </row>
    <row r="572" spans="1:20">
      <c r="A572">
        <f t="shared" si="17"/>
        <v>571</v>
      </c>
      <c r="B572" s="1">
        <v>43230.785315112444</v>
      </c>
      <c r="C572">
        <v>115</v>
      </c>
      <c r="D572">
        <v>1</v>
      </c>
      <c r="E572" t="s">
        <v>12</v>
      </c>
      <c r="F572" t="s">
        <v>11</v>
      </c>
      <c r="G572">
        <v>2000</v>
      </c>
      <c r="H572">
        <f t="shared" si="16"/>
        <v>737000</v>
      </c>
      <c r="I572">
        <v>2</v>
      </c>
      <c r="J572" t="s">
        <v>1261</v>
      </c>
      <c r="K572">
        <v>3</v>
      </c>
      <c r="L572" t="s">
        <v>1262</v>
      </c>
      <c r="M572">
        <v>3</v>
      </c>
      <c r="N572" t="s">
        <v>21</v>
      </c>
      <c r="O572" t="s">
        <v>1263</v>
      </c>
      <c r="P572" s="1">
        <v>43230.785315112444</v>
      </c>
      <c r="Q572" s="1" t="e">
        <v>#N/A</v>
      </c>
      <c r="R572" t="s">
        <v>21</v>
      </c>
      <c r="S572" t="s">
        <v>1263</v>
      </c>
      <c r="T572">
        <v>3</v>
      </c>
    </row>
    <row r="573" spans="1:20">
      <c r="A573">
        <f t="shared" si="17"/>
        <v>572</v>
      </c>
      <c r="B573" s="1">
        <v>43231.717895161892</v>
      </c>
      <c r="C573">
        <v>135</v>
      </c>
      <c r="D573">
        <v>3</v>
      </c>
      <c r="E573" t="s">
        <v>12</v>
      </c>
      <c r="F573" t="s">
        <v>11</v>
      </c>
      <c r="G573">
        <v>2000</v>
      </c>
      <c r="H573">
        <f t="shared" si="16"/>
        <v>739000</v>
      </c>
      <c r="I573">
        <v>3</v>
      </c>
      <c r="J573" t="s">
        <v>1085</v>
      </c>
      <c r="K573">
        <v>4</v>
      </c>
      <c r="L573" t="s">
        <v>1122</v>
      </c>
      <c r="M573">
        <v>4</v>
      </c>
      <c r="N573" t="s">
        <v>21</v>
      </c>
      <c r="O573" t="s">
        <v>1123</v>
      </c>
      <c r="P573" s="1">
        <v>43231.717895161892</v>
      </c>
      <c r="Q573" s="1" t="e">
        <v>#N/A</v>
      </c>
      <c r="R573" t="s">
        <v>21</v>
      </c>
      <c r="S573" t="s">
        <v>1123</v>
      </c>
      <c r="T573">
        <v>4</v>
      </c>
    </row>
    <row r="574" spans="1:20">
      <c r="A574">
        <f t="shared" si="17"/>
        <v>573</v>
      </c>
      <c r="B574" s="1">
        <v>43231.981436582879</v>
      </c>
      <c r="C574">
        <v>115</v>
      </c>
      <c r="D574">
        <v>1</v>
      </c>
      <c r="E574" t="s">
        <v>12</v>
      </c>
      <c r="F574" t="s">
        <v>11</v>
      </c>
      <c r="G574">
        <v>2000</v>
      </c>
      <c r="H574">
        <f t="shared" si="16"/>
        <v>741000</v>
      </c>
      <c r="I574">
        <v>1</v>
      </c>
      <c r="J574" t="s">
        <v>1261</v>
      </c>
      <c r="K574">
        <v>4</v>
      </c>
      <c r="L574" t="s">
        <v>1262</v>
      </c>
      <c r="M574">
        <v>4</v>
      </c>
      <c r="N574" t="s">
        <v>21</v>
      </c>
      <c r="O574" t="s">
        <v>1263</v>
      </c>
      <c r="P574" s="1">
        <v>43231.981436582879</v>
      </c>
      <c r="Q574" s="1" t="e">
        <v>#N/A</v>
      </c>
      <c r="R574" t="s">
        <v>21</v>
      </c>
      <c r="S574" t="s">
        <v>1263</v>
      </c>
      <c r="T574">
        <v>4</v>
      </c>
    </row>
    <row r="575" spans="1:20">
      <c r="A575">
        <f t="shared" si="17"/>
        <v>574</v>
      </c>
      <c r="B575" s="1">
        <v>43232.498118546988</v>
      </c>
      <c r="C575">
        <v>117</v>
      </c>
      <c r="D575">
        <v>1</v>
      </c>
      <c r="E575" t="s">
        <v>13</v>
      </c>
      <c r="F575" t="s">
        <v>11</v>
      </c>
      <c r="G575">
        <v>20000</v>
      </c>
      <c r="H575">
        <f t="shared" si="16"/>
        <v>721000</v>
      </c>
      <c r="I575">
        <v>6</v>
      </c>
      <c r="J575" t="s">
        <v>1254</v>
      </c>
      <c r="K575">
        <v>3</v>
      </c>
      <c r="L575" t="s">
        <v>1717</v>
      </c>
      <c r="M575">
        <v>1</v>
      </c>
      <c r="N575" t="s">
        <v>24</v>
      </c>
      <c r="O575" t="s">
        <v>1718</v>
      </c>
      <c r="P575" s="1">
        <v>43232.498118546988</v>
      </c>
      <c r="Q575" s="1">
        <v>43232.498118546988</v>
      </c>
      <c r="R575" t="s">
        <v>24</v>
      </c>
      <c r="S575" t="s">
        <v>1718</v>
      </c>
      <c r="T575">
        <v>1</v>
      </c>
    </row>
    <row r="576" spans="1:20">
      <c r="A576">
        <f t="shared" si="17"/>
        <v>575</v>
      </c>
      <c r="B576" s="1">
        <v>43232.53182356929</v>
      </c>
      <c r="C576">
        <v>37</v>
      </c>
      <c r="D576">
        <v>1</v>
      </c>
      <c r="E576" t="s">
        <v>12</v>
      </c>
      <c r="F576" t="s">
        <v>11</v>
      </c>
      <c r="G576">
        <v>1000</v>
      </c>
      <c r="H576">
        <f t="shared" si="16"/>
        <v>722000</v>
      </c>
      <c r="I576">
        <v>1</v>
      </c>
      <c r="J576" t="s">
        <v>296</v>
      </c>
      <c r="K576">
        <v>1</v>
      </c>
      <c r="L576" t="s">
        <v>297</v>
      </c>
      <c r="M576">
        <v>1</v>
      </c>
      <c r="N576" t="s">
        <v>21</v>
      </c>
      <c r="O576" t="s">
        <v>298</v>
      </c>
      <c r="P576" s="1">
        <v>43232.53182356929</v>
      </c>
      <c r="Q576" s="1" t="e">
        <v>#N/A</v>
      </c>
      <c r="R576" t="s">
        <v>21</v>
      </c>
      <c r="S576" t="s">
        <v>298</v>
      </c>
      <c r="T576">
        <v>1</v>
      </c>
    </row>
    <row r="577" spans="1:20">
      <c r="A577">
        <f t="shared" si="17"/>
        <v>576</v>
      </c>
      <c r="B577" s="1">
        <v>43233.60663606022</v>
      </c>
      <c r="C577">
        <v>97</v>
      </c>
      <c r="D577">
        <v>1</v>
      </c>
      <c r="E577" t="s">
        <v>12</v>
      </c>
      <c r="F577" t="s">
        <v>11</v>
      </c>
      <c r="G577">
        <v>2000</v>
      </c>
      <c r="H577">
        <f t="shared" si="16"/>
        <v>724000</v>
      </c>
      <c r="I577">
        <v>2</v>
      </c>
      <c r="J577" t="s">
        <v>907</v>
      </c>
      <c r="K577">
        <v>2</v>
      </c>
      <c r="L577" t="s">
        <v>908</v>
      </c>
      <c r="M577">
        <v>2</v>
      </c>
      <c r="N577" t="s">
        <v>21</v>
      </c>
      <c r="O577" t="s">
        <v>909</v>
      </c>
      <c r="P577" s="1">
        <v>43233.60663606022</v>
      </c>
      <c r="Q577" s="1" t="e">
        <v>#N/A</v>
      </c>
      <c r="R577" t="s">
        <v>21</v>
      </c>
      <c r="S577" t="s">
        <v>909</v>
      </c>
      <c r="T577">
        <v>2</v>
      </c>
    </row>
    <row r="578" spans="1:20">
      <c r="A578">
        <f t="shared" si="17"/>
        <v>577</v>
      </c>
      <c r="B578" s="1">
        <v>43237.200355460518</v>
      </c>
      <c r="C578">
        <v>112</v>
      </c>
      <c r="D578">
        <v>4</v>
      </c>
      <c r="E578" t="s">
        <v>12</v>
      </c>
      <c r="F578" t="s">
        <v>11</v>
      </c>
      <c r="G578">
        <v>1000</v>
      </c>
      <c r="H578">
        <f t="shared" si="16"/>
        <v>725000</v>
      </c>
      <c r="I578">
        <v>3</v>
      </c>
      <c r="J578" t="s">
        <v>1444</v>
      </c>
      <c r="K578">
        <v>3</v>
      </c>
      <c r="L578" t="s">
        <v>1445</v>
      </c>
      <c r="M578">
        <v>3</v>
      </c>
      <c r="N578" t="s">
        <v>21</v>
      </c>
      <c r="O578" t="s">
        <v>1446</v>
      </c>
      <c r="P578" s="1">
        <v>43237.200355460518</v>
      </c>
      <c r="Q578" s="1" t="e">
        <v>#N/A</v>
      </c>
      <c r="R578" t="s">
        <v>21</v>
      </c>
      <c r="S578" t="s">
        <v>1446</v>
      </c>
      <c r="T578">
        <v>3</v>
      </c>
    </row>
    <row r="579" spans="1:20">
      <c r="A579">
        <f t="shared" si="17"/>
        <v>578</v>
      </c>
      <c r="B579" s="1">
        <v>43237.818770269609</v>
      </c>
      <c r="C579">
        <v>8</v>
      </c>
      <c r="D579">
        <v>4</v>
      </c>
      <c r="E579" t="s">
        <v>12</v>
      </c>
      <c r="F579" t="s">
        <v>11</v>
      </c>
      <c r="G579">
        <v>5000</v>
      </c>
      <c r="H579">
        <f t="shared" ref="H579:H608" si="18">IF(E579="Premium",IFERROR(H578+G579,G579),IFERROR(H578-G579,-G579))</f>
        <v>730000</v>
      </c>
      <c r="I579">
        <v>3</v>
      </c>
      <c r="J579" t="s">
        <v>100</v>
      </c>
      <c r="K579">
        <v>3</v>
      </c>
      <c r="L579" t="s">
        <v>162</v>
      </c>
      <c r="M579">
        <v>3</v>
      </c>
      <c r="N579" t="s">
        <v>21</v>
      </c>
      <c r="O579" t="s">
        <v>163</v>
      </c>
      <c r="P579" s="1">
        <v>43237.818770269609</v>
      </c>
      <c r="Q579" s="1" t="e">
        <v>#N/A</v>
      </c>
      <c r="R579" t="s">
        <v>21</v>
      </c>
      <c r="S579" t="s">
        <v>163</v>
      </c>
      <c r="T579">
        <v>3</v>
      </c>
    </row>
    <row r="580" spans="1:20">
      <c r="A580">
        <f t="shared" ref="A580:A608" si="19">A579+1</f>
        <v>579</v>
      </c>
      <c r="B580" s="1">
        <v>43239.5704043488</v>
      </c>
      <c r="C580">
        <v>33</v>
      </c>
      <c r="D580">
        <v>1</v>
      </c>
      <c r="E580" t="s">
        <v>12</v>
      </c>
      <c r="F580" t="s">
        <v>11</v>
      </c>
      <c r="G580">
        <v>3000</v>
      </c>
      <c r="H580">
        <f t="shared" si="18"/>
        <v>733000</v>
      </c>
      <c r="I580">
        <v>4</v>
      </c>
      <c r="J580" t="s">
        <v>471</v>
      </c>
      <c r="K580">
        <v>3</v>
      </c>
      <c r="L580" t="s">
        <v>472</v>
      </c>
      <c r="M580">
        <v>3</v>
      </c>
      <c r="N580" t="s">
        <v>21</v>
      </c>
      <c r="O580" t="s">
        <v>473</v>
      </c>
      <c r="P580" s="1">
        <v>43239.5704043488</v>
      </c>
      <c r="Q580" s="1" t="e">
        <v>#N/A</v>
      </c>
      <c r="R580" t="s">
        <v>21</v>
      </c>
      <c r="S580" t="s">
        <v>473</v>
      </c>
      <c r="T580">
        <v>3</v>
      </c>
    </row>
    <row r="581" spans="1:20">
      <c r="A581">
        <f t="shared" si="19"/>
        <v>580</v>
      </c>
      <c r="B581" s="1">
        <v>43240.852091537447</v>
      </c>
      <c r="C581">
        <v>116</v>
      </c>
      <c r="D581">
        <v>2</v>
      </c>
      <c r="E581" t="s">
        <v>12</v>
      </c>
      <c r="F581" t="s">
        <v>11</v>
      </c>
      <c r="G581">
        <v>5000</v>
      </c>
      <c r="H581">
        <f t="shared" si="18"/>
        <v>738000</v>
      </c>
      <c r="I581">
        <v>4</v>
      </c>
      <c r="J581" t="s">
        <v>1615</v>
      </c>
      <c r="K581">
        <v>3</v>
      </c>
      <c r="L581" t="s">
        <v>1616</v>
      </c>
      <c r="M581">
        <v>3</v>
      </c>
      <c r="N581" t="s">
        <v>21</v>
      </c>
      <c r="O581" t="s">
        <v>1617</v>
      </c>
      <c r="P581" s="1">
        <v>43240.852091537447</v>
      </c>
      <c r="Q581" s="1" t="e">
        <v>#N/A</v>
      </c>
      <c r="R581" t="s">
        <v>21</v>
      </c>
      <c r="S581" t="s">
        <v>1617</v>
      </c>
      <c r="T581">
        <v>3</v>
      </c>
    </row>
    <row r="582" spans="1:20">
      <c r="A582">
        <f t="shared" si="19"/>
        <v>581</v>
      </c>
      <c r="B582" s="1">
        <v>43240.919997241035</v>
      </c>
      <c r="C582">
        <v>24</v>
      </c>
      <c r="D582">
        <v>2</v>
      </c>
      <c r="E582" t="s">
        <v>12</v>
      </c>
      <c r="F582" t="s">
        <v>11</v>
      </c>
      <c r="G582">
        <v>1000</v>
      </c>
      <c r="H582">
        <f t="shared" si="18"/>
        <v>739000</v>
      </c>
      <c r="I582">
        <v>4</v>
      </c>
      <c r="J582" t="s">
        <v>431</v>
      </c>
      <c r="K582">
        <v>2</v>
      </c>
      <c r="L582" t="s">
        <v>432</v>
      </c>
      <c r="M582">
        <v>2</v>
      </c>
      <c r="N582" t="s">
        <v>21</v>
      </c>
      <c r="O582" t="s">
        <v>433</v>
      </c>
      <c r="P582" s="1">
        <v>43240.919997241035</v>
      </c>
      <c r="Q582" s="1" t="e">
        <v>#N/A</v>
      </c>
      <c r="R582" t="s">
        <v>21</v>
      </c>
      <c r="S582" t="s">
        <v>433</v>
      </c>
      <c r="T582">
        <v>2</v>
      </c>
    </row>
    <row r="583" spans="1:20">
      <c r="A583">
        <f t="shared" si="19"/>
        <v>582</v>
      </c>
      <c r="B583" s="1">
        <v>43241.833179163506</v>
      </c>
      <c r="C583">
        <v>140</v>
      </c>
      <c r="D583">
        <v>4</v>
      </c>
      <c r="E583" t="s">
        <v>13</v>
      </c>
      <c r="F583" t="s">
        <v>11</v>
      </c>
      <c r="G583">
        <v>4000</v>
      </c>
      <c r="H583">
        <f t="shared" si="18"/>
        <v>735000</v>
      </c>
      <c r="I583">
        <v>6</v>
      </c>
      <c r="J583" t="s">
        <v>1454</v>
      </c>
      <c r="K583">
        <v>2</v>
      </c>
      <c r="L583" t="s">
        <v>1709</v>
      </c>
      <c r="M583">
        <v>1</v>
      </c>
      <c r="N583" t="s">
        <v>24</v>
      </c>
      <c r="O583" t="s">
        <v>1710</v>
      </c>
      <c r="P583" s="1">
        <v>43241.833179163506</v>
      </c>
      <c r="Q583" s="1">
        <v>43241.833179163506</v>
      </c>
      <c r="R583" t="s">
        <v>24</v>
      </c>
      <c r="S583" t="s">
        <v>1710</v>
      </c>
      <c r="T583">
        <v>1</v>
      </c>
    </row>
    <row r="584" spans="1:20">
      <c r="A584">
        <f t="shared" si="19"/>
        <v>583</v>
      </c>
      <c r="B584" s="1">
        <v>43243.047546601862</v>
      </c>
      <c r="C584">
        <v>39</v>
      </c>
      <c r="D584">
        <v>3</v>
      </c>
      <c r="E584" t="s">
        <v>12</v>
      </c>
      <c r="F584" t="s">
        <v>11</v>
      </c>
      <c r="G584">
        <v>5000</v>
      </c>
      <c r="H584">
        <f t="shared" si="18"/>
        <v>740000</v>
      </c>
      <c r="I584">
        <v>5</v>
      </c>
      <c r="J584" t="s">
        <v>340</v>
      </c>
      <c r="K584">
        <v>6</v>
      </c>
      <c r="L584" t="s">
        <v>341</v>
      </c>
      <c r="M584">
        <v>6</v>
      </c>
      <c r="N584" t="s">
        <v>21</v>
      </c>
      <c r="O584" t="s">
        <v>342</v>
      </c>
      <c r="P584" s="1">
        <v>43243.047546601862</v>
      </c>
      <c r="Q584" s="1" t="e">
        <v>#N/A</v>
      </c>
      <c r="R584" t="s">
        <v>21</v>
      </c>
      <c r="S584" t="s">
        <v>342</v>
      </c>
      <c r="T584">
        <v>6</v>
      </c>
    </row>
    <row r="585" spans="1:20">
      <c r="A585">
        <f t="shared" si="19"/>
        <v>584</v>
      </c>
      <c r="B585" s="1">
        <v>43243.603603430398</v>
      </c>
      <c r="C585">
        <v>34</v>
      </c>
      <c r="D585">
        <v>1</v>
      </c>
      <c r="E585" t="s">
        <v>12</v>
      </c>
      <c r="F585" t="s">
        <v>11</v>
      </c>
      <c r="G585">
        <v>1000</v>
      </c>
      <c r="H585">
        <f t="shared" si="18"/>
        <v>741000</v>
      </c>
      <c r="I585">
        <v>1</v>
      </c>
      <c r="J585" t="s">
        <v>456</v>
      </c>
      <c r="K585">
        <v>3</v>
      </c>
      <c r="L585" t="s">
        <v>457</v>
      </c>
      <c r="M585">
        <v>3</v>
      </c>
      <c r="N585" t="s">
        <v>21</v>
      </c>
      <c r="O585" t="s">
        <v>458</v>
      </c>
      <c r="P585" s="1">
        <v>43243.603603430398</v>
      </c>
      <c r="Q585" s="1" t="e">
        <v>#N/A</v>
      </c>
      <c r="R585" t="s">
        <v>21</v>
      </c>
      <c r="S585" t="s">
        <v>458</v>
      </c>
      <c r="T585">
        <v>3</v>
      </c>
    </row>
    <row r="586" spans="1:20">
      <c r="A586">
        <f t="shared" si="19"/>
        <v>585</v>
      </c>
      <c r="B586" s="1">
        <v>43244.330732781877</v>
      </c>
      <c r="C586">
        <v>93</v>
      </c>
      <c r="D586">
        <v>1</v>
      </c>
      <c r="E586" t="s">
        <v>13</v>
      </c>
      <c r="F586" t="s">
        <v>11</v>
      </c>
      <c r="G586">
        <v>16000</v>
      </c>
      <c r="H586">
        <f t="shared" si="18"/>
        <v>725000</v>
      </c>
      <c r="I586">
        <v>6</v>
      </c>
      <c r="J586" t="s">
        <v>775</v>
      </c>
      <c r="K586">
        <v>3</v>
      </c>
      <c r="L586" t="s">
        <v>1501</v>
      </c>
      <c r="M586">
        <v>1</v>
      </c>
      <c r="N586" t="s">
        <v>24</v>
      </c>
      <c r="O586" t="s">
        <v>1502</v>
      </c>
      <c r="P586" s="1">
        <v>43244.330732781877</v>
      </c>
      <c r="Q586" s="1">
        <v>43244.330732781877</v>
      </c>
      <c r="R586" t="s">
        <v>24</v>
      </c>
      <c r="S586" t="s">
        <v>1502</v>
      </c>
      <c r="T586">
        <v>1</v>
      </c>
    </row>
    <row r="587" spans="1:20">
      <c r="A587">
        <f t="shared" si="19"/>
        <v>586</v>
      </c>
      <c r="B587" s="1">
        <v>43245.068577733393</v>
      </c>
      <c r="C587">
        <v>66</v>
      </c>
      <c r="D587">
        <v>1</v>
      </c>
      <c r="E587" t="s">
        <v>12</v>
      </c>
      <c r="F587" t="s">
        <v>11</v>
      </c>
      <c r="G587">
        <v>2000</v>
      </c>
      <c r="H587">
        <f t="shared" si="18"/>
        <v>727000</v>
      </c>
      <c r="I587">
        <v>1</v>
      </c>
      <c r="J587" t="s">
        <v>1355</v>
      </c>
      <c r="K587">
        <v>3</v>
      </c>
      <c r="L587" t="s">
        <v>1356</v>
      </c>
      <c r="M587">
        <v>3</v>
      </c>
      <c r="N587" t="s">
        <v>21</v>
      </c>
      <c r="O587" t="s">
        <v>1357</v>
      </c>
      <c r="P587" s="1">
        <v>43245.068577733393</v>
      </c>
      <c r="Q587" s="1" t="e">
        <v>#N/A</v>
      </c>
      <c r="R587" t="s">
        <v>21</v>
      </c>
      <c r="S587" t="s">
        <v>1357</v>
      </c>
      <c r="T587">
        <v>3</v>
      </c>
    </row>
    <row r="588" spans="1:20">
      <c r="A588">
        <f t="shared" si="19"/>
        <v>587</v>
      </c>
      <c r="B588" s="1">
        <v>43245.53787912213</v>
      </c>
      <c r="C588">
        <v>54</v>
      </c>
      <c r="D588">
        <v>1</v>
      </c>
      <c r="E588" t="s">
        <v>12</v>
      </c>
      <c r="F588" t="s">
        <v>11</v>
      </c>
      <c r="G588">
        <v>4000</v>
      </c>
      <c r="H588">
        <f t="shared" si="18"/>
        <v>731000</v>
      </c>
      <c r="I588">
        <v>1</v>
      </c>
      <c r="J588" t="s">
        <v>1372</v>
      </c>
      <c r="K588">
        <v>2</v>
      </c>
      <c r="L588" t="s">
        <v>1373</v>
      </c>
      <c r="M588">
        <v>2</v>
      </c>
      <c r="N588" t="s">
        <v>21</v>
      </c>
      <c r="O588" t="s">
        <v>1374</v>
      </c>
      <c r="P588" s="1">
        <v>43245.53787912213</v>
      </c>
      <c r="Q588" s="1" t="e">
        <v>#N/A</v>
      </c>
      <c r="R588" t="s">
        <v>21</v>
      </c>
      <c r="S588" t="s">
        <v>1374</v>
      </c>
      <c r="T588">
        <v>2</v>
      </c>
    </row>
    <row r="589" spans="1:20">
      <c r="A589">
        <f t="shared" si="19"/>
        <v>588</v>
      </c>
      <c r="B589" s="1">
        <v>43246.276456031905</v>
      </c>
      <c r="C589">
        <v>33</v>
      </c>
      <c r="D589">
        <v>3</v>
      </c>
      <c r="E589" t="s">
        <v>12</v>
      </c>
      <c r="F589" t="s">
        <v>11</v>
      </c>
      <c r="G589">
        <v>2000</v>
      </c>
      <c r="H589">
        <f t="shared" si="18"/>
        <v>733000</v>
      </c>
      <c r="I589">
        <v>2</v>
      </c>
      <c r="J589" t="s">
        <v>339</v>
      </c>
      <c r="K589">
        <v>2</v>
      </c>
      <c r="L589" t="s">
        <v>402</v>
      </c>
      <c r="M589">
        <v>2</v>
      </c>
      <c r="N589" t="s">
        <v>21</v>
      </c>
      <c r="O589" t="s">
        <v>403</v>
      </c>
      <c r="P589" s="1">
        <v>43246.276456031905</v>
      </c>
      <c r="Q589" s="1" t="e">
        <v>#N/A</v>
      </c>
      <c r="R589" t="s">
        <v>21</v>
      </c>
      <c r="S589" t="s">
        <v>403</v>
      </c>
      <c r="T589">
        <v>2</v>
      </c>
    </row>
    <row r="590" spans="1:20">
      <c r="A590">
        <f t="shared" si="19"/>
        <v>589</v>
      </c>
      <c r="B590" s="1">
        <v>43246.658439361869</v>
      </c>
      <c r="C590">
        <v>4</v>
      </c>
      <c r="D590">
        <v>2</v>
      </c>
      <c r="E590" t="s">
        <v>12</v>
      </c>
      <c r="F590" t="s">
        <v>11</v>
      </c>
      <c r="G590">
        <v>5000</v>
      </c>
      <c r="H590">
        <f t="shared" si="18"/>
        <v>738000</v>
      </c>
      <c r="I590">
        <v>5</v>
      </c>
      <c r="J590" t="s">
        <v>229</v>
      </c>
      <c r="K590">
        <v>3</v>
      </c>
      <c r="L590" t="s">
        <v>230</v>
      </c>
      <c r="M590">
        <v>3</v>
      </c>
      <c r="N590" t="s">
        <v>21</v>
      </c>
      <c r="O590" t="s">
        <v>231</v>
      </c>
      <c r="P590" s="1">
        <v>43246.658439361869</v>
      </c>
      <c r="Q590" s="1" t="e">
        <v>#N/A</v>
      </c>
      <c r="R590" t="s">
        <v>21</v>
      </c>
      <c r="S590" t="s">
        <v>231</v>
      </c>
      <c r="T590">
        <v>3</v>
      </c>
    </row>
    <row r="591" spans="1:20">
      <c r="A591">
        <f t="shared" si="19"/>
        <v>590</v>
      </c>
      <c r="B591" s="1">
        <v>43247.330462822487</v>
      </c>
      <c r="C591">
        <v>132</v>
      </c>
      <c r="D591">
        <v>1</v>
      </c>
      <c r="E591" t="s">
        <v>12</v>
      </c>
      <c r="F591" t="s">
        <v>11</v>
      </c>
      <c r="G591">
        <v>4000</v>
      </c>
      <c r="H591">
        <f t="shared" si="18"/>
        <v>742000</v>
      </c>
      <c r="I591">
        <v>1</v>
      </c>
      <c r="J591" t="s">
        <v>1618</v>
      </c>
      <c r="K591">
        <v>3</v>
      </c>
      <c r="L591" t="s">
        <v>1619</v>
      </c>
      <c r="M591">
        <v>3</v>
      </c>
      <c r="N591" t="s">
        <v>21</v>
      </c>
      <c r="O591" t="s">
        <v>1620</v>
      </c>
      <c r="P591" s="1">
        <v>43247.330462822487</v>
      </c>
      <c r="Q591" s="1" t="e">
        <v>#N/A</v>
      </c>
      <c r="R591" t="s">
        <v>21</v>
      </c>
      <c r="S591" t="s">
        <v>1620</v>
      </c>
      <c r="T591">
        <v>3</v>
      </c>
    </row>
    <row r="592" spans="1:20">
      <c r="A592">
        <f t="shared" si="19"/>
        <v>591</v>
      </c>
      <c r="B592" s="1">
        <v>43247.784426181439</v>
      </c>
      <c r="C592">
        <v>10</v>
      </c>
      <c r="D592">
        <v>2</v>
      </c>
      <c r="E592" t="s">
        <v>12</v>
      </c>
      <c r="F592" t="s">
        <v>11</v>
      </c>
      <c r="G592">
        <v>5000</v>
      </c>
      <c r="H592">
        <f t="shared" si="18"/>
        <v>747000</v>
      </c>
      <c r="I592">
        <v>2</v>
      </c>
      <c r="J592" t="s">
        <v>25</v>
      </c>
      <c r="K592">
        <v>3</v>
      </c>
      <c r="L592" t="s">
        <v>26</v>
      </c>
      <c r="M592">
        <v>3</v>
      </c>
      <c r="N592" t="s">
        <v>21</v>
      </c>
      <c r="O592" t="s">
        <v>27</v>
      </c>
      <c r="P592" s="1">
        <v>43247.784426181439</v>
      </c>
      <c r="Q592" s="1" t="e">
        <v>#N/A</v>
      </c>
      <c r="R592" t="s">
        <v>21</v>
      </c>
      <c r="S592" t="s">
        <v>27</v>
      </c>
      <c r="T592">
        <v>3</v>
      </c>
    </row>
    <row r="593" spans="1:20">
      <c r="A593">
        <f t="shared" si="19"/>
        <v>592</v>
      </c>
      <c r="B593" s="1">
        <v>43247.799954282738</v>
      </c>
      <c r="C593">
        <v>29</v>
      </c>
      <c r="D593">
        <v>1</v>
      </c>
      <c r="E593" t="s">
        <v>13</v>
      </c>
      <c r="F593" t="s">
        <v>11</v>
      </c>
      <c r="G593">
        <v>4000</v>
      </c>
      <c r="H593">
        <f t="shared" si="18"/>
        <v>743000</v>
      </c>
      <c r="I593">
        <v>6</v>
      </c>
      <c r="J593" t="s">
        <v>277</v>
      </c>
      <c r="K593">
        <v>3</v>
      </c>
      <c r="L593" t="s">
        <v>1751</v>
      </c>
      <c r="M593">
        <v>1</v>
      </c>
      <c r="N593" t="s">
        <v>24</v>
      </c>
      <c r="O593" t="s">
        <v>1752</v>
      </c>
      <c r="P593" s="1">
        <v>43247.799954282738</v>
      </c>
      <c r="Q593" s="1">
        <v>43247.799954282738</v>
      </c>
      <c r="R593" t="s">
        <v>24</v>
      </c>
      <c r="S593" t="s">
        <v>1752</v>
      </c>
      <c r="T593">
        <v>1</v>
      </c>
    </row>
    <row r="594" spans="1:20">
      <c r="A594">
        <f t="shared" si="19"/>
        <v>593</v>
      </c>
      <c r="B594" s="1">
        <v>43248.685313333648</v>
      </c>
      <c r="C594">
        <v>101</v>
      </c>
      <c r="D594">
        <v>1</v>
      </c>
      <c r="E594" t="s">
        <v>13</v>
      </c>
      <c r="F594" t="s">
        <v>11</v>
      </c>
      <c r="G594">
        <v>8000</v>
      </c>
      <c r="H594">
        <f t="shared" si="18"/>
        <v>735000</v>
      </c>
      <c r="I594">
        <v>6</v>
      </c>
      <c r="J594" t="s">
        <v>974</v>
      </c>
      <c r="K594">
        <v>3</v>
      </c>
      <c r="L594" t="s">
        <v>1408</v>
      </c>
      <c r="M594">
        <v>1</v>
      </c>
      <c r="N594" t="s">
        <v>24</v>
      </c>
      <c r="O594" t="s">
        <v>1409</v>
      </c>
      <c r="P594" s="1">
        <v>43248.685313333648</v>
      </c>
      <c r="Q594" s="1">
        <v>43248.685313333648</v>
      </c>
      <c r="R594" t="s">
        <v>24</v>
      </c>
      <c r="S594" t="s">
        <v>1409</v>
      </c>
      <c r="T594">
        <v>1</v>
      </c>
    </row>
    <row r="595" spans="1:20">
      <c r="A595">
        <f t="shared" si="19"/>
        <v>594</v>
      </c>
      <c r="B595" s="1">
        <v>43249.039680516551</v>
      </c>
      <c r="C595">
        <v>100</v>
      </c>
      <c r="D595">
        <v>4</v>
      </c>
      <c r="E595" t="s">
        <v>12</v>
      </c>
      <c r="F595" t="s">
        <v>11</v>
      </c>
      <c r="G595">
        <v>4000</v>
      </c>
      <c r="H595">
        <f t="shared" si="18"/>
        <v>739000</v>
      </c>
      <c r="I595">
        <v>5</v>
      </c>
      <c r="J595" t="s">
        <v>800</v>
      </c>
      <c r="K595">
        <v>2</v>
      </c>
      <c r="L595" t="s">
        <v>801</v>
      </c>
      <c r="M595">
        <v>2</v>
      </c>
      <c r="N595" t="s">
        <v>21</v>
      </c>
      <c r="O595" t="s">
        <v>802</v>
      </c>
      <c r="P595" s="1">
        <v>43249.039680516551</v>
      </c>
      <c r="Q595" s="1" t="e">
        <v>#N/A</v>
      </c>
      <c r="R595" t="s">
        <v>21</v>
      </c>
      <c r="S595" t="s">
        <v>802</v>
      </c>
      <c r="T595">
        <v>2</v>
      </c>
    </row>
    <row r="596" spans="1:20">
      <c r="A596">
        <f t="shared" si="19"/>
        <v>595</v>
      </c>
      <c r="B596" s="1">
        <v>43250.145389045545</v>
      </c>
      <c r="C596">
        <v>8</v>
      </c>
      <c r="D596">
        <v>1</v>
      </c>
      <c r="E596" t="s">
        <v>12</v>
      </c>
      <c r="F596" t="s">
        <v>11</v>
      </c>
      <c r="G596">
        <v>1000</v>
      </c>
      <c r="H596">
        <f t="shared" si="18"/>
        <v>740000</v>
      </c>
      <c r="I596">
        <v>2</v>
      </c>
      <c r="J596" t="s">
        <v>189</v>
      </c>
      <c r="K596">
        <v>3</v>
      </c>
      <c r="L596" t="s">
        <v>190</v>
      </c>
      <c r="M596">
        <v>3</v>
      </c>
      <c r="N596" t="s">
        <v>21</v>
      </c>
      <c r="O596" t="s">
        <v>191</v>
      </c>
      <c r="P596" s="1">
        <v>43250.145389045545</v>
      </c>
      <c r="Q596" s="1" t="e">
        <v>#N/A</v>
      </c>
      <c r="R596" t="s">
        <v>21</v>
      </c>
      <c r="S596" t="s">
        <v>191</v>
      </c>
      <c r="T596">
        <v>3</v>
      </c>
    </row>
    <row r="597" spans="1:20">
      <c r="A597">
        <f t="shared" si="19"/>
        <v>596</v>
      </c>
      <c r="B597" s="1">
        <v>43253.904848665654</v>
      </c>
      <c r="C597">
        <v>103</v>
      </c>
      <c r="D597">
        <v>1</v>
      </c>
      <c r="E597" t="s">
        <v>12</v>
      </c>
      <c r="F597" t="s">
        <v>11</v>
      </c>
      <c r="G597">
        <v>1000</v>
      </c>
      <c r="H597">
        <f t="shared" si="18"/>
        <v>741000</v>
      </c>
      <c r="I597">
        <v>3</v>
      </c>
      <c r="J597" t="s">
        <v>592</v>
      </c>
      <c r="K597">
        <v>3</v>
      </c>
      <c r="L597" t="s">
        <v>593</v>
      </c>
      <c r="M597">
        <v>3</v>
      </c>
      <c r="N597" t="s">
        <v>21</v>
      </c>
      <c r="O597" t="s">
        <v>594</v>
      </c>
      <c r="P597" s="1">
        <v>43253.904848665654</v>
      </c>
      <c r="Q597" s="1" t="e">
        <v>#N/A</v>
      </c>
      <c r="R597" t="s">
        <v>21</v>
      </c>
      <c r="S597" t="s">
        <v>594</v>
      </c>
      <c r="T597">
        <v>3</v>
      </c>
    </row>
    <row r="598" spans="1:20">
      <c r="A598">
        <f t="shared" si="19"/>
        <v>597</v>
      </c>
      <c r="B598" s="1">
        <v>43254.425903715506</v>
      </c>
      <c r="C598">
        <v>32</v>
      </c>
      <c r="D598">
        <v>1</v>
      </c>
      <c r="E598" t="s">
        <v>12</v>
      </c>
      <c r="F598" t="s">
        <v>11</v>
      </c>
      <c r="G598">
        <v>5000</v>
      </c>
      <c r="H598">
        <f t="shared" si="18"/>
        <v>746000</v>
      </c>
      <c r="I598">
        <v>2</v>
      </c>
      <c r="J598" t="s">
        <v>355</v>
      </c>
      <c r="K598">
        <v>3</v>
      </c>
      <c r="L598" t="s">
        <v>356</v>
      </c>
      <c r="M598">
        <v>3</v>
      </c>
      <c r="N598" t="s">
        <v>21</v>
      </c>
      <c r="O598" t="s">
        <v>357</v>
      </c>
      <c r="P598" s="1">
        <v>43254.425903715506</v>
      </c>
      <c r="Q598" s="1" t="e">
        <v>#N/A</v>
      </c>
      <c r="R598" t="s">
        <v>21</v>
      </c>
      <c r="S598" t="s">
        <v>357</v>
      </c>
      <c r="T598">
        <v>3</v>
      </c>
    </row>
    <row r="599" spans="1:20">
      <c r="A599">
        <f t="shared" si="19"/>
        <v>598</v>
      </c>
      <c r="B599" s="1">
        <v>43255.199437252646</v>
      </c>
      <c r="C599">
        <v>61</v>
      </c>
      <c r="D599">
        <v>1</v>
      </c>
      <c r="E599" t="s">
        <v>12</v>
      </c>
      <c r="F599" t="s">
        <v>11</v>
      </c>
      <c r="G599">
        <v>1000</v>
      </c>
      <c r="H599">
        <f t="shared" si="18"/>
        <v>747000</v>
      </c>
      <c r="I599">
        <v>1</v>
      </c>
      <c r="J599" t="s">
        <v>697</v>
      </c>
      <c r="K599">
        <v>2</v>
      </c>
      <c r="L599" t="s">
        <v>698</v>
      </c>
      <c r="M599">
        <v>2</v>
      </c>
      <c r="N599" t="s">
        <v>21</v>
      </c>
      <c r="O599" t="s">
        <v>699</v>
      </c>
      <c r="P599" s="1">
        <v>43255.199437252646</v>
      </c>
      <c r="Q599" s="1" t="e">
        <v>#N/A</v>
      </c>
      <c r="R599" t="s">
        <v>21</v>
      </c>
      <c r="S599" t="s">
        <v>699</v>
      </c>
      <c r="T599">
        <v>2</v>
      </c>
    </row>
    <row r="600" spans="1:20">
      <c r="A600">
        <f t="shared" si="19"/>
        <v>599</v>
      </c>
      <c r="B600" s="1">
        <v>43255.479471845043</v>
      </c>
      <c r="C600">
        <v>30</v>
      </c>
      <c r="D600">
        <v>1</v>
      </c>
      <c r="E600" t="s">
        <v>12</v>
      </c>
      <c r="F600" t="s">
        <v>11</v>
      </c>
      <c r="G600">
        <v>1000</v>
      </c>
      <c r="H600">
        <f t="shared" si="18"/>
        <v>748000</v>
      </c>
      <c r="I600">
        <v>2</v>
      </c>
      <c r="J600" t="s">
        <v>274</v>
      </c>
      <c r="K600">
        <v>6</v>
      </c>
      <c r="L600" t="s">
        <v>275</v>
      </c>
      <c r="M600">
        <v>6</v>
      </c>
      <c r="N600" t="s">
        <v>21</v>
      </c>
      <c r="O600" t="s">
        <v>276</v>
      </c>
      <c r="P600" s="1">
        <v>43255.479471845043</v>
      </c>
      <c r="Q600" s="1" t="e">
        <v>#N/A</v>
      </c>
      <c r="R600" t="s">
        <v>21</v>
      </c>
      <c r="S600" t="s">
        <v>276</v>
      </c>
      <c r="T600">
        <v>6</v>
      </c>
    </row>
    <row r="601" spans="1:20">
      <c r="A601">
        <f t="shared" si="19"/>
        <v>600</v>
      </c>
      <c r="B601" s="1">
        <v>43256.493297049303</v>
      </c>
      <c r="C601">
        <v>28</v>
      </c>
      <c r="D601">
        <v>4</v>
      </c>
      <c r="E601" t="s">
        <v>12</v>
      </c>
      <c r="F601" t="s">
        <v>11</v>
      </c>
      <c r="G601">
        <v>4000</v>
      </c>
      <c r="H601">
        <f t="shared" si="18"/>
        <v>752000</v>
      </c>
      <c r="I601">
        <v>1</v>
      </c>
      <c r="J601" t="s">
        <v>307</v>
      </c>
      <c r="K601">
        <v>3</v>
      </c>
      <c r="L601" t="s">
        <v>308</v>
      </c>
      <c r="M601">
        <v>3</v>
      </c>
      <c r="N601" t="s">
        <v>21</v>
      </c>
      <c r="O601" t="s">
        <v>309</v>
      </c>
      <c r="P601" s="1">
        <v>43256.493297049303</v>
      </c>
      <c r="Q601" s="1" t="e">
        <v>#N/A</v>
      </c>
      <c r="R601" t="s">
        <v>21</v>
      </c>
      <c r="S601" t="s">
        <v>309</v>
      </c>
      <c r="T601">
        <v>3</v>
      </c>
    </row>
    <row r="602" spans="1:20">
      <c r="A602">
        <f t="shared" si="19"/>
        <v>601</v>
      </c>
      <c r="B602" s="1">
        <v>43257.48846127087</v>
      </c>
      <c r="C602">
        <v>4</v>
      </c>
      <c r="D602">
        <v>1</v>
      </c>
      <c r="E602" t="s">
        <v>12</v>
      </c>
      <c r="F602" t="s">
        <v>11</v>
      </c>
      <c r="G602">
        <v>2000</v>
      </c>
      <c r="H602">
        <f t="shared" si="18"/>
        <v>754000</v>
      </c>
      <c r="I602">
        <v>3</v>
      </c>
      <c r="J602" t="s">
        <v>167</v>
      </c>
      <c r="K602">
        <v>2</v>
      </c>
      <c r="L602" t="s">
        <v>168</v>
      </c>
      <c r="M602">
        <v>2</v>
      </c>
      <c r="N602" t="s">
        <v>21</v>
      </c>
      <c r="O602" t="s">
        <v>169</v>
      </c>
      <c r="P602" s="1">
        <v>43257.48846127087</v>
      </c>
      <c r="Q602" s="1" t="e">
        <v>#N/A</v>
      </c>
      <c r="R602" t="s">
        <v>21</v>
      </c>
      <c r="S602" t="s">
        <v>169</v>
      </c>
      <c r="T602">
        <v>2</v>
      </c>
    </row>
    <row r="603" spans="1:20">
      <c r="A603">
        <f t="shared" si="19"/>
        <v>602</v>
      </c>
      <c r="B603" s="1">
        <v>43259.367276210949</v>
      </c>
      <c r="C603">
        <v>73</v>
      </c>
      <c r="D603">
        <v>1</v>
      </c>
      <c r="E603" t="s">
        <v>12</v>
      </c>
      <c r="F603" t="s">
        <v>11</v>
      </c>
      <c r="G603">
        <v>4000</v>
      </c>
      <c r="H603">
        <f t="shared" si="18"/>
        <v>758000</v>
      </c>
      <c r="I603">
        <v>4</v>
      </c>
      <c r="J603" t="s">
        <v>836</v>
      </c>
      <c r="K603">
        <v>3</v>
      </c>
      <c r="L603" t="s">
        <v>837</v>
      </c>
      <c r="M603">
        <v>3</v>
      </c>
      <c r="N603" t="s">
        <v>21</v>
      </c>
      <c r="O603" t="s">
        <v>838</v>
      </c>
      <c r="P603" s="1">
        <v>43259.367276210949</v>
      </c>
      <c r="Q603" s="1" t="e">
        <v>#N/A</v>
      </c>
      <c r="R603" t="s">
        <v>21</v>
      </c>
      <c r="S603" t="s">
        <v>838</v>
      </c>
      <c r="T603">
        <v>3</v>
      </c>
    </row>
    <row r="604" spans="1:20">
      <c r="A604">
        <f t="shared" si="19"/>
        <v>603</v>
      </c>
      <c r="B604" s="1">
        <v>43262.213616182176</v>
      </c>
      <c r="C604">
        <v>78</v>
      </c>
      <c r="D604">
        <v>3</v>
      </c>
      <c r="E604" t="s">
        <v>12</v>
      </c>
      <c r="F604" t="s">
        <v>11</v>
      </c>
      <c r="G604">
        <v>4000</v>
      </c>
      <c r="H604">
        <f t="shared" si="18"/>
        <v>762000</v>
      </c>
      <c r="I604">
        <v>5</v>
      </c>
      <c r="J604" t="s">
        <v>1185</v>
      </c>
      <c r="K604">
        <v>2</v>
      </c>
      <c r="L604" t="s">
        <v>1186</v>
      </c>
      <c r="M604">
        <v>2</v>
      </c>
      <c r="N604" t="s">
        <v>21</v>
      </c>
      <c r="O604" t="s">
        <v>1187</v>
      </c>
      <c r="P604" s="1">
        <v>43262.213616182176</v>
      </c>
      <c r="Q604" s="1" t="e">
        <v>#N/A</v>
      </c>
      <c r="R604" t="s">
        <v>21</v>
      </c>
      <c r="S604" t="s">
        <v>1187</v>
      </c>
      <c r="T604">
        <v>2</v>
      </c>
    </row>
    <row r="605" spans="1:20">
      <c r="A605">
        <f t="shared" si="19"/>
        <v>604</v>
      </c>
      <c r="B605" s="1">
        <v>43262.928691541201</v>
      </c>
      <c r="C605">
        <v>6</v>
      </c>
      <c r="D605">
        <v>1</v>
      </c>
      <c r="E605" t="s">
        <v>12</v>
      </c>
      <c r="F605" t="s">
        <v>11</v>
      </c>
      <c r="G605">
        <v>4000</v>
      </c>
      <c r="H605">
        <f t="shared" si="18"/>
        <v>766000</v>
      </c>
      <c r="I605">
        <v>5</v>
      </c>
      <c r="J605" t="s">
        <v>135</v>
      </c>
      <c r="K605">
        <v>4</v>
      </c>
      <c r="L605" t="s">
        <v>136</v>
      </c>
      <c r="M605">
        <v>4</v>
      </c>
      <c r="N605" t="s">
        <v>21</v>
      </c>
      <c r="O605" t="s">
        <v>137</v>
      </c>
      <c r="P605" s="1">
        <v>43262.928691541201</v>
      </c>
      <c r="Q605" s="1" t="e">
        <v>#N/A</v>
      </c>
      <c r="R605" t="s">
        <v>21</v>
      </c>
      <c r="S605" t="s">
        <v>137</v>
      </c>
      <c r="T605">
        <v>4</v>
      </c>
    </row>
    <row r="606" spans="1:20">
      <c r="A606">
        <f t="shared" si="19"/>
        <v>605</v>
      </c>
      <c r="B606" s="1">
        <v>43265.03920450055</v>
      </c>
      <c r="C606">
        <v>134</v>
      </c>
      <c r="D606">
        <v>1</v>
      </c>
      <c r="E606" t="s">
        <v>12</v>
      </c>
      <c r="F606" t="s">
        <v>11</v>
      </c>
      <c r="G606">
        <v>1000</v>
      </c>
      <c r="H606">
        <f t="shared" si="18"/>
        <v>767000</v>
      </c>
      <c r="I606">
        <v>3</v>
      </c>
      <c r="J606" t="s">
        <v>891</v>
      </c>
      <c r="K606">
        <v>5</v>
      </c>
      <c r="L606" t="s">
        <v>892</v>
      </c>
      <c r="M606">
        <v>5</v>
      </c>
      <c r="N606" t="s">
        <v>21</v>
      </c>
      <c r="O606" t="s">
        <v>893</v>
      </c>
      <c r="P606" s="1">
        <v>43265.03920450055</v>
      </c>
      <c r="Q606" s="1" t="e">
        <v>#N/A</v>
      </c>
      <c r="R606" t="s">
        <v>21</v>
      </c>
      <c r="S606" t="s">
        <v>893</v>
      </c>
      <c r="T606">
        <v>5</v>
      </c>
    </row>
    <row r="607" spans="1:20">
      <c r="A607">
        <f t="shared" si="19"/>
        <v>606</v>
      </c>
      <c r="B607" s="1">
        <v>43265.365520792446</v>
      </c>
      <c r="C607">
        <v>107</v>
      </c>
      <c r="D607">
        <v>1</v>
      </c>
      <c r="E607" t="s">
        <v>12</v>
      </c>
      <c r="F607" t="s">
        <v>11</v>
      </c>
      <c r="G607">
        <v>1000</v>
      </c>
      <c r="H607">
        <f t="shared" si="18"/>
        <v>768000</v>
      </c>
      <c r="I607">
        <v>2</v>
      </c>
      <c r="J607" t="s">
        <v>1134</v>
      </c>
      <c r="K607">
        <v>5</v>
      </c>
      <c r="L607" t="s">
        <v>1135</v>
      </c>
      <c r="M607">
        <v>5</v>
      </c>
      <c r="N607" t="s">
        <v>21</v>
      </c>
      <c r="O607" t="s">
        <v>1136</v>
      </c>
      <c r="P607" s="1">
        <v>43265.365520792446</v>
      </c>
      <c r="Q607" s="1" t="e">
        <v>#N/A</v>
      </c>
      <c r="R607" t="s">
        <v>21</v>
      </c>
      <c r="S607" t="s">
        <v>1136</v>
      </c>
      <c r="T607">
        <v>5</v>
      </c>
    </row>
    <row r="608" spans="1:20">
      <c r="A608">
        <f t="shared" si="19"/>
        <v>607</v>
      </c>
      <c r="B608" s="1">
        <v>43267.867718673973</v>
      </c>
      <c r="C608">
        <v>20</v>
      </c>
      <c r="D608">
        <v>1</v>
      </c>
      <c r="E608" t="s">
        <v>12</v>
      </c>
      <c r="F608" t="s">
        <v>11</v>
      </c>
      <c r="G608">
        <v>3000</v>
      </c>
      <c r="H608">
        <f t="shared" si="18"/>
        <v>771000</v>
      </c>
      <c r="I608">
        <v>3</v>
      </c>
      <c r="J608" t="s">
        <v>157</v>
      </c>
      <c r="K608">
        <v>2</v>
      </c>
      <c r="L608" t="s">
        <v>158</v>
      </c>
      <c r="M608">
        <v>2</v>
      </c>
      <c r="N608" t="s">
        <v>21</v>
      </c>
      <c r="O608" t="s">
        <v>159</v>
      </c>
      <c r="P608" s="1">
        <v>43267.867718673973</v>
      </c>
      <c r="Q608" s="1" t="e">
        <v>#N/A</v>
      </c>
      <c r="R608" t="s">
        <v>21</v>
      </c>
      <c r="S608" t="s">
        <v>159</v>
      </c>
      <c r="T60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66"/>
  <sheetViews>
    <sheetView workbookViewId="0">
      <selection activeCell="A7" sqref="A7"/>
    </sheetView>
  </sheetViews>
  <sheetFormatPr defaultColWidth="11" defaultRowHeight="15.75"/>
  <cols>
    <col min="9" max="9" width="15.125" bestFit="1" customWidth="1"/>
  </cols>
  <sheetData>
    <row r="1" spans="1:9">
      <c r="A1" t="s">
        <v>3</v>
      </c>
      <c r="B1" t="s">
        <v>5</v>
      </c>
      <c r="D1" t="s">
        <v>2</v>
      </c>
      <c r="E1" t="s">
        <v>3</v>
      </c>
      <c r="F1" t="s">
        <v>14</v>
      </c>
      <c r="G1" t="s">
        <v>12</v>
      </c>
      <c r="H1" t="s">
        <v>13</v>
      </c>
      <c r="I1" t="s">
        <v>17</v>
      </c>
    </row>
    <row r="2" spans="1:9">
      <c r="A2">
        <v>1</v>
      </c>
      <c r="B2" t="s">
        <v>8</v>
      </c>
      <c r="D2">
        <v>1</v>
      </c>
      <c r="E2">
        <v>1</v>
      </c>
      <c r="F2" t="str">
        <f>D2&amp;"_"&amp;E2</f>
        <v>1_1</v>
      </c>
      <c r="G2">
        <f ca="1">RANDBETWEEN(1,5)*1000</f>
        <v>2000</v>
      </c>
      <c r="H2">
        <f ca="1">G2*4</f>
        <v>8000</v>
      </c>
      <c r="I2" s="1" t="e">
        <f ca="1">VLOOKUP(F2&amp;"_Lapse",Sheet1!$O:$P,2,FALSE)</f>
        <v>#N/A</v>
      </c>
    </row>
    <row r="3" spans="1:9">
      <c r="A3">
        <v>2</v>
      </c>
      <c r="B3" t="s">
        <v>9</v>
      </c>
      <c r="D3">
        <f>IF(E3=1,D2+1,D2)</f>
        <v>1</v>
      </c>
      <c r="E3">
        <f>IF(E2=4,1,E2+1)</f>
        <v>2</v>
      </c>
      <c r="F3" t="str">
        <f t="shared" ref="F3:F66" si="0">D3&amp;"_"&amp;E3</f>
        <v>1_2</v>
      </c>
      <c r="G3">
        <f t="shared" ref="G3:G66" ca="1" si="1">RANDBETWEEN(1,5)*1000</f>
        <v>1000</v>
      </c>
      <c r="H3">
        <f t="shared" ref="H3:H66" ca="1" si="2">G3*4</f>
        <v>4000</v>
      </c>
      <c r="I3" s="1" t="e">
        <f ca="1">VLOOKUP(F3&amp;"_Lapse",Sheet1!$O:$P,2,FALSE)</f>
        <v>#N/A</v>
      </c>
    </row>
    <row r="4" spans="1:9">
      <c r="A4">
        <v>3</v>
      </c>
      <c r="B4" t="s">
        <v>10</v>
      </c>
      <c r="D4">
        <f t="shared" ref="D4:D67" si="3">IF(E4=1,D3+1,D3)</f>
        <v>1</v>
      </c>
      <c r="E4">
        <f t="shared" ref="E4:E67" si="4">IF(E3=4,1,E3+1)</f>
        <v>3</v>
      </c>
      <c r="F4" t="str">
        <f t="shared" si="0"/>
        <v>1_3</v>
      </c>
      <c r="G4">
        <f t="shared" ca="1" si="1"/>
        <v>1000</v>
      </c>
      <c r="H4">
        <f t="shared" ca="1" si="2"/>
        <v>4000</v>
      </c>
      <c r="I4" s="1" t="e">
        <f ca="1">VLOOKUP(F4&amp;"_Lapse",Sheet1!$O:$P,2,FALSE)</f>
        <v>#N/A</v>
      </c>
    </row>
    <row r="5" spans="1:9">
      <c r="A5">
        <v>4</v>
      </c>
      <c r="B5" t="s">
        <v>11</v>
      </c>
      <c r="D5">
        <f t="shared" si="3"/>
        <v>1</v>
      </c>
      <c r="E5">
        <f t="shared" si="4"/>
        <v>4</v>
      </c>
      <c r="F5" t="str">
        <f t="shared" si="0"/>
        <v>1_4</v>
      </c>
      <c r="G5">
        <f t="shared" ca="1" si="1"/>
        <v>1000</v>
      </c>
      <c r="H5">
        <f t="shared" ca="1" si="2"/>
        <v>4000</v>
      </c>
      <c r="I5" s="1">
        <f ca="1">VLOOKUP(F5&amp;"_Lapse",Sheet1!$O:$P,2,FALSE)</f>
        <v>42926.829962952994</v>
      </c>
    </row>
    <row r="6" spans="1:9">
      <c r="A6">
        <v>0</v>
      </c>
      <c r="B6" t="s">
        <v>11</v>
      </c>
      <c r="D6">
        <f t="shared" si="3"/>
        <v>2</v>
      </c>
      <c r="E6">
        <f t="shared" si="4"/>
        <v>1</v>
      </c>
      <c r="F6" t="str">
        <f t="shared" si="0"/>
        <v>2_1</v>
      </c>
      <c r="G6">
        <f t="shared" ca="1" si="1"/>
        <v>2000</v>
      </c>
      <c r="H6">
        <f t="shared" ca="1" si="2"/>
        <v>8000</v>
      </c>
      <c r="I6" s="1" t="e">
        <f ca="1">VLOOKUP(F6&amp;"_Lapse",Sheet1!$O:$P,2,FALSE)</f>
        <v>#N/A</v>
      </c>
    </row>
    <row r="7" spans="1:9">
      <c r="D7">
        <f t="shared" si="3"/>
        <v>2</v>
      </c>
      <c r="E7">
        <f t="shared" si="4"/>
        <v>2</v>
      </c>
      <c r="F7" t="str">
        <f t="shared" si="0"/>
        <v>2_2</v>
      </c>
      <c r="G7">
        <f t="shared" ca="1" si="1"/>
        <v>5000</v>
      </c>
      <c r="H7">
        <f t="shared" ca="1" si="2"/>
        <v>20000</v>
      </c>
      <c r="I7" s="1" t="e">
        <f ca="1">VLOOKUP(F7&amp;"_Lapse",Sheet1!$O:$P,2,FALSE)</f>
        <v>#N/A</v>
      </c>
    </row>
    <row r="8" spans="1:9">
      <c r="D8">
        <f t="shared" si="3"/>
        <v>2</v>
      </c>
      <c r="E8">
        <f t="shared" si="4"/>
        <v>3</v>
      </c>
      <c r="F8" t="str">
        <f t="shared" si="0"/>
        <v>2_3</v>
      </c>
      <c r="G8">
        <f t="shared" ca="1" si="1"/>
        <v>5000</v>
      </c>
      <c r="H8">
        <f t="shared" ca="1" si="2"/>
        <v>20000</v>
      </c>
      <c r="I8" s="1" t="e">
        <f ca="1">VLOOKUP(F8&amp;"_Lapse",Sheet1!$O:$P,2,FALSE)</f>
        <v>#N/A</v>
      </c>
    </row>
    <row r="9" spans="1:9">
      <c r="D9">
        <f t="shared" si="3"/>
        <v>2</v>
      </c>
      <c r="E9">
        <f t="shared" si="4"/>
        <v>4</v>
      </c>
      <c r="F9" t="str">
        <f t="shared" si="0"/>
        <v>2_4</v>
      </c>
      <c r="G9">
        <f t="shared" ca="1" si="1"/>
        <v>2000</v>
      </c>
      <c r="H9">
        <f t="shared" ca="1" si="2"/>
        <v>8000</v>
      </c>
      <c r="I9" s="1">
        <f ca="1">VLOOKUP(F9&amp;"_Lapse",Sheet1!$O:$P,2,FALSE)</f>
        <v>43012.105784119776</v>
      </c>
    </row>
    <row r="10" spans="1:9">
      <c r="D10">
        <f t="shared" si="3"/>
        <v>3</v>
      </c>
      <c r="E10">
        <f t="shared" si="4"/>
        <v>1</v>
      </c>
      <c r="F10" t="str">
        <f t="shared" si="0"/>
        <v>3_1</v>
      </c>
      <c r="G10">
        <f t="shared" ca="1" si="1"/>
        <v>2000</v>
      </c>
      <c r="H10">
        <f t="shared" ca="1" si="2"/>
        <v>8000</v>
      </c>
      <c r="I10" s="1" t="e">
        <f ca="1">VLOOKUP(F10&amp;"_Lapse",Sheet1!$O:$P,2,FALSE)</f>
        <v>#N/A</v>
      </c>
    </row>
    <row r="11" spans="1:9">
      <c r="D11">
        <f t="shared" si="3"/>
        <v>3</v>
      </c>
      <c r="E11">
        <f t="shared" si="4"/>
        <v>2</v>
      </c>
      <c r="F11" t="str">
        <f t="shared" si="0"/>
        <v>3_2</v>
      </c>
      <c r="G11">
        <f t="shared" ca="1" si="1"/>
        <v>5000</v>
      </c>
      <c r="H11">
        <f t="shared" ca="1" si="2"/>
        <v>20000</v>
      </c>
      <c r="I11" s="1">
        <f ca="1">VLOOKUP(F11&amp;"_Lapse",Sheet1!$O:$P,2,FALSE)</f>
        <v>42717.917338822401</v>
      </c>
    </row>
    <row r="12" spans="1:9">
      <c r="D12">
        <f t="shared" si="3"/>
        <v>3</v>
      </c>
      <c r="E12">
        <f t="shared" si="4"/>
        <v>3</v>
      </c>
      <c r="F12" t="str">
        <f t="shared" si="0"/>
        <v>3_3</v>
      </c>
      <c r="G12">
        <f t="shared" ca="1" si="1"/>
        <v>4000</v>
      </c>
      <c r="H12">
        <f t="shared" ca="1" si="2"/>
        <v>16000</v>
      </c>
      <c r="I12" s="1" t="e">
        <f ca="1">VLOOKUP(F12&amp;"_Lapse",Sheet1!$O:$P,2,FALSE)</f>
        <v>#N/A</v>
      </c>
    </row>
    <row r="13" spans="1:9">
      <c r="D13">
        <f t="shared" si="3"/>
        <v>3</v>
      </c>
      <c r="E13">
        <f t="shared" si="4"/>
        <v>4</v>
      </c>
      <c r="F13" t="str">
        <f t="shared" si="0"/>
        <v>3_4</v>
      </c>
      <c r="G13">
        <f t="shared" ca="1" si="1"/>
        <v>1000</v>
      </c>
      <c r="H13">
        <f t="shared" ca="1" si="2"/>
        <v>4000</v>
      </c>
      <c r="I13" s="1" t="e">
        <f ca="1">VLOOKUP(F13&amp;"_Lapse",Sheet1!$O:$P,2,FALSE)</f>
        <v>#N/A</v>
      </c>
    </row>
    <row r="14" spans="1:9">
      <c r="D14">
        <f t="shared" si="3"/>
        <v>4</v>
      </c>
      <c r="E14">
        <f t="shared" si="4"/>
        <v>1</v>
      </c>
      <c r="F14" t="str">
        <f t="shared" si="0"/>
        <v>4_1</v>
      </c>
      <c r="G14">
        <f t="shared" ca="1" si="1"/>
        <v>3000</v>
      </c>
      <c r="H14">
        <f t="shared" ca="1" si="2"/>
        <v>12000</v>
      </c>
      <c r="I14" s="1" t="e">
        <f ca="1">VLOOKUP(F14&amp;"_Lapse",Sheet1!$O:$P,2,FALSE)</f>
        <v>#N/A</v>
      </c>
    </row>
    <row r="15" spans="1:9">
      <c r="D15">
        <f t="shared" si="3"/>
        <v>4</v>
      </c>
      <c r="E15">
        <f t="shared" si="4"/>
        <v>2</v>
      </c>
      <c r="F15" t="str">
        <f t="shared" si="0"/>
        <v>4_2</v>
      </c>
      <c r="G15">
        <f t="shared" ca="1" si="1"/>
        <v>1000</v>
      </c>
      <c r="H15">
        <f t="shared" ca="1" si="2"/>
        <v>4000</v>
      </c>
      <c r="I15" s="1" t="e">
        <f ca="1">VLOOKUP(F15&amp;"_Lapse",Sheet1!$O:$P,2,FALSE)</f>
        <v>#N/A</v>
      </c>
    </row>
    <row r="16" spans="1:9">
      <c r="D16">
        <f t="shared" si="3"/>
        <v>4</v>
      </c>
      <c r="E16">
        <f t="shared" si="4"/>
        <v>3</v>
      </c>
      <c r="F16" t="str">
        <f t="shared" si="0"/>
        <v>4_3</v>
      </c>
      <c r="G16">
        <f t="shared" ca="1" si="1"/>
        <v>5000</v>
      </c>
      <c r="H16">
        <f t="shared" ca="1" si="2"/>
        <v>20000</v>
      </c>
      <c r="I16" s="1">
        <f ca="1">VLOOKUP(F16&amp;"_Lapse",Sheet1!$O:$P,2,FALSE)</f>
        <v>42906.338233337112</v>
      </c>
    </row>
    <row r="17" spans="4:9">
      <c r="D17">
        <f t="shared" si="3"/>
        <v>4</v>
      </c>
      <c r="E17">
        <f t="shared" si="4"/>
        <v>4</v>
      </c>
      <c r="F17" t="str">
        <f t="shared" si="0"/>
        <v>4_4</v>
      </c>
      <c r="G17">
        <f t="shared" ca="1" si="1"/>
        <v>4000</v>
      </c>
      <c r="H17">
        <f t="shared" ca="1" si="2"/>
        <v>16000</v>
      </c>
      <c r="I17" s="1" t="e">
        <f ca="1">VLOOKUP(F17&amp;"_Lapse",Sheet1!$O:$P,2,FALSE)</f>
        <v>#N/A</v>
      </c>
    </row>
    <row r="18" spans="4:9">
      <c r="D18">
        <f t="shared" si="3"/>
        <v>5</v>
      </c>
      <c r="E18">
        <f t="shared" si="4"/>
        <v>1</v>
      </c>
      <c r="F18" t="str">
        <f t="shared" si="0"/>
        <v>5_1</v>
      </c>
      <c r="G18">
        <f t="shared" ca="1" si="1"/>
        <v>5000</v>
      </c>
      <c r="H18">
        <f t="shared" ca="1" si="2"/>
        <v>20000</v>
      </c>
      <c r="I18" s="1">
        <f ca="1">VLOOKUP(F18&amp;"_Lapse",Sheet1!$O:$P,2,FALSE)</f>
        <v>42764.874247197113</v>
      </c>
    </row>
    <row r="19" spans="4:9">
      <c r="D19">
        <f t="shared" si="3"/>
        <v>5</v>
      </c>
      <c r="E19">
        <f t="shared" si="4"/>
        <v>2</v>
      </c>
      <c r="F19" t="str">
        <f t="shared" si="0"/>
        <v>5_2</v>
      </c>
      <c r="G19">
        <f t="shared" ca="1" si="1"/>
        <v>4000</v>
      </c>
      <c r="H19">
        <f t="shared" ca="1" si="2"/>
        <v>16000</v>
      </c>
      <c r="I19" s="1" t="e">
        <f ca="1">VLOOKUP(F19&amp;"_Lapse",Sheet1!$O:$P,2,FALSE)</f>
        <v>#N/A</v>
      </c>
    </row>
    <row r="20" spans="4:9">
      <c r="D20">
        <f t="shared" si="3"/>
        <v>5</v>
      </c>
      <c r="E20">
        <f t="shared" si="4"/>
        <v>3</v>
      </c>
      <c r="F20" t="str">
        <f t="shared" si="0"/>
        <v>5_3</v>
      </c>
      <c r="G20">
        <f t="shared" ca="1" si="1"/>
        <v>1000</v>
      </c>
      <c r="H20">
        <f t="shared" ca="1" si="2"/>
        <v>4000</v>
      </c>
      <c r="I20" s="1" t="e">
        <f ca="1">VLOOKUP(F20&amp;"_Lapse",Sheet1!$O:$P,2,FALSE)</f>
        <v>#N/A</v>
      </c>
    </row>
    <row r="21" spans="4:9">
      <c r="D21">
        <f t="shared" si="3"/>
        <v>5</v>
      </c>
      <c r="E21">
        <f t="shared" si="4"/>
        <v>4</v>
      </c>
      <c r="F21" t="str">
        <f t="shared" si="0"/>
        <v>5_4</v>
      </c>
      <c r="G21">
        <f t="shared" ca="1" si="1"/>
        <v>5000</v>
      </c>
      <c r="H21">
        <f t="shared" ca="1" si="2"/>
        <v>20000</v>
      </c>
      <c r="I21" s="1" t="e">
        <f ca="1">VLOOKUP(F21&amp;"_Lapse",Sheet1!$O:$P,2,FALSE)</f>
        <v>#N/A</v>
      </c>
    </row>
    <row r="22" spans="4:9">
      <c r="D22">
        <f t="shared" si="3"/>
        <v>6</v>
      </c>
      <c r="E22">
        <f t="shared" si="4"/>
        <v>1</v>
      </c>
      <c r="F22" t="str">
        <f t="shared" si="0"/>
        <v>6_1</v>
      </c>
      <c r="G22">
        <f t="shared" ca="1" si="1"/>
        <v>5000</v>
      </c>
      <c r="H22">
        <f t="shared" ca="1" si="2"/>
        <v>20000</v>
      </c>
      <c r="I22" s="1">
        <f ca="1">VLOOKUP(F22&amp;"_Lapse",Sheet1!$O:$P,2,FALSE)</f>
        <v>43176.523887992153</v>
      </c>
    </row>
    <row r="23" spans="4:9">
      <c r="D23">
        <f t="shared" si="3"/>
        <v>6</v>
      </c>
      <c r="E23">
        <f t="shared" si="4"/>
        <v>2</v>
      </c>
      <c r="F23" t="str">
        <f t="shared" si="0"/>
        <v>6_2</v>
      </c>
      <c r="G23">
        <f t="shared" ca="1" si="1"/>
        <v>1000</v>
      </c>
      <c r="H23">
        <f t="shared" ca="1" si="2"/>
        <v>4000</v>
      </c>
      <c r="I23" s="1" t="e">
        <f ca="1">VLOOKUP(F23&amp;"_Lapse",Sheet1!$O:$P,2,FALSE)</f>
        <v>#N/A</v>
      </c>
    </row>
    <row r="24" spans="4:9">
      <c r="D24">
        <f t="shared" si="3"/>
        <v>6</v>
      </c>
      <c r="E24">
        <f t="shared" si="4"/>
        <v>3</v>
      </c>
      <c r="F24" t="str">
        <f t="shared" si="0"/>
        <v>6_3</v>
      </c>
      <c r="G24">
        <f t="shared" ca="1" si="1"/>
        <v>2000</v>
      </c>
      <c r="H24">
        <f t="shared" ca="1" si="2"/>
        <v>8000</v>
      </c>
      <c r="I24" s="1" t="e">
        <f ca="1">VLOOKUP(F24&amp;"_Lapse",Sheet1!$O:$P,2,FALSE)</f>
        <v>#N/A</v>
      </c>
    </row>
    <row r="25" spans="4:9">
      <c r="D25">
        <f t="shared" si="3"/>
        <v>6</v>
      </c>
      <c r="E25">
        <f t="shared" si="4"/>
        <v>4</v>
      </c>
      <c r="F25" t="str">
        <f t="shared" si="0"/>
        <v>6_4</v>
      </c>
      <c r="G25">
        <f t="shared" ca="1" si="1"/>
        <v>4000</v>
      </c>
      <c r="H25">
        <f t="shared" ca="1" si="2"/>
        <v>16000</v>
      </c>
      <c r="I25" s="1" t="e">
        <f ca="1">VLOOKUP(F25&amp;"_Lapse",Sheet1!$O:$P,2,FALSE)</f>
        <v>#N/A</v>
      </c>
    </row>
    <row r="26" spans="4:9">
      <c r="D26">
        <f t="shared" si="3"/>
        <v>7</v>
      </c>
      <c r="E26">
        <f t="shared" si="4"/>
        <v>1</v>
      </c>
      <c r="F26" t="str">
        <f t="shared" si="0"/>
        <v>7_1</v>
      </c>
      <c r="G26">
        <f t="shared" ca="1" si="1"/>
        <v>3000</v>
      </c>
      <c r="H26">
        <f t="shared" ca="1" si="2"/>
        <v>12000</v>
      </c>
      <c r="I26" s="1" t="e">
        <f ca="1">VLOOKUP(F26&amp;"_Lapse",Sheet1!$O:$P,2,FALSE)</f>
        <v>#N/A</v>
      </c>
    </row>
    <row r="27" spans="4:9">
      <c r="D27">
        <f t="shared" si="3"/>
        <v>7</v>
      </c>
      <c r="E27">
        <f t="shared" si="4"/>
        <v>2</v>
      </c>
      <c r="F27" t="str">
        <f t="shared" si="0"/>
        <v>7_2</v>
      </c>
      <c r="G27">
        <f t="shared" ca="1" si="1"/>
        <v>4000</v>
      </c>
      <c r="H27">
        <f t="shared" ca="1" si="2"/>
        <v>16000</v>
      </c>
      <c r="I27" s="1" t="e">
        <f ca="1">VLOOKUP(F27&amp;"_Lapse",Sheet1!$O:$P,2,FALSE)</f>
        <v>#N/A</v>
      </c>
    </row>
    <row r="28" spans="4:9">
      <c r="D28">
        <f t="shared" si="3"/>
        <v>7</v>
      </c>
      <c r="E28">
        <f t="shared" si="4"/>
        <v>3</v>
      </c>
      <c r="F28" t="str">
        <f t="shared" si="0"/>
        <v>7_3</v>
      </c>
      <c r="G28">
        <f t="shared" ca="1" si="1"/>
        <v>5000</v>
      </c>
      <c r="H28">
        <f t="shared" ca="1" si="2"/>
        <v>20000</v>
      </c>
      <c r="I28" s="1" t="e">
        <f ca="1">VLOOKUP(F28&amp;"_Lapse",Sheet1!$O:$P,2,FALSE)</f>
        <v>#N/A</v>
      </c>
    </row>
    <row r="29" spans="4:9">
      <c r="D29">
        <f t="shared" si="3"/>
        <v>7</v>
      </c>
      <c r="E29">
        <f t="shared" si="4"/>
        <v>4</v>
      </c>
      <c r="F29" t="str">
        <f t="shared" si="0"/>
        <v>7_4</v>
      </c>
      <c r="G29">
        <f t="shared" ca="1" si="1"/>
        <v>2000</v>
      </c>
      <c r="H29">
        <f t="shared" ca="1" si="2"/>
        <v>8000</v>
      </c>
      <c r="I29" s="1" t="e">
        <f ca="1">VLOOKUP(F29&amp;"_Lapse",Sheet1!$O:$P,2,FALSE)</f>
        <v>#N/A</v>
      </c>
    </row>
    <row r="30" spans="4:9">
      <c r="D30">
        <f t="shared" si="3"/>
        <v>8</v>
      </c>
      <c r="E30">
        <f t="shared" si="4"/>
        <v>1</v>
      </c>
      <c r="F30" t="str">
        <f t="shared" si="0"/>
        <v>8_1</v>
      </c>
      <c r="G30">
        <f t="shared" ca="1" si="1"/>
        <v>2000</v>
      </c>
      <c r="H30">
        <f t="shared" ca="1" si="2"/>
        <v>8000</v>
      </c>
      <c r="I30" s="1" t="e">
        <f ca="1">VLOOKUP(F30&amp;"_Lapse",Sheet1!$O:$P,2,FALSE)</f>
        <v>#N/A</v>
      </c>
    </row>
    <row r="31" spans="4:9">
      <c r="D31">
        <f t="shared" si="3"/>
        <v>8</v>
      </c>
      <c r="E31">
        <f t="shared" si="4"/>
        <v>2</v>
      </c>
      <c r="F31" t="str">
        <f t="shared" si="0"/>
        <v>8_2</v>
      </c>
      <c r="G31">
        <f t="shared" ca="1" si="1"/>
        <v>3000</v>
      </c>
      <c r="H31">
        <f t="shared" ca="1" si="2"/>
        <v>12000</v>
      </c>
      <c r="I31" s="1" t="e">
        <f ca="1">VLOOKUP(F31&amp;"_Lapse",Sheet1!$O:$P,2,FALSE)</f>
        <v>#N/A</v>
      </c>
    </row>
    <row r="32" spans="4:9">
      <c r="D32">
        <f t="shared" si="3"/>
        <v>8</v>
      </c>
      <c r="E32">
        <f t="shared" si="4"/>
        <v>3</v>
      </c>
      <c r="F32" t="str">
        <f t="shared" si="0"/>
        <v>8_3</v>
      </c>
      <c r="G32">
        <f t="shared" ca="1" si="1"/>
        <v>4000</v>
      </c>
      <c r="H32">
        <f t="shared" ca="1" si="2"/>
        <v>16000</v>
      </c>
      <c r="I32" s="1" t="e">
        <f ca="1">VLOOKUP(F32&amp;"_Lapse",Sheet1!$O:$P,2,FALSE)</f>
        <v>#N/A</v>
      </c>
    </row>
    <row r="33" spans="4:9">
      <c r="D33">
        <f t="shared" si="3"/>
        <v>8</v>
      </c>
      <c r="E33">
        <f t="shared" si="4"/>
        <v>4</v>
      </c>
      <c r="F33" t="str">
        <f t="shared" si="0"/>
        <v>8_4</v>
      </c>
      <c r="G33">
        <f t="shared" ca="1" si="1"/>
        <v>4000</v>
      </c>
      <c r="H33">
        <f t="shared" ca="1" si="2"/>
        <v>16000</v>
      </c>
      <c r="I33" s="1" t="e">
        <f ca="1">VLOOKUP(F33&amp;"_Lapse",Sheet1!$O:$P,2,FALSE)</f>
        <v>#N/A</v>
      </c>
    </row>
    <row r="34" spans="4:9">
      <c r="D34">
        <f t="shared" si="3"/>
        <v>9</v>
      </c>
      <c r="E34">
        <f t="shared" si="4"/>
        <v>1</v>
      </c>
      <c r="F34" t="str">
        <f t="shared" si="0"/>
        <v>9_1</v>
      </c>
      <c r="G34">
        <f t="shared" ca="1" si="1"/>
        <v>3000</v>
      </c>
      <c r="H34">
        <f t="shared" ca="1" si="2"/>
        <v>12000</v>
      </c>
      <c r="I34" s="1" t="e">
        <f ca="1">VLOOKUP(F34&amp;"_Lapse",Sheet1!$O:$P,2,FALSE)</f>
        <v>#N/A</v>
      </c>
    </row>
    <row r="35" spans="4:9">
      <c r="D35">
        <f t="shared" si="3"/>
        <v>9</v>
      </c>
      <c r="E35">
        <f t="shared" si="4"/>
        <v>2</v>
      </c>
      <c r="F35" t="str">
        <f t="shared" si="0"/>
        <v>9_2</v>
      </c>
      <c r="G35">
        <f t="shared" ca="1" si="1"/>
        <v>3000</v>
      </c>
      <c r="H35">
        <f t="shared" ca="1" si="2"/>
        <v>12000</v>
      </c>
      <c r="I35" s="1">
        <f ca="1">VLOOKUP(F35&amp;"_Lapse",Sheet1!$O:$P,2,FALSE)</f>
        <v>42962.94351101006</v>
      </c>
    </row>
    <row r="36" spans="4:9">
      <c r="D36">
        <f t="shared" si="3"/>
        <v>9</v>
      </c>
      <c r="E36">
        <f t="shared" si="4"/>
        <v>3</v>
      </c>
      <c r="F36" t="str">
        <f t="shared" si="0"/>
        <v>9_3</v>
      </c>
      <c r="G36">
        <f t="shared" ca="1" si="1"/>
        <v>1000</v>
      </c>
      <c r="H36">
        <f t="shared" ca="1" si="2"/>
        <v>4000</v>
      </c>
      <c r="I36" s="1">
        <f ca="1">VLOOKUP(F36&amp;"_Lapse",Sheet1!$O:$P,2,FALSE)</f>
        <v>43257.483373047064</v>
      </c>
    </row>
    <row r="37" spans="4:9">
      <c r="D37">
        <f t="shared" si="3"/>
        <v>9</v>
      </c>
      <c r="E37">
        <f t="shared" si="4"/>
        <v>4</v>
      </c>
      <c r="F37" t="str">
        <f t="shared" si="0"/>
        <v>9_4</v>
      </c>
      <c r="G37">
        <f t="shared" ca="1" si="1"/>
        <v>3000</v>
      </c>
      <c r="H37">
        <f t="shared" ca="1" si="2"/>
        <v>12000</v>
      </c>
      <c r="I37" s="1" t="e">
        <f ca="1">VLOOKUP(F37&amp;"_Lapse",Sheet1!$O:$P,2,FALSE)</f>
        <v>#N/A</v>
      </c>
    </row>
    <row r="38" spans="4:9">
      <c r="D38">
        <f t="shared" si="3"/>
        <v>10</v>
      </c>
      <c r="E38">
        <f t="shared" si="4"/>
        <v>1</v>
      </c>
      <c r="F38" t="str">
        <f t="shared" si="0"/>
        <v>10_1</v>
      </c>
      <c r="G38">
        <f t="shared" ca="1" si="1"/>
        <v>2000</v>
      </c>
      <c r="H38">
        <f t="shared" ca="1" si="2"/>
        <v>8000</v>
      </c>
      <c r="I38" s="1" t="e">
        <f ca="1">VLOOKUP(F38&amp;"_Lapse",Sheet1!$O:$P,2,FALSE)</f>
        <v>#N/A</v>
      </c>
    </row>
    <row r="39" spans="4:9">
      <c r="D39">
        <f t="shared" si="3"/>
        <v>10</v>
      </c>
      <c r="E39">
        <f t="shared" si="4"/>
        <v>2</v>
      </c>
      <c r="F39" t="str">
        <f t="shared" si="0"/>
        <v>10_2</v>
      </c>
      <c r="G39">
        <f t="shared" ca="1" si="1"/>
        <v>5000</v>
      </c>
      <c r="H39">
        <f t="shared" ca="1" si="2"/>
        <v>20000</v>
      </c>
      <c r="I39" s="1" t="e">
        <f ca="1">VLOOKUP(F39&amp;"_Lapse",Sheet1!$O:$P,2,FALSE)</f>
        <v>#N/A</v>
      </c>
    </row>
    <row r="40" spans="4:9">
      <c r="D40">
        <f t="shared" si="3"/>
        <v>10</v>
      </c>
      <c r="E40">
        <f t="shared" si="4"/>
        <v>3</v>
      </c>
      <c r="F40" t="str">
        <f t="shared" si="0"/>
        <v>10_3</v>
      </c>
      <c r="G40">
        <f t="shared" ca="1" si="1"/>
        <v>2000</v>
      </c>
      <c r="H40">
        <f t="shared" ca="1" si="2"/>
        <v>8000</v>
      </c>
      <c r="I40" s="1" t="e">
        <f ca="1">VLOOKUP(F40&amp;"_Lapse",Sheet1!$O:$P,2,FALSE)</f>
        <v>#N/A</v>
      </c>
    </row>
    <row r="41" spans="4:9">
      <c r="D41">
        <f t="shared" si="3"/>
        <v>10</v>
      </c>
      <c r="E41">
        <f t="shared" si="4"/>
        <v>4</v>
      </c>
      <c r="F41" t="str">
        <f t="shared" si="0"/>
        <v>10_4</v>
      </c>
      <c r="G41">
        <f t="shared" ca="1" si="1"/>
        <v>5000</v>
      </c>
      <c r="H41">
        <f t="shared" ca="1" si="2"/>
        <v>20000</v>
      </c>
      <c r="I41" s="1">
        <f ca="1">VLOOKUP(F41&amp;"_Lapse",Sheet1!$O:$P,2,FALSE)</f>
        <v>42782.418971158739</v>
      </c>
    </row>
    <row r="42" spans="4:9">
      <c r="D42">
        <f t="shared" si="3"/>
        <v>11</v>
      </c>
      <c r="E42">
        <f t="shared" si="4"/>
        <v>1</v>
      </c>
      <c r="F42" t="str">
        <f t="shared" si="0"/>
        <v>11_1</v>
      </c>
      <c r="G42">
        <f t="shared" ca="1" si="1"/>
        <v>2000</v>
      </c>
      <c r="H42">
        <f t="shared" ca="1" si="2"/>
        <v>8000</v>
      </c>
      <c r="I42" s="1">
        <f ca="1">VLOOKUP(F42&amp;"_Lapse",Sheet1!$O:$P,2,FALSE)</f>
        <v>43094.069820399694</v>
      </c>
    </row>
    <row r="43" spans="4:9">
      <c r="D43">
        <f t="shared" si="3"/>
        <v>11</v>
      </c>
      <c r="E43">
        <f t="shared" si="4"/>
        <v>2</v>
      </c>
      <c r="F43" t="str">
        <f t="shared" si="0"/>
        <v>11_2</v>
      </c>
      <c r="G43">
        <f t="shared" ca="1" si="1"/>
        <v>3000</v>
      </c>
      <c r="H43">
        <f t="shared" ca="1" si="2"/>
        <v>12000</v>
      </c>
      <c r="I43" s="1" t="e">
        <f ca="1">VLOOKUP(F43&amp;"_Lapse",Sheet1!$O:$P,2,FALSE)</f>
        <v>#N/A</v>
      </c>
    </row>
    <row r="44" spans="4:9">
      <c r="D44">
        <f t="shared" si="3"/>
        <v>11</v>
      </c>
      <c r="E44">
        <f t="shared" si="4"/>
        <v>3</v>
      </c>
      <c r="F44" t="str">
        <f t="shared" si="0"/>
        <v>11_3</v>
      </c>
      <c r="G44">
        <f t="shared" ca="1" si="1"/>
        <v>2000</v>
      </c>
      <c r="H44">
        <f t="shared" ca="1" si="2"/>
        <v>8000</v>
      </c>
      <c r="I44" s="1" t="e">
        <f ca="1">VLOOKUP(F44&amp;"_Lapse",Sheet1!$O:$P,2,FALSE)</f>
        <v>#N/A</v>
      </c>
    </row>
    <row r="45" spans="4:9">
      <c r="D45">
        <f t="shared" si="3"/>
        <v>11</v>
      </c>
      <c r="E45">
        <f t="shared" si="4"/>
        <v>4</v>
      </c>
      <c r="F45" t="str">
        <f t="shared" si="0"/>
        <v>11_4</v>
      </c>
      <c r="G45">
        <f t="shared" ca="1" si="1"/>
        <v>4000</v>
      </c>
      <c r="H45">
        <f t="shared" ca="1" si="2"/>
        <v>16000</v>
      </c>
      <c r="I45" s="1">
        <f ca="1">VLOOKUP(F45&amp;"_Lapse",Sheet1!$O:$P,2,FALSE)</f>
        <v>42959.337255490813</v>
      </c>
    </row>
    <row r="46" spans="4:9">
      <c r="D46">
        <f t="shared" si="3"/>
        <v>12</v>
      </c>
      <c r="E46">
        <f t="shared" si="4"/>
        <v>1</v>
      </c>
      <c r="F46" t="str">
        <f t="shared" si="0"/>
        <v>12_1</v>
      </c>
      <c r="G46">
        <f t="shared" ca="1" si="1"/>
        <v>4000</v>
      </c>
      <c r="H46">
        <f t="shared" ca="1" si="2"/>
        <v>16000</v>
      </c>
      <c r="I46" s="1">
        <f ca="1">VLOOKUP(F46&amp;"_Lapse",Sheet1!$O:$P,2,FALSE)</f>
        <v>43115.141882394433</v>
      </c>
    </row>
    <row r="47" spans="4:9">
      <c r="D47">
        <f t="shared" si="3"/>
        <v>12</v>
      </c>
      <c r="E47">
        <f t="shared" si="4"/>
        <v>2</v>
      </c>
      <c r="F47" t="str">
        <f t="shared" si="0"/>
        <v>12_2</v>
      </c>
      <c r="G47">
        <f t="shared" ca="1" si="1"/>
        <v>3000</v>
      </c>
      <c r="H47">
        <f t="shared" ca="1" si="2"/>
        <v>12000</v>
      </c>
      <c r="I47" s="1">
        <f ca="1">VLOOKUP(F47&amp;"_Lapse",Sheet1!$O:$P,2,FALSE)</f>
        <v>43027.385524818768</v>
      </c>
    </row>
    <row r="48" spans="4:9">
      <c r="D48">
        <f t="shared" si="3"/>
        <v>12</v>
      </c>
      <c r="E48">
        <f t="shared" si="4"/>
        <v>3</v>
      </c>
      <c r="F48" t="str">
        <f t="shared" si="0"/>
        <v>12_3</v>
      </c>
      <c r="G48">
        <f t="shared" ca="1" si="1"/>
        <v>2000</v>
      </c>
      <c r="H48">
        <f t="shared" ca="1" si="2"/>
        <v>8000</v>
      </c>
      <c r="I48" s="1" t="e">
        <f ca="1">VLOOKUP(F48&amp;"_Lapse",Sheet1!$O:$P,2,FALSE)</f>
        <v>#N/A</v>
      </c>
    </row>
    <row r="49" spans="4:9">
      <c r="D49">
        <f t="shared" si="3"/>
        <v>12</v>
      </c>
      <c r="E49">
        <f t="shared" si="4"/>
        <v>4</v>
      </c>
      <c r="F49" t="str">
        <f t="shared" si="0"/>
        <v>12_4</v>
      </c>
      <c r="G49">
        <f t="shared" ca="1" si="1"/>
        <v>5000</v>
      </c>
      <c r="H49">
        <f t="shared" ca="1" si="2"/>
        <v>20000</v>
      </c>
      <c r="I49" s="1" t="e">
        <f ca="1">VLOOKUP(F49&amp;"_Lapse",Sheet1!$O:$P,2,FALSE)</f>
        <v>#N/A</v>
      </c>
    </row>
    <row r="50" spans="4:9">
      <c r="D50">
        <f t="shared" si="3"/>
        <v>13</v>
      </c>
      <c r="E50">
        <f t="shared" si="4"/>
        <v>1</v>
      </c>
      <c r="F50" t="str">
        <f t="shared" si="0"/>
        <v>13_1</v>
      </c>
      <c r="G50">
        <f t="shared" ca="1" si="1"/>
        <v>4000</v>
      </c>
      <c r="H50">
        <f t="shared" ca="1" si="2"/>
        <v>16000</v>
      </c>
      <c r="I50" s="1" t="e">
        <f ca="1">VLOOKUP(F50&amp;"_Lapse",Sheet1!$O:$P,2,FALSE)</f>
        <v>#N/A</v>
      </c>
    </row>
    <row r="51" spans="4:9">
      <c r="D51">
        <f t="shared" si="3"/>
        <v>13</v>
      </c>
      <c r="E51">
        <f t="shared" si="4"/>
        <v>2</v>
      </c>
      <c r="F51" t="str">
        <f t="shared" si="0"/>
        <v>13_2</v>
      </c>
      <c r="G51">
        <f t="shared" ca="1" si="1"/>
        <v>2000</v>
      </c>
      <c r="H51">
        <f t="shared" ca="1" si="2"/>
        <v>8000</v>
      </c>
      <c r="I51" s="1">
        <f ca="1">VLOOKUP(F51&amp;"_Lapse",Sheet1!$O:$P,2,FALSE)</f>
        <v>43106.745432759759</v>
      </c>
    </row>
    <row r="52" spans="4:9">
      <c r="D52">
        <f t="shared" si="3"/>
        <v>13</v>
      </c>
      <c r="E52">
        <f t="shared" si="4"/>
        <v>3</v>
      </c>
      <c r="F52" t="str">
        <f t="shared" si="0"/>
        <v>13_3</v>
      </c>
      <c r="G52">
        <f t="shared" ca="1" si="1"/>
        <v>5000</v>
      </c>
      <c r="H52">
        <f t="shared" ca="1" si="2"/>
        <v>20000</v>
      </c>
      <c r="I52" s="1" t="e">
        <f ca="1">VLOOKUP(F52&amp;"_Lapse",Sheet1!$O:$P,2,FALSE)</f>
        <v>#N/A</v>
      </c>
    </row>
    <row r="53" spans="4:9">
      <c r="D53">
        <f t="shared" si="3"/>
        <v>13</v>
      </c>
      <c r="E53">
        <f t="shared" si="4"/>
        <v>4</v>
      </c>
      <c r="F53" t="str">
        <f t="shared" si="0"/>
        <v>13_4</v>
      </c>
      <c r="G53">
        <f t="shared" ca="1" si="1"/>
        <v>3000</v>
      </c>
      <c r="H53">
        <f t="shared" ca="1" si="2"/>
        <v>12000</v>
      </c>
      <c r="I53" s="1" t="e">
        <f ca="1">VLOOKUP(F53&amp;"_Lapse",Sheet1!$O:$P,2,FALSE)</f>
        <v>#N/A</v>
      </c>
    </row>
    <row r="54" spans="4:9">
      <c r="D54">
        <f t="shared" si="3"/>
        <v>14</v>
      </c>
      <c r="E54">
        <f t="shared" si="4"/>
        <v>1</v>
      </c>
      <c r="F54" t="str">
        <f t="shared" si="0"/>
        <v>14_1</v>
      </c>
      <c r="G54">
        <f t="shared" ca="1" si="1"/>
        <v>2000</v>
      </c>
      <c r="H54">
        <f t="shared" ca="1" si="2"/>
        <v>8000</v>
      </c>
      <c r="I54" s="1">
        <f ca="1">VLOOKUP(F54&amp;"_Lapse",Sheet1!$O:$P,2,FALSE)</f>
        <v>43045.06521126091</v>
      </c>
    </row>
    <row r="55" spans="4:9">
      <c r="D55">
        <f t="shared" si="3"/>
        <v>14</v>
      </c>
      <c r="E55">
        <f t="shared" si="4"/>
        <v>2</v>
      </c>
      <c r="F55" t="str">
        <f t="shared" si="0"/>
        <v>14_2</v>
      </c>
      <c r="G55">
        <f t="shared" ca="1" si="1"/>
        <v>4000</v>
      </c>
      <c r="H55">
        <f t="shared" ca="1" si="2"/>
        <v>16000</v>
      </c>
      <c r="I55" s="1">
        <f ca="1">VLOOKUP(F55&amp;"_Lapse",Sheet1!$O:$P,2,FALSE)</f>
        <v>43127.796656169005</v>
      </c>
    </row>
    <row r="56" spans="4:9">
      <c r="D56">
        <f t="shared" si="3"/>
        <v>14</v>
      </c>
      <c r="E56">
        <f t="shared" si="4"/>
        <v>3</v>
      </c>
      <c r="F56" t="str">
        <f t="shared" si="0"/>
        <v>14_3</v>
      </c>
      <c r="G56">
        <f t="shared" ca="1" si="1"/>
        <v>2000</v>
      </c>
      <c r="H56">
        <f t="shared" ca="1" si="2"/>
        <v>8000</v>
      </c>
      <c r="I56" s="1" t="e">
        <f ca="1">VLOOKUP(F56&amp;"_Lapse",Sheet1!$O:$P,2,FALSE)</f>
        <v>#N/A</v>
      </c>
    </row>
    <row r="57" spans="4:9">
      <c r="D57">
        <f t="shared" si="3"/>
        <v>14</v>
      </c>
      <c r="E57">
        <f t="shared" si="4"/>
        <v>4</v>
      </c>
      <c r="F57" t="str">
        <f t="shared" si="0"/>
        <v>14_4</v>
      </c>
      <c r="G57">
        <f t="shared" ca="1" si="1"/>
        <v>3000</v>
      </c>
      <c r="H57">
        <f t="shared" ca="1" si="2"/>
        <v>12000</v>
      </c>
      <c r="I57" s="1">
        <f ca="1">VLOOKUP(F57&amp;"_Lapse",Sheet1!$O:$P,2,FALSE)</f>
        <v>42799.171714118333</v>
      </c>
    </row>
    <row r="58" spans="4:9">
      <c r="D58">
        <f t="shared" si="3"/>
        <v>15</v>
      </c>
      <c r="E58">
        <f t="shared" si="4"/>
        <v>1</v>
      </c>
      <c r="F58" t="str">
        <f t="shared" si="0"/>
        <v>15_1</v>
      </c>
      <c r="G58">
        <f t="shared" ca="1" si="1"/>
        <v>5000</v>
      </c>
      <c r="H58">
        <f t="shared" ca="1" si="2"/>
        <v>20000</v>
      </c>
      <c r="I58" s="1">
        <f ca="1">VLOOKUP(F58&amp;"_Lapse",Sheet1!$O:$P,2,FALSE)</f>
        <v>43162.688837690293</v>
      </c>
    </row>
    <row r="59" spans="4:9">
      <c r="D59">
        <f t="shared" si="3"/>
        <v>15</v>
      </c>
      <c r="E59">
        <f t="shared" si="4"/>
        <v>2</v>
      </c>
      <c r="F59" t="str">
        <f t="shared" si="0"/>
        <v>15_2</v>
      </c>
      <c r="G59">
        <f t="shared" ca="1" si="1"/>
        <v>2000</v>
      </c>
      <c r="H59">
        <f t="shared" ca="1" si="2"/>
        <v>8000</v>
      </c>
      <c r="I59" s="1" t="e">
        <f ca="1">VLOOKUP(F59&amp;"_Lapse",Sheet1!$O:$P,2,FALSE)</f>
        <v>#N/A</v>
      </c>
    </row>
    <row r="60" spans="4:9">
      <c r="D60">
        <f t="shared" si="3"/>
        <v>15</v>
      </c>
      <c r="E60">
        <f t="shared" si="4"/>
        <v>3</v>
      </c>
      <c r="F60" t="str">
        <f t="shared" si="0"/>
        <v>15_3</v>
      </c>
      <c r="G60">
        <f t="shared" ca="1" si="1"/>
        <v>5000</v>
      </c>
      <c r="H60">
        <f t="shared" ca="1" si="2"/>
        <v>20000</v>
      </c>
      <c r="I60" s="1" t="e">
        <f ca="1">VLOOKUP(F60&amp;"_Lapse",Sheet1!$O:$P,2,FALSE)</f>
        <v>#N/A</v>
      </c>
    </row>
    <row r="61" spans="4:9">
      <c r="D61">
        <f t="shared" si="3"/>
        <v>15</v>
      </c>
      <c r="E61">
        <f t="shared" si="4"/>
        <v>4</v>
      </c>
      <c r="F61" t="str">
        <f t="shared" si="0"/>
        <v>15_4</v>
      </c>
      <c r="G61">
        <f t="shared" ca="1" si="1"/>
        <v>2000</v>
      </c>
      <c r="H61">
        <f t="shared" ca="1" si="2"/>
        <v>8000</v>
      </c>
      <c r="I61" s="1" t="e">
        <f ca="1">VLOOKUP(F61&amp;"_Lapse",Sheet1!$O:$P,2,FALSE)</f>
        <v>#N/A</v>
      </c>
    </row>
    <row r="62" spans="4:9">
      <c r="D62">
        <f t="shared" si="3"/>
        <v>16</v>
      </c>
      <c r="E62">
        <f t="shared" si="4"/>
        <v>1</v>
      </c>
      <c r="F62" t="str">
        <f t="shared" si="0"/>
        <v>16_1</v>
      </c>
      <c r="G62">
        <f t="shared" ca="1" si="1"/>
        <v>3000</v>
      </c>
      <c r="H62">
        <f t="shared" ca="1" si="2"/>
        <v>12000</v>
      </c>
      <c r="I62" s="1" t="e">
        <f ca="1">VLOOKUP(F62&amp;"_Lapse",Sheet1!$O:$P,2,FALSE)</f>
        <v>#N/A</v>
      </c>
    </row>
    <row r="63" spans="4:9">
      <c r="D63">
        <f t="shared" si="3"/>
        <v>16</v>
      </c>
      <c r="E63">
        <f t="shared" si="4"/>
        <v>2</v>
      </c>
      <c r="F63" t="str">
        <f t="shared" si="0"/>
        <v>16_2</v>
      </c>
      <c r="G63">
        <f t="shared" ca="1" si="1"/>
        <v>5000</v>
      </c>
      <c r="H63">
        <f t="shared" ca="1" si="2"/>
        <v>20000</v>
      </c>
      <c r="I63" s="1" t="e">
        <f ca="1">VLOOKUP(F63&amp;"_Lapse",Sheet1!$O:$P,2,FALSE)</f>
        <v>#N/A</v>
      </c>
    </row>
    <row r="64" spans="4:9">
      <c r="D64">
        <f t="shared" si="3"/>
        <v>16</v>
      </c>
      <c r="E64">
        <f t="shared" si="4"/>
        <v>3</v>
      </c>
      <c r="F64" t="str">
        <f t="shared" si="0"/>
        <v>16_3</v>
      </c>
      <c r="G64">
        <f t="shared" ca="1" si="1"/>
        <v>1000</v>
      </c>
      <c r="H64">
        <f t="shared" ca="1" si="2"/>
        <v>4000</v>
      </c>
      <c r="I64" s="1">
        <f ca="1">VLOOKUP(F64&amp;"_Lapse",Sheet1!$O:$P,2,FALSE)</f>
        <v>42952.333934212416</v>
      </c>
    </row>
    <row r="65" spans="4:9">
      <c r="D65">
        <f t="shared" si="3"/>
        <v>16</v>
      </c>
      <c r="E65">
        <f t="shared" si="4"/>
        <v>4</v>
      </c>
      <c r="F65" t="str">
        <f t="shared" si="0"/>
        <v>16_4</v>
      </c>
      <c r="G65">
        <f t="shared" ca="1" si="1"/>
        <v>3000</v>
      </c>
      <c r="H65">
        <f t="shared" ca="1" si="2"/>
        <v>12000</v>
      </c>
      <c r="I65" s="1" t="e">
        <f ca="1">VLOOKUP(F65&amp;"_Lapse",Sheet1!$O:$P,2,FALSE)</f>
        <v>#N/A</v>
      </c>
    </row>
    <row r="66" spans="4:9">
      <c r="D66">
        <f t="shared" si="3"/>
        <v>17</v>
      </c>
      <c r="E66">
        <f t="shared" si="4"/>
        <v>1</v>
      </c>
      <c r="F66" t="str">
        <f t="shared" si="0"/>
        <v>17_1</v>
      </c>
      <c r="G66">
        <f t="shared" ca="1" si="1"/>
        <v>4000</v>
      </c>
      <c r="H66">
        <f t="shared" ca="1" si="2"/>
        <v>16000</v>
      </c>
      <c r="I66" s="1">
        <f ca="1">VLOOKUP(F66&amp;"_Lapse",Sheet1!$O:$P,2,FALSE)</f>
        <v>43168.176548574513</v>
      </c>
    </row>
    <row r="67" spans="4:9">
      <c r="D67">
        <f t="shared" si="3"/>
        <v>17</v>
      </c>
      <c r="E67">
        <f t="shared" si="4"/>
        <v>2</v>
      </c>
      <c r="F67" t="str">
        <f t="shared" ref="F67:F93" si="5">D67&amp;"_"&amp;E67</f>
        <v>17_2</v>
      </c>
      <c r="G67">
        <f t="shared" ref="G67:G130" ca="1" si="6">RANDBETWEEN(1,5)*1000</f>
        <v>4000</v>
      </c>
      <c r="H67">
        <f t="shared" ref="H67:H130" ca="1" si="7">G67*4</f>
        <v>16000</v>
      </c>
      <c r="I67" s="1" t="e">
        <f ca="1">VLOOKUP(F67&amp;"_Lapse",Sheet1!$O:$P,2,FALSE)</f>
        <v>#N/A</v>
      </c>
    </row>
    <row r="68" spans="4:9">
      <c r="D68">
        <f t="shared" ref="D68:D93" si="8">IF(E68=1,D67+1,D67)</f>
        <v>17</v>
      </c>
      <c r="E68">
        <f t="shared" ref="E68:E131" si="9">IF(E67=4,1,E67+1)</f>
        <v>3</v>
      </c>
      <c r="F68" t="str">
        <f t="shared" si="5"/>
        <v>17_3</v>
      </c>
      <c r="G68">
        <f t="shared" ca="1" si="6"/>
        <v>4000</v>
      </c>
      <c r="H68">
        <f t="shared" ca="1" si="7"/>
        <v>16000</v>
      </c>
      <c r="I68" s="1" t="e">
        <f ca="1">VLOOKUP(F68&amp;"_Lapse",Sheet1!$O:$P,2,FALSE)</f>
        <v>#N/A</v>
      </c>
    </row>
    <row r="69" spans="4:9">
      <c r="D69">
        <f t="shared" si="8"/>
        <v>17</v>
      </c>
      <c r="E69">
        <f t="shared" si="9"/>
        <v>4</v>
      </c>
      <c r="F69" t="str">
        <f t="shared" si="5"/>
        <v>17_4</v>
      </c>
      <c r="G69">
        <f t="shared" ca="1" si="6"/>
        <v>5000</v>
      </c>
      <c r="H69">
        <f t="shared" ca="1" si="7"/>
        <v>20000</v>
      </c>
      <c r="I69" s="1" t="e">
        <f ca="1">VLOOKUP(F69&amp;"_Lapse",Sheet1!$O:$P,2,FALSE)</f>
        <v>#N/A</v>
      </c>
    </row>
    <row r="70" spans="4:9">
      <c r="D70">
        <f t="shared" si="8"/>
        <v>18</v>
      </c>
      <c r="E70">
        <f t="shared" si="9"/>
        <v>1</v>
      </c>
      <c r="F70" t="str">
        <f t="shared" si="5"/>
        <v>18_1</v>
      </c>
      <c r="G70">
        <f t="shared" ca="1" si="6"/>
        <v>5000</v>
      </c>
      <c r="H70">
        <f t="shared" ca="1" si="7"/>
        <v>20000</v>
      </c>
      <c r="I70" s="1">
        <f ca="1">VLOOKUP(F70&amp;"_Lapse",Sheet1!$O:$P,2,FALSE)</f>
        <v>43238.089026463153</v>
      </c>
    </row>
    <row r="71" spans="4:9">
      <c r="D71">
        <f t="shared" si="8"/>
        <v>18</v>
      </c>
      <c r="E71">
        <f t="shared" si="9"/>
        <v>2</v>
      </c>
      <c r="F71" t="str">
        <f t="shared" si="5"/>
        <v>18_2</v>
      </c>
      <c r="G71">
        <f t="shared" ca="1" si="6"/>
        <v>2000</v>
      </c>
      <c r="H71">
        <f t="shared" ca="1" si="7"/>
        <v>8000</v>
      </c>
      <c r="I71" s="1" t="e">
        <f ca="1">VLOOKUP(F71&amp;"_Lapse",Sheet1!$O:$P,2,FALSE)</f>
        <v>#N/A</v>
      </c>
    </row>
    <row r="72" spans="4:9">
      <c r="D72">
        <f t="shared" si="8"/>
        <v>18</v>
      </c>
      <c r="E72">
        <f t="shared" si="9"/>
        <v>3</v>
      </c>
      <c r="F72" t="str">
        <f t="shared" si="5"/>
        <v>18_3</v>
      </c>
      <c r="G72">
        <f t="shared" ca="1" si="6"/>
        <v>2000</v>
      </c>
      <c r="H72">
        <f t="shared" ca="1" si="7"/>
        <v>8000</v>
      </c>
      <c r="I72" s="1" t="e">
        <f ca="1">VLOOKUP(F72&amp;"_Lapse",Sheet1!$O:$P,2,FALSE)</f>
        <v>#N/A</v>
      </c>
    </row>
    <row r="73" spans="4:9">
      <c r="D73">
        <f t="shared" si="8"/>
        <v>18</v>
      </c>
      <c r="E73">
        <f t="shared" si="9"/>
        <v>4</v>
      </c>
      <c r="F73" t="str">
        <f t="shared" si="5"/>
        <v>18_4</v>
      </c>
      <c r="G73">
        <f t="shared" ca="1" si="6"/>
        <v>1000</v>
      </c>
      <c r="H73">
        <f t="shared" ca="1" si="7"/>
        <v>4000</v>
      </c>
      <c r="I73" s="1" t="e">
        <f ca="1">VLOOKUP(F73&amp;"_Lapse",Sheet1!$O:$P,2,FALSE)</f>
        <v>#N/A</v>
      </c>
    </row>
    <row r="74" spans="4:9">
      <c r="D74">
        <f t="shared" si="8"/>
        <v>19</v>
      </c>
      <c r="E74">
        <f t="shared" si="9"/>
        <v>1</v>
      </c>
      <c r="F74" t="str">
        <f t="shared" si="5"/>
        <v>19_1</v>
      </c>
      <c r="G74">
        <f t="shared" ca="1" si="6"/>
        <v>2000</v>
      </c>
      <c r="H74">
        <f t="shared" ca="1" si="7"/>
        <v>8000</v>
      </c>
      <c r="I74" s="1" t="e">
        <f ca="1">VLOOKUP(F74&amp;"_Lapse",Sheet1!$O:$P,2,FALSE)</f>
        <v>#N/A</v>
      </c>
    </row>
    <row r="75" spans="4:9">
      <c r="D75">
        <f t="shared" si="8"/>
        <v>19</v>
      </c>
      <c r="E75">
        <f t="shared" si="9"/>
        <v>2</v>
      </c>
      <c r="F75" t="str">
        <f t="shared" si="5"/>
        <v>19_2</v>
      </c>
      <c r="G75">
        <f t="shared" ca="1" si="6"/>
        <v>5000</v>
      </c>
      <c r="H75">
        <f t="shared" ca="1" si="7"/>
        <v>20000</v>
      </c>
      <c r="I75" s="1" t="e">
        <f ca="1">VLOOKUP(F75&amp;"_Lapse",Sheet1!$O:$P,2,FALSE)</f>
        <v>#N/A</v>
      </c>
    </row>
    <row r="76" spans="4:9">
      <c r="D76">
        <f t="shared" si="8"/>
        <v>19</v>
      </c>
      <c r="E76">
        <f t="shared" si="9"/>
        <v>3</v>
      </c>
      <c r="F76" t="str">
        <f t="shared" si="5"/>
        <v>19_3</v>
      </c>
      <c r="G76">
        <f t="shared" ca="1" si="6"/>
        <v>5000</v>
      </c>
      <c r="H76">
        <f t="shared" ca="1" si="7"/>
        <v>20000</v>
      </c>
      <c r="I76" s="1" t="e">
        <f ca="1">VLOOKUP(F76&amp;"_Lapse",Sheet1!$O:$P,2,FALSE)</f>
        <v>#N/A</v>
      </c>
    </row>
    <row r="77" spans="4:9">
      <c r="D77">
        <f t="shared" si="8"/>
        <v>19</v>
      </c>
      <c r="E77">
        <f t="shared" si="9"/>
        <v>4</v>
      </c>
      <c r="F77" t="str">
        <f t="shared" si="5"/>
        <v>19_4</v>
      </c>
      <c r="G77">
        <f t="shared" ca="1" si="6"/>
        <v>5000</v>
      </c>
      <c r="H77">
        <f t="shared" ca="1" si="7"/>
        <v>20000</v>
      </c>
      <c r="I77" s="1" t="e">
        <f ca="1">VLOOKUP(F77&amp;"_Lapse",Sheet1!$O:$P,2,FALSE)</f>
        <v>#N/A</v>
      </c>
    </row>
    <row r="78" spans="4:9">
      <c r="D78">
        <f t="shared" si="8"/>
        <v>20</v>
      </c>
      <c r="E78">
        <f t="shared" si="9"/>
        <v>1</v>
      </c>
      <c r="F78" t="str">
        <f t="shared" si="5"/>
        <v>20_1</v>
      </c>
      <c r="G78">
        <f t="shared" ca="1" si="6"/>
        <v>4000</v>
      </c>
      <c r="H78">
        <f t="shared" ca="1" si="7"/>
        <v>16000</v>
      </c>
      <c r="I78" s="1" t="e">
        <f ca="1">VLOOKUP(F78&amp;"_Lapse",Sheet1!$O:$P,2,FALSE)</f>
        <v>#N/A</v>
      </c>
    </row>
    <row r="79" spans="4:9">
      <c r="D79">
        <f t="shared" si="8"/>
        <v>20</v>
      </c>
      <c r="E79">
        <f t="shared" si="9"/>
        <v>2</v>
      </c>
      <c r="F79" t="str">
        <f t="shared" si="5"/>
        <v>20_2</v>
      </c>
      <c r="G79">
        <f t="shared" ca="1" si="6"/>
        <v>1000</v>
      </c>
      <c r="H79">
        <f t="shared" ca="1" si="7"/>
        <v>4000</v>
      </c>
      <c r="I79" s="1" t="e">
        <f ca="1">VLOOKUP(F79&amp;"_Lapse",Sheet1!$O:$P,2,FALSE)</f>
        <v>#N/A</v>
      </c>
    </row>
    <row r="80" spans="4:9">
      <c r="D80">
        <f t="shared" si="8"/>
        <v>20</v>
      </c>
      <c r="E80">
        <f t="shared" si="9"/>
        <v>3</v>
      </c>
      <c r="F80" t="str">
        <f t="shared" si="5"/>
        <v>20_3</v>
      </c>
      <c r="G80">
        <f t="shared" ca="1" si="6"/>
        <v>4000</v>
      </c>
      <c r="H80">
        <f t="shared" ca="1" si="7"/>
        <v>16000</v>
      </c>
      <c r="I80" s="1">
        <f ca="1">VLOOKUP(F80&amp;"_Lapse",Sheet1!$O:$P,2,FALSE)</f>
        <v>42979.149602634432</v>
      </c>
    </row>
    <row r="81" spans="4:9">
      <c r="D81">
        <f t="shared" si="8"/>
        <v>20</v>
      </c>
      <c r="E81">
        <f t="shared" si="9"/>
        <v>4</v>
      </c>
      <c r="F81" t="str">
        <f t="shared" si="5"/>
        <v>20_4</v>
      </c>
      <c r="G81">
        <f t="shared" ca="1" si="6"/>
        <v>4000</v>
      </c>
      <c r="H81">
        <f t="shared" ca="1" si="7"/>
        <v>16000</v>
      </c>
      <c r="I81" s="1" t="e">
        <f ca="1">VLOOKUP(F81&amp;"_Lapse",Sheet1!$O:$P,2,FALSE)</f>
        <v>#N/A</v>
      </c>
    </row>
    <row r="82" spans="4:9">
      <c r="D82">
        <f t="shared" si="8"/>
        <v>21</v>
      </c>
      <c r="E82">
        <f t="shared" si="9"/>
        <v>1</v>
      </c>
      <c r="F82" t="str">
        <f t="shared" si="5"/>
        <v>21_1</v>
      </c>
      <c r="G82">
        <f t="shared" ca="1" si="6"/>
        <v>4000</v>
      </c>
      <c r="H82">
        <f t="shared" ca="1" si="7"/>
        <v>16000</v>
      </c>
      <c r="I82" s="1" t="e">
        <f ca="1">VLOOKUP(F82&amp;"_Lapse",Sheet1!$O:$P,2,FALSE)</f>
        <v>#N/A</v>
      </c>
    </row>
    <row r="83" spans="4:9">
      <c r="D83">
        <f t="shared" si="8"/>
        <v>21</v>
      </c>
      <c r="E83">
        <f t="shared" si="9"/>
        <v>2</v>
      </c>
      <c r="F83" t="str">
        <f t="shared" si="5"/>
        <v>21_2</v>
      </c>
      <c r="G83">
        <f t="shared" ca="1" si="6"/>
        <v>3000</v>
      </c>
      <c r="H83">
        <f t="shared" ca="1" si="7"/>
        <v>12000</v>
      </c>
      <c r="I83" s="1" t="e">
        <f ca="1">VLOOKUP(F83&amp;"_Lapse",Sheet1!$O:$P,2,FALSE)</f>
        <v>#N/A</v>
      </c>
    </row>
    <row r="84" spans="4:9">
      <c r="D84">
        <f t="shared" si="8"/>
        <v>21</v>
      </c>
      <c r="E84">
        <f t="shared" si="9"/>
        <v>3</v>
      </c>
      <c r="F84" t="str">
        <f t="shared" si="5"/>
        <v>21_3</v>
      </c>
      <c r="G84">
        <f t="shared" ca="1" si="6"/>
        <v>4000</v>
      </c>
      <c r="H84">
        <f t="shared" ca="1" si="7"/>
        <v>16000</v>
      </c>
      <c r="I84" s="1" t="e">
        <f ca="1">VLOOKUP(F84&amp;"_Lapse",Sheet1!$O:$P,2,FALSE)</f>
        <v>#N/A</v>
      </c>
    </row>
    <row r="85" spans="4:9">
      <c r="D85">
        <f t="shared" si="8"/>
        <v>21</v>
      </c>
      <c r="E85">
        <f t="shared" si="9"/>
        <v>4</v>
      </c>
      <c r="F85" t="str">
        <f t="shared" si="5"/>
        <v>21_4</v>
      </c>
      <c r="G85">
        <f t="shared" ca="1" si="6"/>
        <v>5000</v>
      </c>
      <c r="H85">
        <f t="shared" ca="1" si="7"/>
        <v>20000</v>
      </c>
      <c r="I85" s="1" t="e">
        <f ca="1">VLOOKUP(F85&amp;"_Lapse",Sheet1!$O:$P,2,FALSE)</f>
        <v>#N/A</v>
      </c>
    </row>
    <row r="86" spans="4:9">
      <c r="D86">
        <f t="shared" si="8"/>
        <v>22</v>
      </c>
      <c r="E86">
        <f t="shared" si="9"/>
        <v>1</v>
      </c>
      <c r="F86" t="str">
        <f t="shared" si="5"/>
        <v>22_1</v>
      </c>
      <c r="G86">
        <f t="shared" ca="1" si="6"/>
        <v>2000</v>
      </c>
      <c r="H86">
        <f t="shared" ca="1" si="7"/>
        <v>8000</v>
      </c>
      <c r="I86" s="1" t="e">
        <f ca="1">VLOOKUP(F86&amp;"_Lapse",Sheet1!$O:$P,2,FALSE)</f>
        <v>#N/A</v>
      </c>
    </row>
    <row r="87" spans="4:9">
      <c r="D87">
        <f t="shared" si="8"/>
        <v>22</v>
      </c>
      <c r="E87">
        <f t="shared" si="9"/>
        <v>2</v>
      </c>
      <c r="F87" t="str">
        <f t="shared" si="5"/>
        <v>22_2</v>
      </c>
      <c r="G87">
        <f t="shared" ca="1" si="6"/>
        <v>4000</v>
      </c>
      <c r="H87">
        <f t="shared" ca="1" si="7"/>
        <v>16000</v>
      </c>
      <c r="I87" s="1" t="e">
        <f ca="1">VLOOKUP(F87&amp;"_Lapse",Sheet1!$O:$P,2,FALSE)</f>
        <v>#N/A</v>
      </c>
    </row>
    <row r="88" spans="4:9">
      <c r="D88">
        <f t="shared" si="8"/>
        <v>22</v>
      </c>
      <c r="E88">
        <f t="shared" si="9"/>
        <v>3</v>
      </c>
      <c r="F88" t="str">
        <f t="shared" si="5"/>
        <v>22_3</v>
      </c>
      <c r="G88">
        <f t="shared" ca="1" si="6"/>
        <v>1000</v>
      </c>
      <c r="H88">
        <f t="shared" ca="1" si="7"/>
        <v>4000</v>
      </c>
      <c r="I88" s="1" t="e">
        <f ca="1">VLOOKUP(F88&amp;"_Lapse",Sheet1!$O:$P,2,FALSE)</f>
        <v>#N/A</v>
      </c>
    </row>
    <row r="89" spans="4:9">
      <c r="D89">
        <f t="shared" si="8"/>
        <v>22</v>
      </c>
      <c r="E89">
        <f t="shared" si="9"/>
        <v>4</v>
      </c>
      <c r="F89" t="str">
        <f t="shared" si="5"/>
        <v>22_4</v>
      </c>
      <c r="G89">
        <f t="shared" ca="1" si="6"/>
        <v>2000</v>
      </c>
      <c r="H89">
        <f t="shared" ca="1" si="7"/>
        <v>8000</v>
      </c>
      <c r="I89" s="1">
        <f ca="1">VLOOKUP(F89&amp;"_Lapse",Sheet1!$O:$P,2,FALSE)</f>
        <v>43161.529541969358</v>
      </c>
    </row>
    <row r="90" spans="4:9">
      <c r="D90">
        <f t="shared" si="8"/>
        <v>23</v>
      </c>
      <c r="E90">
        <f t="shared" si="9"/>
        <v>1</v>
      </c>
      <c r="F90" t="str">
        <f t="shared" si="5"/>
        <v>23_1</v>
      </c>
      <c r="G90">
        <f t="shared" ca="1" si="6"/>
        <v>5000</v>
      </c>
      <c r="H90">
        <f t="shared" ca="1" si="7"/>
        <v>20000</v>
      </c>
      <c r="I90" s="1" t="e">
        <f ca="1">VLOOKUP(F90&amp;"_Lapse",Sheet1!$O:$P,2,FALSE)</f>
        <v>#N/A</v>
      </c>
    </row>
    <row r="91" spans="4:9">
      <c r="D91">
        <f t="shared" si="8"/>
        <v>23</v>
      </c>
      <c r="E91">
        <f t="shared" si="9"/>
        <v>2</v>
      </c>
      <c r="F91" t="str">
        <f t="shared" si="5"/>
        <v>23_2</v>
      </c>
      <c r="G91">
        <f t="shared" ca="1" si="6"/>
        <v>3000</v>
      </c>
      <c r="H91">
        <f t="shared" ca="1" si="7"/>
        <v>12000</v>
      </c>
      <c r="I91" s="1" t="e">
        <f ca="1">VLOOKUP(F91&amp;"_Lapse",Sheet1!$O:$P,2,FALSE)</f>
        <v>#N/A</v>
      </c>
    </row>
    <row r="92" spans="4:9">
      <c r="D92">
        <f t="shared" si="8"/>
        <v>23</v>
      </c>
      <c r="E92">
        <f t="shared" si="9"/>
        <v>3</v>
      </c>
      <c r="F92" t="str">
        <f t="shared" si="5"/>
        <v>23_3</v>
      </c>
      <c r="G92">
        <f t="shared" ca="1" si="6"/>
        <v>5000</v>
      </c>
      <c r="H92">
        <f t="shared" ca="1" si="7"/>
        <v>20000</v>
      </c>
      <c r="I92" s="1" t="e">
        <f ca="1">VLOOKUP(F92&amp;"_Lapse",Sheet1!$O:$P,2,FALSE)</f>
        <v>#N/A</v>
      </c>
    </row>
    <row r="93" spans="4:9">
      <c r="D93">
        <f t="shared" si="8"/>
        <v>23</v>
      </c>
      <c r="E93">
        <f t="shared" si="9"/>
        <v>4</v>
      </c>
      <c r="F93" t="str">
        <f t="shared" si="5"/>
        <v>23_4</v>
      </c>
      <c r="G93">
        <f t="shared" ca="1" si="6"/>
        <v>4000</v>
      </c>
      <c r="H93">
        <f t="shared" ca="1" si="7"/>
        <v>16000</v>
      </c>
      <c r="I93" s="1" t="e">
        <f ca="1">VLOOKUP(F93&amp;"_Lapse",Sheet1!$O:$P,2,FALSE)</f>
        <v>#N/A</v>
      </c>
    </row>
    <row r="94" spans="4:9">
      <c r="D94">
        <f t="shared" ref="D94:D157" si="10">IF(E94=1,D93+1,D93)</f>
        <v>24</v>
      </c>
      <c r="E94">
        <f t="shared" si="9"/>
        <v>1</v>
      </c>
      <c r="F94" t="str">
        <f t="shared" ref="F94:F157" si="11">D94&amp;"_"&amp;E94</f>
        <v>24_1</v>
      </c>
      <c r="G94">
        <f t="shared" ca="1" si="6"/>
        <v>4000</v>
      </c>
      <c r="H94">
        <f t="shared" ca="1" si="7"/>
        <v>16000</v>
      </c>
      <c r="I94" s="1" t="e">
        <f ca="1">VLOOKUP(F94&amp;"_Lapse",Sheet1!$O:$P,2,FALSE)</f>
        <v>#N/A</v>
      </c>
    </row>
    <row r="95" spans="4:9">
      <c r="D95">
        <f t="shared" si="10"/>
        <v>24</v>
      </c>
      <c r="E95">
        <f t="shared" si="9"/>
        <v>2</v>
      </c>
      <c r="F95" t="str">
        <f t="shared" si="11"/>
        <v>24_2</v>
      </c>
      <c r="G95">
        <f t="shared" ca="1" si="6"/>
        <v>4000</v>
      </c>
      <c r="H95">
        <f t="shared" ca="1" si="7"/>
        <v>16000</v>
      </c>
      <c r="I95" s="1" t="e">
        <f ca="1">VLOOKUP(F95&amp;"_Lapse",Sheet1!$O:$P,2,FALSE)</f>
        <v>#N/A</v>
      </c>
    </row>
    <row r="96" spans="4:9">
      <c r="D96">
        <f t="shared" si="10"/>
        <v>24</v>
      </c>
      <c r="E96">
        <f t="shared" si="9"/>
        <v>3</v>
      </c>
      <c r="F96" t="str">
        <f t="shared" si="11"/>
        <v>24_3</v>
      </c>
      <c r="G96">
        <f t="shared" ca="1" si="6"/>
        <v>1000</v>
      </c>
      <c r="H96">
        <f t="shared" ca="1" si="7"/>
        <v>4000</v>
      </c>
      <c r="I96" s="1" t="e">
        <f ca="1">VLOOKUP(F96&amp;"_Lapse",Sheet1!$O:$P,2,FALSE)</f>
        <v>#N/A</v>
      </c>
    </row>
    <row r="97" spans="4:9">
      <c r="D97">
        <f t="shared" si="10"/>
        <v>24</v>
      </c>
      <c r="E97">
        <f t="shared" si="9"/>
        <v>4</v>
      </c>
      <c r="F97" t="str">
        <f t="shared" si="11"/>
        <v>24_4</v>
      </c>
      <c r="G97">
        <f t="shared" ca="1" si="6"/>
        <v>3000</v>
      </c>
      <c r="H97">
        <f t="shared" ca="1" si="7"/>
        <v>12000</v>
      </c>
      <c r="I97" s="1">
        <f ca="1">VLOOKUP(F97&amp;"_Lapse",Sheet1!$O:$P,2,FALSE)</f>
        <v>43157.944713351957</v>
      </c>
    </row>
    <row r="98" spans="4:9">
      <c r="D98">
        <f t="shared" si="10"/>
        <v>25</v>
      </c>
      <c r="E98">
        <f t="shared" si="9"/>
        <v>1</v>
      </c>
      <c r="F98" t="str">
        <f t="shared" si="11"/>
        <v>25_1</v>
      </c>
      <c r="G98">
        <f t="shared" ca="1" si="6"/>
        <v>1000</v>
      </c>
      <c r="H98">
        <f t="shared" ca="1" si="7"/>
        <v>4000</v>
      </c>
      <c r="I98" s="1" t="e">
        <f ca="1">VLOOKUP(F98&amp;"_Lapse",Sheet1!$O:$P,2,FALSE)</f>
        <v>#N/A</v>
      </c>
    </row>
    <row r="99" spans="4:9">
      <c r="D99">
        <f t="shared" si="10"/>
        <v>25</v>
      </c>
      <c r="E99">
        <f t="shared" si="9"/>
        <v>2</v>
      </c>
      <c r="F99" t="str">
        <f t="shared" si="11"/>
        <v>25_2</v>
      </c>
      <c r="G99">
        <f t="shared" ca="1" si="6"/>
        <v>3000</v>
      </c>
      <c r="H99">
        <f t="shared" ca="1" si="7"/>
        <v>12000</v>
      </c>
      <c r="I99" s="1" t="e">
        <f ca="1">VLOOKUP(F99&amp;"_Lapse",Sheet1!$O:$P,2,FALSE)</f>
        <v>#N/A</v>
      </c>
    </row>
    <row r="100" spans="4:9">
      <c r="D100">
        <f t="shared" si="10"/>
        <v>25</v>
      </c>
      <c r="E100">
        <f t="shared" si="9"/>
        <v>3</v>
      </c>
      <c r="F100" t="str">
        <f t="shared" si="11"/>
        <v>25_3</v>
      </c>
      <c r="G100">
        <f t="shared" ca="1" si="6"/>
        <v>1000</v>
      </c>
      <c r="H100">
        <f t="shared" ca="1" si="7"/>
        <v>4000</v>
      </c>
      <c r="I100" s="1" t="e">
        <f ca="1">VLOOKUP(F100&amp;"_Lapse",Sheet1!$O:$P,2,FALSE)</f>
        <v>#N/A</v>
      </c>
    </row>
    <row r="101" spans="4:9">
      <c r="D101">
        <f t="shared" si="10"/>
        <v>25</v>
      </c>
      <c r="E101">
        <f t="shared" si="9"/>
        <v>4</v>
      </c>
      <c r="F101" t="str">
        <f t="shared" si="11"/>
        <v>25_4</v>
      </c>
      <c r="G101">
        <f t="shared" ca="1" si="6"/>
        <v>3000</v>
      </c>
      <c r="H101">
        <f t="shared" ca="1" si="7"/>
        <v>12000</v>
      </c>
      <c r="I101" s="1" t="e">
        <f ca="1">VLOOKUP(F101&amp;"_Lapse",Sheet1!$O:$P,2,FALSE)</f>
        <v>#N/A</v>
      </c>
    </row>
    <row r="102" spans="4:9">
      <c r="D102">
        <f t="shared" si="10"/>
        <v>26</v>
      </c>
      <c r="E102">
        <f t="shared" si="9"/>
        <v>1</v>
      </c>
      <c r="F102" t="str">
        <f t="shared" si="11"/>
        <v>26_1</v>
      </c>
      <c r="G102">
        <f t="shared" ca="1" si="6"/>
        <v>5000</v>
      </c>
      <c r="H102">
        <f t="shared" ca="1" si="7"/>
        <v>20000</v>
      </c>
      <c r="I102" s="1" t="e">
        <f ca="1">VLOOKUP(F102&amp;"_Lapse",Sheet1!$O:$P,2,FALSE)</f>
        <v>#N/A</v>
      </c>
    </row>
    <row r="103" spans="4:9">
      <c r="D103">
        <f t="shared" si="10"/>
        <v>26</v>
      </c>
      <c r="E103">
        <f t="shared" si="9"/>
        <v>2</v>
      </c>
      <c r="F103" t="str">
        <f t="shared" si="11"/>
        <v>26_2</v>
      </c>
      <c r="G103">
        <f t="shared" ca="1" si="6"/>
        <v>5000</v>
      </c>
      <c r="H103">
        <f t="shared" ca="1" si="7"/>
        <v>20000</v>
      </c>
      <c r="I103" s="1">
        <f ca="1">VLOOKUP(F103&amp;"_Lapse",Sheet1!$O:$P,2,FALSE)</f>
        <v>43180.598726815282</v>
      </c>
    </row>
    <row r="104" spans="4:9">
      <c r="D104">
        <f t="shared" si="10"/>
        <v>26</v>
      </c>
      <c r="E104">
        <f t="shared" si="9"/>
        <v>3</v>
      </c>
      <c r="F104" t="str">
        <f t="shared" si="11"/>
        <v>26_3</v>
      </c>
      <c r="G104">
        <f t="shared" ca="1" si="6"/>
        <v>4000</v>
      </c>
      <c r="H104">
        <f t="shared" ca="1" si="7"/>
        <v>16000</v>
      </c>
      <c r="I104" s="1" t="e">
        <f ca="1">VLOOKUP(F104&amp;"_Lapse",Sheet1!$O:$P,2,FALSE)</f>
        <v>#N/A</v>
      </c>
    </row>
    <row r="105" spans="4:9">
      <c r="D105">
        <f t="shared" si="10"/>
        <v>26</v>
      </c>
      <c r="E105">
        <f t="shared" si="9"/>
        <v>4</v>
      </c>
      <c r="F105" t="str">
        <f t="shared" si="11"/>
        <v>26_4</v>
      </c>
      <c r="G105">
        <f t="shared" ca="1" si="6"/>
        <v>5000</v>
      </c>
      <c r="H105">
        <f t="shared" ca="1" si="7"/>
        <v>20000</v>
      </c>
      <c r="I105" s="1" t="e">
        <f ca="1">VLOOKUP(F105&amp;"_Lapse",Sheet1!$O:$P,2,FALSE)</f>
        <v>#N/A</v>
      </c>
    </row>
    <row r="106" spans="4:9">
      <c r="D106">
        <f t="shared" si="10"/>
        <v>27</v>
      </c>
      <c r="E106">
        <f t="shared" si="9"/>
        <v>1</v>
      </c>
      <c r="F106" t="str">
        <f t="shared" si="11"/>
        <v>27_1</v>
      </c>
      <c r="G106">
        <f t="shared" ca="1" si="6"/>
        <v>2000</v>
      </c>
      <c r="H106">
        <f t="shared" ca="1" si="7"/>
        <v>8000</v>
      </c>
      <c r="I106" s="1" t="e">
        <f ca="1">VLOOKUP(F106&amp;"_Lapse",Sheet1!$O:$P,2,FALSE)</f>
        <v>#N/A</v>
      </c>
    </row>
    <row r="107" spans="4:9">
      <c r="D107">
        <f t="shared" si="10"/>
        <v>27</v>
      </c>
      <c r="E107">
        <f t="shared" si="9"/>
        <v>2</v>
      </c>
      <c r="F107" t="str">
        <f t="shared" si="11"/>
        <v>27_2</v>
      </c>
      <c r="G107">
        <f t="shared" ca="1" si="6"/>
        <v>1000</v>
      </c>
      <c r="H107">
        <f t="shared" ca="1" si="7"/>
        <v>4000</v>
      </c>
      <c r="I107" s="1" t="e">
        <f ca="1">VLOOKUP(F107&amp;"_Lapse",Sheet1!$O:$P,2,FALSE)</f>
        <v>#N/A</v>
      </c>
    </row>
    <row r="108" spans="4:9">
      <c r="D108">
        <f t="shared" si="10"/>
        <v>27</v>
      </c>
      <c r="E108">
        <f t="shared" si="9"/>
        <v>3</v>
      </c>
      <c r="F108" t="str">
        <f t="shared" si="11"/>
        <v>27_3</v>
      </c>
      <c r="G108">
        <f t="shared" ca="1" si="6"/>
        <v>4000</v>
      </c>
      <c r="H108">
        <f t="shared" ca="1" si="7"/>
        <v>16000</v>
      </c>
      <c r="I108" s="1" t="e">
        <f ca="1">VLOOKUP(F108&amp;"_Lapse",Sheet1!$O:$P,2,FALSE)</f>
        <v>#N/A</v>
      </c>
    </row>
    <row r="109" spans="4:9">
      <c r="D109">
        <f t="shared" si="10"/>
        <v>27</v>
      </c>
      <c r="E109">
        <f t="shared" si="9"/>
        <v>4</v>
      </c>
      <c r="F109" t="str">
        <f t="shared" si="11"/>
        <v>27_4</v>
      </c>
      <c r="G109">
        <f t="shared" ca="1" si="6"/>
        <v>4000</v>
      </c>
      <c r="H109">
        <f t="shared" ca="1" si="7"/>
        <v>16000</v>
      </c>
      <c r="I109" s="1">
        <f ca="1">VLOOKUP(F109&amp;"_Lapse",Sheet1!$O:$P,2,FALSE)</f>
        <v>43236.705882553746</v>
      </c>
    </row>
    <row r="110" spans="4:9">
      <c r="D110">
        <f t="shared" si="10"/>
        <v>28</v>
      </c>
      <c r="E110">
        <f t="shared" si="9"/>
        <v>1</v>
      </c>
      <c r="F110" t="str">
        <f t="shared" si="11"/>
        <v>28_1</v>
      </c>
      <c r="G110">
        <f t="shared" ca="1" si="6"/>
        <v>3000</v>
      </c>
      <c r="H110">
        <f t="shared" ca="1" si="7"/>
        <v>12000</v>
      </c>
      <c r="I110" s="1" t="e">
        <f ca="1">VLOOKUP(F110&amp;"_Lapse",Sheet1!$O:$P,2,FALSE)</f>
        <v>#N/A</v>
      </c>
    </row>
    <row r="111" spans="4:9">
      <c r="D111">
        <f t="shared" si="10"/>
        <v>28</v>
      </c>
      <c r="E111">
        <f t="shared" si="9"/>
        <v>2</v>
      </c>
      <c r="F111" t="str">
        <f t="shared" si="11"/>
        <v>28_2</v>
      </c>
      <c r="G111">
        <f t="shared" ca="1" si="6"/>
        <v>4000</v>
      </c>
      <c r="H111">
        <f t="shared" ca="1" si="7"/>
        <v>16000</v>
      </c>
      <c r="I111" s="1" t="e">
        <f ca="1">VLOOKUP(F111&amp;"_Lapse",Sheet1!$O:$P,2,FALSE)</f>
        <v>#N/A</v>
      </c>
    </row>
    <row r="112" spans="4:9">
      <c r="D112">
        <f t="shared" si="10"/>
        <v>28</v>
      </c>
      <c r="E112">
        <f t="shared" si="9"/>
        <v>3</v>
      </c>
      <c r="F112" t="str">
        <f t="shared" si="11"/>
        <v>28_3</v>
      </c>
      <c r="G112">
        <f t="shared" ca="1" si="6"/>
        <v>5000</v>
      </c>
      <c r="H112">
        <f t="shared" ca="1" si="7"/>
        <v>20000</v>
      </c>
      <c r="I112" s="1" t="e">
        <f ca="1">VLOOKUP(F112&amp;"_Lapse",Sheet1!$O:$P,2,FALSE)</f>
        <v>#N/A</v>
      </c>
    </row>
    <row r="113" spans="4:9">
      <c r="D113">
        <f t="shared" si="10"/>
        <v>28</v>
      </c>
      <c r="E113">
        <f t="shared" si="9"/>
        <v>4</v>
      </c>
      <c r="F113" t="str">
        <f t="shared" si="11"/>
        <v>28_4</v>
      </c>
      <c r="G113">
        <f t="shared" ca="1" si="6"/>
        <v>5000</v>
      </c>
      <c r="H113">
        <f t="shared" ca="1" si="7"/>
        <v>20000</v>
      </c>
      <c r="I113" s="1">
        <f ca="1">VLOOKUP(F113&amp;"_Lapse",Sheet1!$O:$P,2,FALSE)</f>
        <v>43047.287175138728</v>
      </c>
    </row>
    <row r="114" spans="4:9">
      <c r="D114">
        <f t="shared" si="10"/>
        <v>29</v>
      </c>
      <c r="E114">
        <f t="shared" si="9"/>
        <v>1</v>
      </c>
      <c r="F114" t="str">
        <f t="shared" si="11"/>
        <v>29_1</v>
      </c>
      <c r="G114">
        <f t="shared" ca="1" si="6"/>
        <v>3000</v>
      </c>
      <c r="H114">
        <f t="shared" ca="1" si="7"/>
        <v>12000</v>
      </c>
      <c r="I114" s="1">
        <f ca="1">VLOOKUP(F114&amp;"_Lapse",Sheet1!$O:$P,2,FALSE)</f>
        <v>43000.851277025497</v>
      </c>
    </row>
    <row r="115" spans="4:9">
      <c r="D115">
        <f t="shared" si="10"/>
        <v>29</v>
      </c>
      <c r="E115">
        <f t="shared" si="9"/>
        <v>2</v>
      </c>
      <c r="F115" t="str">
        <f t="shared" si="11"/>
        <v>29_2</v>
      </c>
      <c r="G115">
        <f t="shared" ca="1" si="6"/>
        <v>5000</v>
      </c>
      <c r="H115">
        <f t="shared" ca="1" si="7"/>
        <v>20000</v>
      </c>
      <c r="I115" s="1" t="e">
        <f ca="1">VLOOKUP(F115&amp;"_Lapse",Sheet1!$O:$P,2,FALSE)</f>
        <v>#N/A</v>
      </c>
    </row>
    <row r="116" spans="4:9">
      <c r="D116">
        <f t="shared" si="10"/>
        <v>29</v>
      </c>
      <c r="E116">
        <f t="shared" si="9"/>
        <v>3</v>
      </c>
      <c r="F116" t="str">
        <f t="shared" si="11"/>
        <v>29_3</v>
      </c>
      <c r="G116">
        <f t="shared" ca="1" si="6"/>
        <v>4000</v>
      </c>
      <c r="H116">
        <f t="shared" ca="1" si="7"/>
        <v>16000</v>
      </c>
      <c r="I116" s="1" t="e">
        <f ca="1">VLOOKUP(F116&amp;"_Lapse",Sheet1!$O:$P,2,FALSE)</f>
        <v>#N/A</v>
      </c>
    </row>
    <row r="117" spans="4:9">
      <c r="D117">
        <f t="shared" si="10"/>
        <v>29</v>
      </c>
      <c r="E117">
        <f t="shared" si="9"/>
        <v>4</v>
      </c>
      <c r="F117" t="str">
        <f t="shared" si="11"/>
        <v>29_4</v>
      </c>
      <c r="G117">
        <f t="shared" ca="1" si="6"/>
        <v>1000</v>
      </c>
      <c r="H117">
        <f t="shared" ca="1" si="7"/>
        <v>4000</v>
      </c>
      <c r="I117" s="1" t="e">
        <f ca="1">VLOOKUP(F117&amp;"_Lapse",Sheet1!$O:$P,2,FALSE)</f>
        <v>#N/A</v>
      </c>
    </row>
    <row r="118" spans="4:9">
      <c r="D118">
        <f t="shared" si="10"/>
        <v>30</v>
      </c>
      <c r="E118">
        <f t="shared" si="9"/>
        <v>1</v>
      </c>
      <c r="F118" t="str">
        <f t="shared" si="11"/>
        <v>30_1</v>
      </c>
      <c r="G118">
        <f t="shared" ca="1" si="6"/>
        <v>1000</v>
      </c>
      <c r="H118">
        <f t="shared" ca="1" si="7"/>
        <v>4000</v>
      </c>
      <c r="I118" s="1">
        <f ca="1">VLOOKUP(F118&amp;"_Lapse",Sheet1!$O:$P,2,FALSE)</f>
        <v>42800.334360190966</v>
      </c>
    </row>
    <row r="119" spans="4:9">
      <c r="D119">
        <f t="shared" si="10"/>
        <v>30</v>
      </c>
      <c r="E119">
        <f t="shared" si="9"/>
        <v>2</v>
      </c>
      <c r="F119" t="str">
        <f t="shared" si="11"/>
        <v>30_2</v>
      </c>
      <c r="G119">
        <f t="shared" ca="1" si="6"/>
        <v>5000</v>
      </c>
      <c r="H119">
        <f t="shared" ca="1" si="7"/>
        <v>20000</v>
      </c>
      <c r="I119" s="1">
        <f ca="1">VLOOKUP(F119&amp;"_Lapse",Sheet1!$O:$P,2,FALSE)</f>
        <v>42692.020250820569</v>
      </c>
    </row>
    <row r="120" spans="4:9">
      <c r="D120">
        <f t="shared" si="10"/>
        <v>30</v>
      </c>
      <c r="E120">
        <f t="shared" si="9"/>
        <v>3</v>
      </c>
      <c r="F120" t="str">
        <f t="shared" si="11"/>
        <v>30_3</v>
      </c>
      <c r="G120">
        <f t="shared" ca="1" si="6"/>
        <v>3000</v>
      </c>
      <c r="H120">
        <f t="shared" ca="1" si="7"/>
        <v>12000</v>
      </c>
      <c r="I120" s="1" t="e">
        <f ca="1">VLOOKUP(F120&amp;"_Lapse",Sheet1!$O:$P,2,FALSE)</f>
        <v>#N/A</v>
      </c>
    </row>
    <row r="121" spans="4:9">
      <c r="D121">
        <f t="shared" si="10"/>
        <v>30</v>
      </c>
      <c r="E121">
        <f t="shared" si="9"/>
        <v>4</v>
      </c>
      <c r="F121" t="str">
        <f t="shared" si="11"/>
        <v>30_4</v>
      </c>
      <c r="G121">
        <f t="shared" ca="1" si="6"/>
        <v>5000</v>
      </c>
      <c r="H121">
        <f t="shared" ca="1" si="7"/>
        <v>20000</v>
      </c>
      <c r="I121" s="1" t="e">
        <f ca="1">VLOOKUP(F121&amp;"_Lapse",Sheet1!$O:$P,2,FALSE)</f>
        <v>#N/A</v>
      </c>
    </row>
    <row r="122" spans="4:9">
      <c r="D122">
        <f t="shared" si="10"/>
        <v>31</v>
      </c>
      <c r="E122">
        <f t="shared" si="9"/>
        <v>1</v>
      </c>
      <c r="F122" t="str">
        <f t="shared" si="11"/>
        <v>31_1</v>
      </c>
      <c r="G122">
        <f t="shared" ca="1" si="6"/>
        <v>4000</v>
      </c>
      <c r="H122">
        <f t="shared" ca="1" si="7"/>
        <v>16000</v>
      </c>
      <c r="I122" s="1" t="e">
        <f ca="1">VLOOKUP(F122&amp;"_Lapse",Sheet1!$O:$P,2,FALSE)</f>
        <v>#N/A</v>
      </c>
    </row>
    <row r="123" spans="4:9">
      <c r="D123">
        <f t="shared" si="10"/>
        <v>31</v>
      </c>
      <c r="E123">
        <f t="shared" si="9"/>
        <v>2</v>
      </c>
      <c r="F123" t="str">
        <f t="shared" si="11"/>
        <v>31_2</v>
      </c>
      <c r="G123">
        <f t="shared" ca="1" si="6"/>
        <v>3000</v>
      </c>
      <c r="H123">
        <f t="shared" ca="1" si="7"/>
        <v>12000</v>
      </c>
      <c r="I123" s="1" t="e">
        <f ca="1">VLOOKUP(F123&amp;"_Lapse",Sheet1!$O:$P,2,FALSE)</f>
        <v>#N/A</v>
      </c>
    </row>
    <row r="124" spans="4:9">
      <c r="D124">
        <f t="shared" si="10"/>
        <v>31</v>
      </c>
      <c r="E124">
        <f t="shared" si="9"/>
        <v>3</v>
      </c>
      <c r="F124" t="str">
        <f t="shared" si="11"/>
        <v>31_3</v>
      </c>
      <c r="G124">
        <f t="shared" ca="1" si="6"/>
        <v>5000</v>
      </c>
      <c r="H124">
        <f t="shared" ca="1" si="7"/>
        <v>20000</v>
      </c>
      <c r="I124" s="1" t="e">
        <f ca="1">VLOOKUP(F124&amp;"_Lapse",Sheet1!$O:$P,2,FALSE)</f>
        <v>#N/A</v>
      </c>
    </row>
    <row r="125" spans="4:9">
      <c r="D125">
        <f t="shared" si="10"/>
        <v>31</v>
      </c>
      <c r="E125">
        <f t="shared" si="9"/>
        <v>4</v>
      </c>
      <c r="F125" t="str">
        <f t="shared" si="11"/>
        <v>31_4</v>
      </c>
      <c r="G125">
        <f t="shared" ca="1" si="6"/>
        <v>3000</v>
      </c>
      <c r="H125">
        <f t="shared" ca="1" si="7"/>
        <v>12000</v>
      </c>
      <c r="I125" s="1" t="e">
        <f ca="1">VLOOKUP(F125&amp;"_Lapse",Sheet1!$O:$P,2,FALSE)</f>
        <v>#N/A</v>
      </c>
    </row>
    <row r="126" spans="4:9">
      <c r="D126">
        <f t="shared" si="10"/>
        <v>32</v>
      </c>
      <c r="E126">
        <f t="shared" si="9"/>
        <v>1</v>
      </c>
      <c r="F126" t="str">
        <f t="shared" si="11"/>
        <v>32_1</v>
      </c>
      <c r="G126">
        <f t="shared" ca="1" si="6"/>
        <v>3000</v>
      </c>
      <c r="H126">
        <f t="shared" ca="1" si="7"/>
        <v>12000</v>
      </c>
      <c r="I126" s="1" t="e">
        <f ca="1">VLOOKUP(F126&amp;"_Lapse",Sheet1!$O:$P,2,FALSE)</f>
        <v>#N/A</v>
      </c>
    </row>
    <row r="127" spans="4:9">
      <c r="D127">
        <f t="shared" si="10"/>
        <v>32</v>
      </c>
      <c r="E127">
        <f t="shared" si="9"/>
        <v>2</v>
      </c>
      <c r="F127" t="str">
        <f t="shared" si="11"/>
        <v>32_2</v>
      </c>
      <c r="G127">
        <f t="shared" ca="1" si="6"/>
        <v>2000</v>
      </c>
      <c r="H127">
        <f t="shared" ca="1" si="7"/>
        <v>8000</v>
      </c>
      <c r="I127" s="1" t="e">
        <f ca="1">VLOOKUP(F127&amp;"_Lapse",Sheet1!$O:$P,2,FALSE)</f>
        <v>#N/A</v>
      </c>
    </row>
    <row r="128" spans="4:9">
      <c r="D128">
        <f t="shared" si="10"/>
        <v>32</v>
      </c>
      <c r="E128">
        <f t="shared" si="9"/>
        <v>3</v>
      </c>
      <c r="F128" t="str">
        <f t="shared" si="11"/>
        <v>32_3</v>
      </c>
      <c r="G128">
        <f t="shared" ca="1" si="6"/>
        <v>1000</v>
      </c>
      <c r="H128">
        <f t="shared" ca="1" si="7"/>
        <v>4000</v>
      </c>
      <c r="I128" s="1">
        <f ca="1">VLOOKUP(F128&amp;"_Lapse",Sheet1!$O:$P,2,FALSE)</f>
        <v>42848.803536394851</v>
      </c>
    </row>
    <row r="129" spans="4:9">
      <c r="D129">
        <f t="shared" si="10"/>
        <v>32</v>
      </c>
      <c r="E129">
        <f t="shared" si="9"/>
        <v>4</v>
      </c>
      <c r="F129" t="str">
        <f t="shared" si="11"/>
        <v>32_4</v>
      </c>
      <c r="G129">
        <f t="shared" ca="1" si="6"/>
        <v>3000</v>
      </c>
      <c r="H129">
        <f t="shared" ca="1" si="7"/>
        <v>12000</v>
      </c>
      <c r="I129" s="1" t="e">
        <f ca="1">VLOOKUP(F129&amp;"_Lapse",Sheet1!$O:$P,2,FALSE)</f>
        <v>#N/A</v>
      </c>
    </row>
    <row r="130" spans="4:9">
      <c r="D130">
        <f t="shared" si="10"/>
        <v>33</v>
      </c>
      <c r="E130">
        <f t="shared" si="9"/>
        <v>1</v>
      </c>
      <c r="F130" t="str">
        <f t="shared" si="11"/>
        <v>33_1</v>
      </c>
      <c r="G130">
        <f t="shared" ca="1" si="6"/>
        <v>3000</v>
      </c>
      <c r="H130">
        <f t="shared" ca="1" si="7"/>
        <v>12000</v>
      </c>
      <c r="I130" s="1" t="e">
        <f ca="1">VLOOKUP(F130&amp;"_Lapse",Sheet1!$O:$P,2,FALSE)</f>
        <v>#N/A</v>
      </c>
    </row>
    <row r="131" spans="4:9">
      <c r="D131">
        <f t="shared" si="10"/>
        <v>33</v>
      </c>
      <c r="E131">
        <f t="shared" si="9"/>
        <v>2</v>
      </c>
      <c r="F131" t="str">
        <f t="shared" si="11"/>
        <v>33_2</v>
      </c>
      <c r="G131">
        <f t="shared" ref="G131:G194" ca="1" si="12">RANDBETWEEN(1,5)*1000</f>
        <v>4000</v>
      </c>
      <c r="H131">
        <f t="shared" ref="H131:H194" ca="1" si="13">G131*4</f>
        <v>16000</v>
      </c>
      <c r="I131" s="1" t="e">
        <f ca="1">VLOOKUP(F131&amp;"_Lapse",Sheet1!$O:$P,2,FALSE)</f>
        <v>#N/A</v>
      </c>
    </row>
    <row r="132" spans="4:9">
      <c r="D132">
        <f t="shared" si="10"/>
        <v>33</v>
      </c>
      <c r="E132">
        <f t="shared" ref="E132:E195" si="14">IF(E131=4,1,E131+1)</f>
        <v>3</v>
      </c>
      <c r="F132" t="str">
        <f t="shared" si="11"/>
        <v>33_3</v>
      </c>
      <c r="G132">
        <f t="shared" ca="1" si="12"/>
        <v>1000</v>
      </c>
      <c r="H132">
        <f t="shared" ca="1" si="13"/>
        <v>4000</v>
      </c>
      <c r="I132" s="1" t="e">
        <f ca="1">VLOOKUP(F132&amp;"_Lapse",Sheet1!$O:$P,2,FALSE)</f>
        <v>#N/A</v>
      </c>
    </row>
    <row r="133" spans="4:9">
      <c r="D133">
        <f t="shared" si="10"/>
        <v>33</v>
      </c>
      <c r="E133">
        <f t="shared" si="14"/>
        <v>4</v>
      </c>
      <c r="F133" t="str">
        <f t="shared" si="11"/>
        <v>33_4</v>
      </c>
      <c r="G133">
        <f t="shared" ca="1" si="12"/>
        <v>4000</v>
      </c>
      <c r="H133">
        <f t="shared" ca="1" si="13"/>
        <v>16000</v>
      </c>
      <c r="I133" s="1" t="e">
        <f ca="1">VLOOKUP(F133&amp;"_Lapse",Sheet1!$O:$P,2,FALSE)</f>
        <v>#N/A</v>
      </c>
    </row>
    <row r="134" spans="4:9">
      <c r="D134">
        <f t="shared" si="10"/>
        <v>34</v>
      </c>
      <c r="E134">
        <f t="shared" si="14"/>
        <v>1</v>
      </c>
      <c r="F134" t="str">
        <f t="shared" si="11"/>
        <v>34_1</v>
      </c>
      <c r="G134">
        <f t="shared" ca="1" si="12"/>
        <v>3000</v>
      </c>
      <c r="H134">
        <f t="shared" ca="1" si="13"/>
        <v>12000</v>
      </c>
      <c r="I134" s="1" t="e">
        <f ca="1">VLOOKUP(F134&amp;"_Lapse",Sheet1!$O:$P,2,FALSE)</f>
        <v>#N/A</v>
      </c>
    </row>
    <row r="135" spans="4:9">
      <c r="D135">
        <f t="shared" si="10"/>
        <v>34</v>
      </c>
      <c r="E135">
        <f t="shared" si="14"/>
        <v>2</v>
      </c>
      <c r="F135" t="str">
        <f t="shared" si="11"/>
        <v>34_2</v>
      </c>
      <c r="G135">
        <f t="shared" ca="1" si="12"/>
        <v>2000</v>
      </c>
      <c r="H135">
        <f t="shared" ca="1" si="13"/>
        <v>8000</v>
      </c>
      <c r="I135" s="1" t="e">
        <f ca="1">VLOOKUP(F135&amp;"_Lapse",Sheet1!$O:$P,2,FALSE)</f>
        <v>#N/A</v>
      </c>
    </row>
    <row r="136" spans="4:9">
      <c r="D136">
        <f t="shared" si="10"/>
        <v>34</v>
      </c>
      <c r="E136">
        <f t="shared" si="14"/>
        <v>3</v>
      </c>
      <c r="F136" t="str">
        <f t="shared" si="11"/>
        <v>34_3</v>
      </c>
      <c r="G136">
        <f t="shared" ca="1" si="12"/>
        <v>4000</v>
      </c>
      <c r="H136">
        <f t="shared" ca="1" si="13"/>
        <v>16000</v>
      </c>
      <c r="I136" s="1" t="e">
        <f ca="1">VLOOKUP(F136&amp;"_Lapse",Sheet1!$O:$P,2,FALSE)</f>
        <v>#N/A</v>
      </c>
    </row>
    <row r="137" spans="4:9">
      <c r="D137">
        <f t="shared" si="10"/>
        <v>34</v>
      </c>
      <c r="E137">
        <f t="shared" si="14"/>
        <v>4</v>
      </c>
      <c r="F137" t="str">
        <f t="shared" si="11"/>
        <v>34_4</v>
      </c>
      <c r="G137">
        <f t="shared" ca="1" si="12"/>
        <v>1000</v>
      </c>
      <c r="H137">
        <f t="shared" ca="1" si="13"/>
        <v>4000</v>
      </c>
      <c r="I137" s="1" t="e">
        <f ca="1">VLOOKUP(F137&amp;"_Lapse",Sheet1!$O:$P,2,FALSE)</f>
        <v>#N/A</v>
      </c>
    </row>
    <row r="138" spans="4:9">
      <c r="D138">
        <f t="shared" si="10"/>
        <v>35</v>
      </c>
      <c r="E138">
        <f t="shared" si="14"/>
        <v>1</v>
      </c>
      <c r="F138" t="str">
        <f t="shared" si="11"/>
        <v>35_1</v>
      </c>
      <c r="G138">
        <f t="shared" ca="1" si="12"/>
        <v>4000</v>
      </c>
      <c r="H138">
        <f t="shared" ca="1" si="13"/>
        <v>16000</v>
      </c>
      <c r="I138" s="1">
        <f ca="1">VLOOKUP(F138&amp;"_Lapse",Sheet1!$O:$P,2,FALSE)</f>
        <v>43124.454924039099</v>
      </c>
    </row>
    <row r="139" spans="4:9">
      <c r="D139">
        <f t="shared" si="10"/>
        <v>35</v>
      </c>
      <c r="E139">
        <f t="shared" si="14"/>
        <v>2</v>
      </c>
      <c r="F139" t="str">
        <f t="shared" si="11"/>
        <v>35_2</v>
      </c>
      <c r="G139">
        <f t="shared" ca="1" si="12"/>
        <v>3000</v>
      </c>
      <c r="H139">
        <f t="shared" ca="1" si="13"/>
        <v>12000</v>
      </c>
      <c r="I139" s="1" t="e">
        <f ca="1">VLOOKUP(F139&amp;"_Lapse",Sheet1!$O:$P,2,FALSE)</f>
        <v>#N/A</v>
      </c>
    </row>
    <row r="140" spans="4:9">
      <c r="D140">
        <f t="shared" si="10"/>
        <v>35</v>
      </c>
      <c r="E140">
        <f t="shared" si="14"/>
        <v>3</v>
      </c>
      <c r="F140" t="str">
        <f t="shared" si="11"/>
        <v>35_3</v>
      </c>
      <c r="G140">
        <f t="shared" ca="1" si="12"/>
        <v>3000</v>
      </c>
      <c r="H140">
        <f t="shared" ca="1" si="13"/>
        <v>12000</v>
      </c>
      <c r="I140" s="1" t="e">
        <f ca="1">VLOOKUP(F140&amp;"_Lapse",Sheet1!$O:$P,2,FALSE)</f>
        <v>#N/A</v>
      </c>
    </row>
    <row r="141" spans="4:9">
      <c r="D141">
        <f t="shared" si="10"/>
        <v>35</v>
      </c>
      <c r="E141">
        <f t="shared" si="14"/>
        <v>4</v>
      </c>
      <c r="F141" t="str">
        <f t="shared" si="11"/>
        <v>35_4</v>
      </c>
      <c r="G141">
        <f t="shared" ca="1" si="12"/>
        <v>4000</v>
      </c>
      <c r="H141">
        <f t="shared" ca="1" si="13"/>
        <v>16000</v>
      </c>
      <c r="I141" s="1" t="e">
        <f ca="1">VLOOKUP(F141&amp;"_Lapse",Sheet1!$O:$P,2,FALSE)</f>
        <v>#N/A</v>
      </c>
    </row>
    <row r="142" spans="4:9">
      <c r="D142">
        <f t="shared" si="10"/>
        <v>36</v>
      </c>
      <c r="E142">
        <f t="shared" si="14"/>
        <v>1</v>
      </c>
      <c r="F142" t="str">
        <f t="shared" si="11"/>
        <v>36_1</v>
      </c>
      <c r="G142">
        <f t="shared" ca="1" si="12"/>
        <v>2000</v>
      </c>
      <c r="H142">
        <f t="shared" ca="1" si="13"/>
        <v>8000</v>
      </c>
      <c r="I142" s="1">
        <f ca="1">VLOOKUP(F142&amp;"_Lapse",Sheet1!$O:$P,2,FALSE)</f>
        <v>43229.449743924619</v>
      </c>
    </row>
    <row r="143" spans="4:9">
      <c r="D143">
        <f t="shared" si="10"/>
        <v>36</v>
      </c>
      <c r="E143">
        <f t="shared" si="14"/>
        <v>2</v>
      </c>
      <c r="F143" t="str">
        <f t="shared" si="11"/>
        <v>36_2</v>
      </c>
      <c r="G143">
        <f t="shared" ca="1" si="12"/>
        <v>4000</v>
      </c>
      <c r="H143">
        <f t="shared" ca="1" si="13"/>
        <v>16000</v>
      </c>
      <c r="I143" s="1" t="e">
        <f ca="1">VLOOKUP(F143&amp;"_Lapse",Sheet1!$O:$P,2,FALSE)</f>
        <v>#N/A</v>
      </c>
    </row>
    <row r="144" spans="4:9">
      <c r="D144">
        <f t="shared" si="10"/>
        <v>36</v>
      </c>
      <c r="E144">
        <f t="shared" si="14"/>
        <v>3</v>
      </c>
      <c r="F144" t="str">
        <f t="shared" si="11"/>
        <v>36_3</v>
      </c>
      <c r="G144">
        <f t="shared" ca="1" si="12"/>
        <v>2000</v>
      </c>
      <c r="H144">
        <f t="shared" ca="1" si="13"/>
        <v>8000</v>
      </c>
      <c r="I144" s="1" t="e">
        <f ca="1">VLOOKUP(F144&amp;"_Lapse",Sheet1!$O:$P,2,FALSE)</f>
        <v>#N/A</v>
      </c>
    </row>
    <row r="145" spans="4:9">
      <c r="D145">
        <f t="shared" si="10"/>
        <v>36</v>
      </c>
      <c r="E145">
        <f t="shared" si="14"/>
        <v>4</v>
      </c>
      <c r="F145" t="str">
        <f t="shared" si="11"/>
        <v>36_4</v>
      </c>
      <c r="G145">
        <f t="shared" ca="1" si="12"/>
        <v>5000</v>
      </c>
      <c r="H145">
        <f t="shared" ca="1" si="13"/>
        <v>20000</v>
      </c>
      <c r="I145" s="1">
        <f ca="1">VLOOKUP(F145&amp;"_Lapse",Sheet1!$O:$P,2,FALSE)</f>
        <v>43250.873968403372</v>
      </c>
    </row>
    <row r="146" spans="4:9">
      <c r="D146">
        <f t="shared" si="10"/>
        <v>37</v>
      </c>
      <c r="E146">
        <f t="shared" si="14"/>
        <v>1</v>
      </c>
      <c r="F146" t="str">
        <f t="shared" si="11"/>
        <v>37_1</v>
      </c>
      <c r="G146">
        <f t="shared" ca="1" si="12"/>
        <v>2000</v>
      </c>
      <c r="H146">
        <f t="shared" ca="1" si="13"/>
        <v>8000</v>
      </c>
      <c r="I146" s="1">
        <f ca="1">VLOOKUP(F146&amp;"_Lapse",Sheet1!$O:$P,2,FALSE)</f>
        <v>43165.302331281069</v>
      </c>
    </row>
    <row r="147" spans="4:9">
      <c r="D147">
        <f t="shared" si="10"/>
        <v>37</v>
      </c>
      <c r="E147">
        <f t="shared" si="14"/>
        <v>2</v>
      </c>
      <c r="F147" t="str">
        <f t="shared" si="11"/>
        <v>37_2</v>
      </c>
      <c r="G147">
        <f t="shared" ca="1" si="12"/>
        <v>3000</v>
      </c>
      <c r="H147">
        <f t="shared" ca="1" si="13"/>
        <v>12000</v>
      </c>
      <c r="I147" s="1" t="e">
        <f ca="1">VLOOKUP(F147&amp;"_Lapse",Sheet1!$O:$P,2,FALSE)</f>
        <v>#N/A</v>
      </c>
    </row>
    <row r="148" spans="4:9">
      <c r="D148">
        <f t="shared" si="10"/>
        <v>37</v>
      </c>
      <c r="E148">
        <f t="shared" si="14"/>
        <v>3</v>
      </c>
      <c r="F148" t="str">
        <f t="shared" si="11"/>
        <v>37_3</v>
      </c>
      <c r="G148">
        <f t="shared" ca="1" si="12"/>
        <v>3000</v>
      </c>
      <c r="H148">
        <f t="shared" ca="1" si="13"/>
        <v>12000</v>
      </c>
      <c r="I148" s="1" t="e">
        <f ca="1">VLOOKUP(F148&amp;"_Lapse",Sheet1!$O:$P,2,FALSE)</f>
        <v>#N/A</v>
      </c>
    </row>
    <row r="149" spans="4:9">
      <c r="D149">
        <f t="shared" si="10"/>
        <v>37</v>
      </c>
      <c r="E149">
        <f t="shared" si="14"/>
        <v>4</v>
      </c>
      <c r="F149" t="str">
        <f t="shared" si="11"/>
        <v>37_4</v>
      </c>
      <c r="G149">
        <f t="shared" ca="1" si="12"/>
        <v>1000</v>
      </c>
      <c r="H149">
        <f t="shared" ca="1" si="13"/>
        <v>4000</v>
      </c>
      <c r="I149" s="1" t="e">
        <f ca="1">VLOOKUP(F149&amp;"_Lapse",Sheet1!$O:$P,2,FALSE)</f>
        <v>#N/A</v>
      </c>
    </row>
    <row r="150" spans="4:9">
      <c r="D150">
        <f t="shared" si="10"/>
        <v>38</v>
      </c>
      <c r="E150">
        <f t="shared" si="14"/>
        <v>1</v>
      </c>
      <c r="F150" t="str">
        <f t="shared" si="11"/>
        <v>38_1</v>
      </c>
      <c r="G150">
        <f t="shared" ca="1" si="12"/>
        <v>1000</v>
      </c>
      <c r="H150">
        <f t="shared" ca="1" si="13"/>
        <v>4000</v>
      </c>
      <c r="I150" s="1" t="e">
        <f ca="1">VLOOKUP(F150&amp;"_Lapse",Sheet1!$O:$P,2,FALSE)</f>
        <v>#N/A</v>
      </c>
    </row>
    <row r="151" spans="4:9">
      <c r="D151">
        <f t="shared" si="10"/>
        <v>38</v>
      </c>
      <c r="E151">
        <f t="shared" si="14"/>
        <v>2</v>
      </c>
      <c r="F151" t="str">
        <f t="shared" si="11"/>
        <v>38_2</v>
      </c>
      <c r="G151">
        <f t="shared" ca="1" si="12"/>
        <v>1000</v>
      </c>
      <c r="H151">
        <f t="shared" ca="1" si="13"/>
        <v>4000</v>
      </c>
      <c r="I151" s="1" t="e">
        <f ca="1">VLOOKUP(F151&amp;"_Lapse",Sheet1!$O:$P,2,FALSE)</f>
        <v>#N/A</v>
      </c>
    </row>
    <row r="152" spans="4:9">
      <c r="D152">
        <f t="shared" si="10"/>
        <v>38</v>
      </c>
      <c r="E152">
        <f t="shared" si="14"/>
        <v>3</v>
      </c>
      <c r="F152" t="str">
        <f t="shared" si="11"/>
        <v>38_3</v>
      </c>
      <c r="G152">
        <f t="shared" ca="1" si="12"/>
        <v>1000</v>
      </c>
      <c r="H152">
        <f t="shared" ca="1" si="13"/>
        <v>4000</v>
      </c>
      <c r="I152" s="1" t="e">
        <f ca="1">VLOOKUP(F152&amp;"_Lapse",Sheet1!$O:$P,2,FALSE)</f>
        <v>#N/A</v>
      </c>
    </row>
    <row r="153" spans="4:9">
      <c r="D153">
        <f t="shared" si="10"/>
        <v>38</v>
      </c>
      <c r="E153">
        <f t="shared" si="14"/>
        <v>4</v>
      </c>
      <c r="F153" t="str">
        <f t="shared" si="11"/>
        <v>38_4</v>
      </c>
      <c r="G153">
        <f t="shared" ca="1" si="12"/>
        <v>3000</v>
      </c>
      <c r="H153">
        <f t="shared" ca="1" si="13"/>
        <v>12000</v>
      </c>
      <c r="I153" s="1" t="e">
        <f ca="1">VLOOKUP(F153&amp;"_Lapse",Sheet1!$O:$P,2,FALSE)</f>
        <v>#N/A</v>
      </c>
    </row>
    <row r="154" spans="4:9">
      <c r="D154">
        <f t="shared" si="10"/>
        <v>39</v>
      </c>
      <c r="E154">
        <f t="shared" si="14"/>
        <v>1</v>
      </c>
      <c r="F154" t="str">
        <f t="shared" si="11"/>
        <v>39_1</v>
      </c>
      <c r="G154">
        <f t="shared" ca="1" si="12"/>
        <v>4000</v>
      </c>
      <c r="H154">
        <f t="shared" ca="1" si="13"/>
        <v>16000</v>
      </c>
      <c r="I154" s="1" t="e">
        <f ca="1">VLOOKUP(F154&amp;"_Lapse",Sheet1!$O:$P,2,FALSE)</f>
        <v>#N/A</v>
      </c>
    </row>
    <row r="155" spans="4:9">
      <c r="D155">
        <f t="shared" si="10"/>
        <v>39</v>
      </c>
      <c r="E155">
        <f t="shared" si="14"/>
        <v>2</v>
      </c>
      <c r="F155" t="str">
        <f t="shared" si="11"/>
        <v>39_2</v>
      </c>
      <c r="G155">
        <f t="shared" ca="1" si="12"/>
        <v>4000</v>
      </c>
      <c r="H155">
        <f t="shared" ca="1" si="13"/>
        <v>16000</v>
      </c>
      <c r="I155" s="1" t="e">
        <f ca="1">VLOOKUP(F155&amp;"_Lapse",Sheet1!$O:$P,2,FALSE)</f>
        <v>#N/A</v>
      </c>
    </row>
    <row r="156" spans="4:9">
      <c r="D156">
        <f t="shared" si="10"/>
        <v>39</v>
      </c>
      <c r="E156">
        <f t="shared" si="14"/>
        <v>3</v>
      </c>
      <c r="F156" t="str">
        <f t="shared" si="11"/>
        <v>39_3</v>
      </c>
      <c r="G156">
        <f t="shared" ca="1" si="12"/>
        <v>1000</v>
      </c>
      <c r="H156">
        <f t="shared" ca="1" si="13"/>
        <v>4000</v>
      </c>
      <c r="I156" s="1" t="e">
        <f ca="1">VLOOKUP(F156&amp;"_Lapse",Sheet1!$O:$P,2,FALSE)</f>
        <v>#N/A</v>
      </c>
    </row>
    <row r="157" spans="4:9">
      <c r="D157">
        <f t="shared" si="10"/>
        <v>39</v>
      </c>
      <c r="E157">
        <f t="shared" si="14"/>
        <v>4</v>
      </c>
      <c r="F157" t="str">
        <f t="shared" si="11"/>
        <v>39_4</v>
      </c>
      <c r="G157">
        <f t="shared" ca="1" si="12"/>
        <v>1000</v>
      </c>
      <c r="H157">
        <f t="shared" ca="1" si="13"/>
        <v>4000</v>
      </c>
      <c r="I157" s="1" t="e">
        <f ca="1">VLOOKUP(F157&amp;"_Lapse",Sheet1!$O:$P,2,FALSE)</f>
        <v>#N/A</v>
      </c>
    </row>
    <row r="158" spans="4:9">
      <c r="D158">
        <f t="shared" ref="D158:D180" si="15">IF(E158=1,D157+1,D157)</f>
        <v>40</v>
      </c>
      <c r="E158">
        <f t="shared" si="14"/>
        <v>1</v>
      </c>
      <c r="F158" t="str">
        <f t="shared" ref="F158:F180" si="16">D158&amp;"_"&amp;E158</f>
        <v>40_1</v>
      </c>
      <c r="G158">
        <f t="shared" ca="1" si="12"/>
        <v>2000</v>
      </c>
      <c r="H158">
        <f t="shared" ca="1" si="13"/>
        <v>8000</v>
      </c>
      <c r="I158" s="1" t="e">
        <f ca="1">VLOOKUP(F158&amp;"_Lapse",Sheet1!$O:$P,2,FALSE)</f>
        <v>#N/A</v>
      </c>
    </row>
    <row r="159" spans="4:9">
      <c r="D159">
        <f t="shared" si="15"/>
        <v>40</v>
      </c>
      <c r="E159">
        <f t="shared" si="14"/>
        <v>2</v>
      </c>
      <c r="F159" t="str">
        <f t="shared" si="16"/>
        <v>40_2</v>
      </c>
      <c r="G159">
        <f t="shared" ca="1" si="12"/>
        <v>1000</v>
      </c>
      <c r="H159">
        <f t="shared" ca="1" si="13"/>
        <v>4000</v>
      </c>
      <c r="I159" s="1" t="e">
        <f ca="1">VLOOKUP(F159&amp;"_Lapse",Sheet1!$O:$P,2,FALSE)</f>
        <v>#N/A</v>
      </c>
    </row>
    <row r="160" spans="4:9">
      <c r="D160">
        <f t="shared" si="15"/>
        <v>40</v>
      </c>
      <c r="E160">
        <f t="shared" si="14"/>
        <v>3</v>
      </c>
      <c r="F160" t="str">
        <f t="shared" si="16"/>
        <v>40_3</v>
      </c>
      <c r="G160">
        <f t="shared" ca="1" si="12"/>
        <v>5000</v>
      </c>
      <c r="H160">
        <f t="shared" ca="1" si="13"/>
        <v>20000</v>
      </c>
      <c r="I160" s="1" t="e">
        <f ca="1">VLOOKUP(F160&amp;"_Lapse",Sheet1!$O:$P,2,FALSE)</f>
        <v>#N/A</v>
      </c>
    </row>
    <row r="161" spans="4:9">
      <c r="D161">
        <f t="shared" si="15"/>
        <v>40</v>
      </c>
      <c r="E161">
        <f t="shared" si="14"/>
        <v>4</v>
      </c>
      <c r="F161" t="str">
        <f t="shared" si="16"/>
        <v>40_4</v>
      </c>
      <c r="G161">
        <f t="shared" ca="1" si="12"/>
        <v>5000</v>
      </c>
      <c r="H161">
        <f t="shared" ca="1" si="13"/>
        <v>20000</v>
      </c>
      <c r="I161" s="1" t="e">
        <f ca="1">VLOOKUP(F161&amp;"_Lapse",Sheet1!$O:$P,2,FALSE)</f>
        <v>#N/A</v>
      </c>
    </row>
    <row r="162" spans="4:9">
      <c r="D162">
        <f t="shared" si="15"/>
        <v>41</v>
      </c>
      <c r="E162">
        <f t="shared" si="14"/>
        <v>1</v>
      </c>
      <c r="F162" t="str">
        <f t="shared" si="16"/>
        <v>41_1</v>
      </c>
      <c r="G162">
        <f t="shared" ca="1" si="12"/>
        <v>2000</v>
      </c>
      <c r="H162">
        <f t="shared" ca="1" si="13"/>
        <v>8000</v>
      </c>
      <c r="I162" s="1" t="e">
        <f ca="1">VLOOKUP(F162&amp;"_Lapse",Sheet1!$O:$P,2,FALSE)</f>
        <v>#N/A</v>
      </c>
    </row>
    <row r="163" spans="4:9">
      <c r="D163">
        <f t="shared" si="15"/>
        <v>41</v>
      </c>
      <c r="E163">
        <f t="shared" si="14"/>
        <v>2</v>
      </c>
      <c r="F163" t="str">
        <f t="shared" si="16"/>
        <v>41_2</v>
      </c>
      <c r="G163">
        <f t="shared" ca="1" si="12"/>
        <v>4000</v>
      </c>
      <c r="H163">
        <f t="shared" ca="1" si="13"/>
        <v>16000</v>
      </c>
      <c r="I163" s="1" t="e">
        <f ca="1">VLOOKUP(F163&amp;"_Lapse",Sheet1!$O:$P,2,FALSE)</f>
        <v>#N/A</v>
      </c>
    </row>
    <row r="164" spans="4:9">
      <c r="D164">
        <f t="shared" si="15"/>
        <v>41</v>
      </c>
      <c r="E164">
        <f t="shared" si="14"/>
        <v>3</v>
      </c>
      <c r="F164" t="str">
        <f t="shared" si="16"/>
        <v>41_3</v>
      </c>
      <c r="G164">
        <f t="shared" ca="1" si="12"/>
        <v>3000</v>
      </c>
      <c r="H164">
        <f t="shared" ca="1" si="13"/>
        <v>12000</v>
      </c>
      <c r="I164" s="1" t="e">
        <f ca="1">VLOOKUP(F164&amp;"_Lapse",Sheet1!$O:$P,2,FALSE)</f>
        <v>#N/A</v>
      </c>
    </row>
    <row r="165" spans="4:9">
      <c r="D165">
        <f t="shared" si="15"/>
        <v>41</v>
      </c>
      <c r="E165">
        <f t="shared" si="14"/>
        <v>4</v>
      </c>
      <c r="F165" t="str">
        <f t="shared" si="16"/>
        <v>41_4</v>
      </c>
      <c r="G165">
        <f t="shared" ca="1" si="12"/>
        <v>4000</v>
      </c>
      <c r="H165">
        <f t="shared" ca="1" si="13"/>
        <v>16000</v>
      </c>
      <c r="I165" s="1" t="e">
        <f ca="1">VLOOKUP(F165&amp;"_Lapse",Sheet1!$O:$P,2,FALSE)</f>
        <v>#N/A</v>
      </c>
    </row>
    <row r="166" spans="4:9">
      <c r="D166">
        <f t="shared" si="15"/>
        <v>42</v>
      </c>
      <c r="E166">
        <f t="shared" si="14"/>
        <v>1</v>
      </c>
      <c r="F166" t="str">
        <f t="shared" si="16"/>
        <v>42_1</v>
      </c>
      <c r="G166">
        <f t="shared" ca="1" si="12"/>
        <v>5000</v>
      </c>
      <c r="H166">
        <f t="shared" ca="1" si="13"/>
        <v>20000</v>
      </c>
      <c r="I166" s="1" t="e">
        <f ca="1">VLOOKUP(F166&amp;"_Lapse",Sheet1!$O:$P,2,FALSE)</f>
        <v>#N/A</v>
      </c>
    </row>
    <row r="167" spans="4:9">
      <c r="D167">
        <f t="shared" si="15"/>
        <v>42</v>
      </c>
      <c r="E167">
        <f t="shared" si="14"/>
        <v>2</v>
      </c>
      <c r="F167" t="str">
        <f t="shared" si="16"/>
        <v>42_2</v>
      </c>
      <c r="G167">
        <f t="shared" ca="1" si="12"/>
        <v>1000</v>
      </c>
      <c r="H167">
        <f t="shared" ca="1" si="13"/>
        <v>4000</v>
      </c>
      <c r="I167" s="1" t="e">
        <f ca="1">VLOOKUP(F167&amp;"_Lapse",Sheet1!$O:$P,2,FALSE)</f>
        <v>#N/A</v>
      </c>
    </row>
    <row r="168" spans="4:9">
      <c r="D168">
        <f t="shared" si="15"/>
        <v>42</v>
      </c>
      <c r="E168">
        <f t="shared" si="14"/>
        <v>3</v>
      </c>
      <c r="F168" t="str">
        <f t="shared" si="16"/>
        <v>42_3</v>
      </c>
      <c r="G168">
        <f t="shared" ca="1" si="12"/>
        <v>4000</v>
      </c>
      <c r="H168">
        <f t="shared" ca="1" si="13"/>
        <v>16000</v>
      </c>
      <c r="I168" s="1">
        <f ca="1">VLOOKUP(F168&amp;"_Lapse",Sheet1!$O:$P,2,FALSE)</f>
        <v>43212.267706135739</v>
      </c>
    </row>
    <row r="169" spans="4:9">
      <c r="D169">
        <f t="shared" si="15"/>
        <v>42</v>
      </c>
      <c r="E169">
        <f t="shared" si="14"/>
        <v>4</v>
      </c>
      <c r="F169" t="str">
        <f t="shared" si="16"/>
        <v>42_4</v>
      </c>
      <c r="G169">
        <f t="shared" ca="1" si="12"/>
        <v>4000</v>
      </c>
      <c r="H169">
        <f t="shared" ca="1" si="13"/>
        <v>16000</v>
      </c>
      <c r="I169" s="1" t="e">
        <f ca="1">VLOOKUP(F169&amp;"_Lapse",Sheet1!$O:$P,2,FALSE)</f>
        <v>#N/A</v>
      </c>
    </row>
    <row r="170" spans="4:9">
      <c r="D170">
        <f t="shared" si="15"/>
        <v>43</v>
      </c>
      <c r="E170">
        <f t="shared" si="14"/>
        <v>1</v>
      </c>
      <c r="F170" t="str">
        <f t="shared" si="16"/>
        <v>43_1</v>
      </c>
      <c r="G170">
        <f t="shared" ca="1" si="12"/>
        <v>1000</v>
      </c>
      <c r="H170">
        <f t="shared" ca="1" si="13"/>
        <v>4000</v>
      </c>
      <c r="I170" s="1" t="e">
        <f ca="1">VLOOKUP(F170&amp;"_Lapse",Sheet1!$O:$P,2,FALSE)</f>
        <v>#N/A</v>
      </c>
    </row>
    <row r="171" spans="4:9">
      <c r="D171">
        <f t="shared" si="15"/>
        <v>43</v>
      </c>
      <c r="E171">
        <f t="shared" si="14"/>
        <v>2</v>
      </c>
      <c r="F171" t="str">
        <f t="shared" si="16"/>
        <v>43_2</v>
      </c>
      <c r="G171">
        <f t="shared" ca="1" si="12"/>
        <v>1000</v>
      </c>
      <c r="H171">
        <f t="shared" ca="1" si="13"/>
        <v>4000</v>
      </c>
      <c r="I171" s="1">
        <f ca="1">VLOOKUP(F171&amp;"_Lapse",Sheet1!$O:$P,2,FALSE)</f>
        <v>43065.998904000553</v>
      </c>
    </row>
    <row r="172" spans="4:9">
      <c r="D172">
        <f t="shared" si="15"/>
        <v>43</v>
      </c>
      <c r="E172">
        <f t="shared" si="14"/>
        <v>3</v>
      </c>
      <c r="F172" t="str">
        <f t="shared" si="16"/>
        <v>43_3</v>
      </c>
      <c r="G172">
        <f t="shared" ca="1" si="12"/>
        <v>1000</v>
      </c>
      <c r="H172">
        <f t="shared" ca="1" si="13"/>
        <v>4000</v>
      </c>
      <c r="I172" s="1" t="e">
        <f ca="1">VLOOKUP(F172&amp;"_Lapse",Sheet1!$O:$P,2,FALSE)</f>
        <v>#N/A</v>
      </c>
    </row>
    <row r="173" spans="4:9">
      <c r="D173">
        <f t="shared" si="15"/>
        <v>43</v>
      </c>
      <c r="E173">
        <f t="shared" si="14"/>
        <v>4</v>
      </c>
      <c r="F173" t="str">
        <f t="shared" si="16"/>
        <v>43_4</v>
      </c>
      <c r="G173">
        <f t="shared" ca="1" si="12"/>
        <v>1000</v>
      </c>
      <c r="H173">
        <f t="shared" ca="1" si="13"/>
        <v>4000</v>
      </c>
      <c r="I173" s="1" t="e">
        <f ca="1">VLOOKUP(F173&amp;"_Lapse",Sheet1!$O:$P,2,FALSE)</f>
        <v>#N/A</v>
      </c>
    </row>
    <row r="174" spans="4:9">
      <c r="D174">
        <f t="shared" si="15"/>
        <v>44</v>
      </c>
      <c r="E174">
        <f t="shared" si="14"/>
        <v>1</v>
      </c>
      <c r="F174" t="str">
        <f t="shared" si="16"/>
        <v>44_1</v>
      </c>
      <c r="G174">
        <f t="shared" ca="1" si="12"/>
        <v>5000</v>
      </c>
      <c r="H174">
        <f t="shared" ca="1" si="13"/>
        <v>20000</v>
      </c>
      <c r="I174" s="1" t="e">
        <f ca="1">VLOOKUP(F174&amp;"_Lapse",Sheet1!$O:$P,2,FALSE)</f>
        <v>#N/A</v>
      </c>
    </row>
    <row r="175" spans="4:9">
      <c r="D175">
        <f t="shared" si="15"/>
        <v>44</v>
      </c>
      <c r="E175">
        <f t="shared" si="14"/>
        <v>2</v>
      </c>
      <c r="F175" t="str">
        <f t="shared" si="16"/>
        <v>44_2</v>
      </c>
      <c r="G175">
        <f t="shared" ca="1" si="12"/>
        <v>3000</v>
      </c>
      <c r="H175">
        <f t="shared" ca="1" si="13"/>
        <v>12000</v>
      </c>
      <c r="I175" s="1" t="e">
        <f ca="1">VLOOKUP(F175&amp;"_Lapse",Sheet1!$O:$P,2,FALSE)</f>
        <v>#N/A</v>
      </c>
    </row>
    <row r="176" spans="4:9">
      <c r="D176">
        <f t="shared" si="15"/>
        <v>44</v>
      </c>
      <c r="E176">
        <f t="shared" si="14"/>
        <v>3</v>
      </c>
      <c r="F176" t="str">
        <f t="shared" si="16"/>
        <v>44_3</v>
      </c>
      <c r="G176">
        <f t="shared" ca="1" si="12"/>
        <v>5000</v>
      </c>
      <c r="H176">
        <f t="shared" ca="1" si="13"/>
        <v>20000</v>
      </c>
      <c r="I176" s="1" t="e">
        <f ca="1">VLOOKUP(F176&amp;"_Lapse",Sheet1!$O:$P,2,FALSE)</f>
        <v>#N/A</v>
      </c>
    </row>
    <row r="177" spans="4:9">
      <c r="D177">
        <f t="shared" si="15"/>
        <v>44</v>
      </c>
      <c r="E177">
        <f t="shared" si="14"/>
        <v>4</v>
      </c>
      <c r="F177" t="str">
        <f t="shared" si="16"/>
        <v>44_4</v>
      </c>
      <c r="G177">
        <f t="shared" ca="1" si="12"/>
        <v>5000</v>
      </c>
      <c r="H177">
        <f t="shared" ca="1" si="13"/>
        <v>20000</v>
      </c>
      <c r="I177" s="1" t="e">
        <f ca="1">VLOOKUP(F177&amp;"_Lapse",Sheet1!$O:$P,2,FALSE)</f>
        <v>#N/A</v>
      </c>
    </row>
    <row r="178" spans="4:9">
      <c r="D178">
        <f t="shared" si="15"/>
        <v>45</v>
      </c>
      <c r="E178">
        <f t="shared" si="14"/>
        <v>1</v>
      </c>
      <c r="F178" t="str">
        <f t="shared" si="16"/>
        <v>45_1</v>
      </c>
      <c r="G178">
        <f t="shared" ca="1" si="12"/>
        <v>3000</v>
      </c>
      <c r="H178">
        <f t="shared" ca="1" si="13"/>
        <v>12000</v>
      </c>
      <c r="I178" s="1" t="e">
        <f ca="1">VLOOKUP(F178&amp;"_Lapse",Sheet1!$O:$P,2,FALSE)</f>
        <v>#N/A</v>
      </c>
    </row>
    <row r="179" spans="4:9">
      <c r="D179">
        <f t="shared" si="15"/>
        <v>45</v>
      </c>
      <c r="E179">
        <f t="shared" si="14"/>
        <v>2</v>
      </c>
      <c r="F179" t="str">
        <f t="shared" si="16"/>
        <v>45_2</v>
      </c>
      <c r="G179">
        <f t="shared" ca="1" si="12"/>
        <v>2000</v>
      </c>
      <c r="H179">
        <f t="shared" ca="1" si="13"/>
        <v>8000</v>
      </c>
      <c r="I179" s="1" t="e">
        <f ca="1">VLOOKUP(F179&amp;"_Lapse",Sheet1!$O:$P,2,FALSE)</f>
        <v>#N/A</v>
      </c>
    </row>
    <row r="180" spans="4:9">
      <c r="D180">
        <f t="shared" si="15"/>
        <v>45</v>
      </c>
      <c r="E180">
        <f t="shared" si="14"/>
        <v>3</v>
      </c>
      <c r="F180" t="str">
        <f t="shared" si="16"/>
        <v>45_3</v>
      </c>
      <c r="G180">
        <f t="shared" ca="1" si="12"/>
        <v>5000</v>
      </c>
      <c r="H180">
        <f t="shared" ca="1" si="13"/>
        <v>20000</v>
      </c>
      <c r="I180" s="1" t="e">
        <f ca="1">VLOOKUP(F180&amp;"_Lapse",Sheet1!$O:$P,2,FALSE)</f>
        <v>#N/A</v>
      </c>
    </row>
    <row r="181" spans="4:9">
      <c r="D181">
        <f t="shared" ref="D181" si="17">IF(E181=1,D180+1,D180)</f>
        <v>45</v>
      </c>
      <c r="E181">
        <f t="shared" si="14"/>
        <v>4</v>
      </c>
      <c r="F181" t="str">
        <f t="shared" ref="F181" si="18">D181&amp;"_"&amp;E181</f>
        <v>45_4</v>
      </c>
      <c r="G181">
        <f t="shared" ca="1" si="12"/>
        <v>1000</v>
      </c>
      <c r="H181">
        <f t="shared" ca="1" si="13"/>
        <v>4000</v>
      </c>
      <c r="I181" s="1" t="e">
        <f ca="1">VLOOKUP(F181&amp;"_Lapse",Sheet1!$O:$P,2,FALSE)</f>
        <v>#N/A</v>
      </c>
    </row>
    <row r="182" spans="4:9">
      <c r="D182">
        <f t="shared" ref="D182:D245" si="19">IF(E182=1,D181+1,D181)</f>
        <v>46</v>
      </c>
      <c r="E182">
        <f t="shared" si="14"/>
        <v>1</v>
      </c>
      <c r="F182" t="str">
        <f t="shared" ref="F182:F245" si="20">D182&amp;"_"&amp;E182</f>
        <v>46_1</v>
      </c>
      <c r="G182">
        <f t="shared" ca="1" si="12"/>
        <v>4000</v>
      </c>
      <c r="H182">
        <f t="shared" ca="1" si="13"/>
        <v>16000</v>
      </c>
      <c r="I182" s="1" t="e">
        <f ca="1">VLOOKUP(F182&amp;"_Lapse",Sheet1!$O:$P,2,FALSE)</f>
        <v>#N/A</v>
      </c>
    </row>
    <row r="183" spans="4:9">
      <c r="D183">
        <f t="shared" si="19"/>
        <v>46</v>
      </c>
      <c r="E183">
        <f t="shared" si="14"/>
        <v>2</v>
      </c>
      <c r="F183" t="str">
        <f t="shared" si="20"/>
        <v>46_2</v>
      </c>
      <c r="G183">
        <f t="shared" ca="1" si="12"/>
        <v>5000</v>
      </c>
      <c r="H183">
        <f t="shared" ca="1" si="13"/>
        <v>20000</v>
      </c>
      <c r="I183" s="1" t="e">
        <f ca="1">VLOOKUP(F183&amp;"_Lapse",Sheet1!$O:$P,2,FALSE)</f>
        <v>#N/A</v>
      </c>
    </row>
    <row r="184" spans="4:9">
      <c r="D184">
        <f t="shared" si="19"/>
        <v>46</v>
      </c>
      <c r="E184">
        <f t="shared" si="14"/>
        <v>3</v>
      </c>
      <c r="F184" t="str">
        <f t="shared" si="20"/>
        <v>46_3</v>
      </c>
      <c r="G184">
        <f t="shared" ca="1" si="12"/>
        <v>5000</v>
      </c>
      <c r="H184">
        <f t="shared" ca="1" si="13"/>
        <v>20000</v>
      </c>
      <c r="I184" s="1" t="e">
        <f ca="1">VLOOKUP(F184&amp;"_Lapse",Sheet1!$O:$P,2,FALSE)</f>
        <v>#N/A</v>
      </c>
    </row>
    <row r="185" spans="4:9">
      <c r="D185">
        <f t="shared" si="19"/>
        <v>46</v>
      </c>
      <c r="E185">
        <f t="shared" si="14"/>
        <v>4</v>
      </c>
      <c r="F185" t="str">
        <f t="shared" si="20"/>
        <v>46_4</v>
      </c>
      <c r="G185">
        <f t="shared" ca="1" si="12"/>
        <v>2000</v>
      </c>
      <c r="H185">
        <f t="shared" ca="1" si="13"/>
        <v>8000</v>
      </c>
      <c r="I185" s="1" t="e">
        <f ca="1">VLOOKUP(F185&amp;"_Lapse",Sheet1!$O:$P,2,FALSE)</f>
        <v>#N/A</v>
      </c>
    </row>
    <row r="186" spans="4:9">
      <c r="D186">
        <f t="shared" si="19"/>
        <v>47</v>
      </c>
      <c r="E186">
        <f t="shared" si="14"/>
        <v>1</v>
      </c>
      <c r="F186" t="str">
        <f t="shared" si="20"/>
        <v>47_1</v>
      </c>
      <c r="G186">
        <f t="shared" ca="1" si="12"/>
        <v>1000</v>
      </c>
      <c r="H186">
        <f t="shared" ca="1" si="13"/>
        <v>4000</v>
      </c>
      <c r="I186" s="1" t="e">
        <f ca="1">VLOOKUP(F186&amp;"_Lapse",Sheet1!$O:$P,2,FALSE)</f>
        <v>#N/A</v>
      </c>
    </row>
    <row r="187" spans="4:9">
      <c r="D187">
        <f t="shared" si="19"/>
        <v>47</v>
      </c>
      <c r="E187">
        <f t="shared" si="14"/>
        <v>2</v>
      </c>
      <c r="F187" t="str">
        <f t="shared" si="20"/>
        <v>47_2</v>
      </c>
      <c r="G187">
        <f t="shared" ca="1" si="12"/>
        <v>1000</v>
      </c>
      <c r="H187">
        <f t="shared" ca="1" si="13"/>
        <v>4000</v>
      </c>
      <c r="I187" s="1" t="e">
        <f ca="1">VLOOKUP(F187&amp;"_Lapse",Sheet1!$O:$P,2,FALSE)</f>
        <v>#N/A</v>
      </c>
    </row>
    <row r="188" spans="4:9">
      <c r="D188">
        <f t="shared" si="19"/>
        <v>47</v>
      </c>
      <c r="E188">
        <f t="shared" si="14"/>
        <v>3</v>
      </c>
      <c r="F188" t="str">
        <f t="shared" si="20"/>
        <v>47_3</v>
      </c>
      <c r="G188">
        <f t="shared" ca="1" si="12"/>
        <v>2000</v>
      </c>
      <c r="H188">
        <f t="shared" ca="1" si="13"/>
        <v>8000</v>
      </c>
      <c r="I188" s="1" t="e">
        <f ca="1">VLOOKUP(F188&amp;"_Lapse",Sheet1!$O:$P,2,FALSE)</f>
        <v>#N/A</v>
      </c>
    </row>
    <row r="189" spans="4:9">
      <c r="D189">
        <f t="shared" si="19"/>
        <v>47</v>
      </c>
      <c r="E189">
        <f t="shared" si="14"/>
        <v>4</v>
      </c>
      <c r="F189" t="str">
        <f t="shared" si="20"/>
        <v>47_4</v>
      </c>
      <c r="G189">
        <f t="shared" ca="1" si="12"/>
        <v>2000</v>
      </c>
      <c r="H189">
        <f t="shared" ca="1" si="13"/>
        <v>8000</v>
      </c>
      <c r="I189" s="1" t="e">
        <f ca="1">VLOOKUP(F189&amp;"_Lapse",Sheet1!$O:$P,2,FALSE)</f>
        <v>#N/A</v>
      </c>
    </row>
    <row r="190" spans="4:9">
      <c r="D190">
        <f t="shared" si="19"/>
        <v>48</v>
      </c>
      <c r="E190">
        <f t="shared" si="14"/>
        <v>1</v>
      </c>
      <c r="F190" t="str">
        <f t="shared" si="20"/>
        <v>48_1</v>
      </c>
      <c r="G190">
        <f t="shared" ca="1" si="12"/>
        <v>5000</v>
      </c>
      <c r="H190">
        <f t="shared" ca="1" si="13"/>
        <v>20000</v>
      </c>
      <c r="I190" s="1" t="e">
        <f ca="1">VLOOKUP(F190&amp;"_Lapse",Sheet1!$O:$P,2,FALSE)</f>
        <v>#N/A</v>
      </c>
    </row>
    <row r="191" spans="4:9">
      <c r="D191">
        <f t="shared" si="19"/>
        <v>48</v>
      </c>
      <c r="E191">
        <f t="shared" si="14"/>
        <v>2</v>
      </c>
      <c r="F191" t="str">
        <f t="shared" si="20"/>
        <v>48_2</v>
      </c>
      <c r="G191">
        <f t="shared" ca="1" si="12"/>
        <v>5000</v>
      </c>
      <c r="H191">
        <f t="shared" ca="1" si="13"/>
        <v>20000</v>
      </c>
      <c r="I191" s="1">
        <f ca="1">VLOOKUP(F191&amp;"_Lapse",Sheet1!$O:$P,2,FALSE)</f>
        <v>43041.809243648924</v>
      </c>
    </row>
    <row r="192" spans="4:9">
      <c r="D192">
        <f t="shared" si="19"/>
        <v>48</v>
      </c>
      <c r="E192">
        <f t="shared" si="14"/>
        <v>3</v>
      </c>
      <c r="F192" t="str">
        <f t="shared" si="20"/>
        <v>48_3</v>
      </c>
      <c r="G192">
        <f t="shared" ca="1" si="12"/>
        <v>2000</v>
      </c>
      <c r="H192">
        <f t="shared" ca="1" si="13"/>
        <v>8000</v>
      </c>
      <c r="I192" s="1" t="e">
        <f ca="1">VLOOKUP(F192&amp;"_Lapse",Sheet1!$O:$P,2,FALSE)</f>
        <v>#N/A</v>
      </c>
    </row>
    <row r="193" spans="4:9">
      <c r="D193">
        <f t="shared" si="19"/>
        <v>48</v>
      </c>
      <c r="E193">
        <f t="shared" si="14"/>
        <v>4</v>
      </c>
      <c r="F193" t="str">
        <f t="shared" si="20"/>
        <v>48_4</v>
      </c>
      <c r="G193">
        <f t="shared" ca="1" si="12"/>
        <v>5000</v>
      </c>
      <c r="H193">
        <f t="shared" ca="1" si="13"/>
        <v>20000</v>
      </c>
      <c r="I193" s="1">
        <f ca="1">VLOOKUP(F193&amp;"_Lapse",Sheet1!$O:$P,2,FALSE)</f>
        <v>43014.945664588136</v>
      </c>
    </row>
    <row r="194" spans="4:9">
      <c r="D194">
        <f t="shared" si="19"/>
        <v>49</v>
      </c>
      <c r="E194">
        <f t="shared" si="14"/>
        <v>1</v>
      </c>
      <c r="F194" t="str">
        <f t="shared" si="20"/>
        <v>49_1</v>
      </c>
      <c r="G194">
        <f t="shared" ca="1" si="12"/>
        <v>3000</v>
      </c>
      <c r="H194">
        <f t="shared" ca="1" si="13"/>
        <v>12000</v>
      </c>
      <c r="I194" s="1">
        <f ca="1">VLOOKUP(F194&amp;"_Lapse",Sheet1!$O:$P,2,FALSE)</f>
        <v>42906.979924551</v>
      </c>
    </row>
    <row r="195" spans="4:9">
      <c r="D195">
        <f t="shared" si="19"/>
        <v>49</v>
      </c>
      <c r="E195">
        <f t="shared" si="14"/>
        <v>2</v>
      </c>
      <c r="F195" t="str">
        <f t="shared" si="20"/>
        <v>49_2</v>
      </c>
      <c r="G195">
        <f t="shared" ref="G195:G258" ca="1" si="21">RANDBETWEEN(1,5)*1000</f>
        <v>3000</v>
      </c>
      <c r="H195">
        <f t="shared" ref="H195:H258" ca="1" si="22">G195*4</f>
        <v>12000</v>
      </c>
      <c r="I195" s="1" t="e">
        <f ca="1">VLOOKUP(F195&amp;"_Lapse",Sheet1!$O:$P,2,FALSE)</f>
        <v>#N/A</v>
      </c>
    </row>
    <row r="196" spans="4:9">
      <c r="D196">
        <f t="shared" si="19"/>
        <v>49</v>
      </c>
      <c r="E196">
        <f t="shared" ref="E196:E259" si="23">IF(E195=4,1,E195+1)</f>
        <v>3</v>
      </c>
      <c r="F196" t="str">
        <f t="shared" si="20"/>
        <v>49_3</v>
      </c>
      <c r="G196">
        <f t="shared" ca="1" si="21"/>
        <v>4000</v>
      </c>
      <c r="H196">
        <f t="shared" ca="1" si="22"/>
        <v>16000</v>
      </c>
      <c r="I196" s="1">
        <f ca="1">VLOOKUP(F196&amp;"_Lapse",Sheet1!$O:$P,2,FALSE)</f>
        <v>43099.209196316631</v>
      </c>
    </row>
    <row r="197" spans="4:9">
      <c r="D197">
        <f t="shared" si="19"/>
        <v>49</v>
      </c>
      <c r="E197">
        <f t="shared" si="23"/>
        <v>4</v>
      </c>
      <c r="F197" t="str">
        <f t="shared" si="20"/>
        <v>49_4</v>
      </c>
      <c r="G197">
        <f t="shared" ca="1" si="21"/>
        <v>3000</v>
      </c>
      <c r="H197">
        <f t="shared" ca="1" si="22"/>
        <v>12000</v>
      </c>
      <c r="I197" s="1" t="e">
        <f ca="1">VLOOKUP(F197&amp;"_Lapse",Sheet1!$O:$P,2,FALSE)</f>
        <v>#N/A</v>
      </c>
    </row>
    <row r="198" spans="4:9">
      <c r="D198">
        <f t="shared" si="19"/>
        <v>50</v>
      </c>
      <c r="E198">
        <f t="shared" si="23"/>
        <v>1</v>
      </c>
      <c r="F198" t="str">
        <f t="shared" si="20"/>
        <v>50_1</v>
      </c>
      <c r="G198">
        <f t="shared" ca="1" si="21"/>
        <v>2000</v>
      </c>
      <c r="H198">
        <f t="shared" ca="1" si="22"/>
        <v>8000</v>
      </c>
      <c r="I198" s="1" t="e">
        <f ca="1">VLOOKUP(F198&amp;"_Lapse",Sheet1!$O:$P,2,FALSE)</f>
        <v>#N/A</v>
      </c>
    </row>
    <row r="199" spans="4:9">
      <c r="D199">
        <f t="shared" si="19"/>
        <v>50</v>
      </c>
      <c r="E199">
        <f t="shared" si="23"/>
        <v>2</v>
      </c>
      <c r="F199" t="str">
        <f t="shared" si="20"/>
        <v>50_2</v>
      </c>
      <c r="G199">
        <f t="shared" ca="1" si="21"/>
        <v>5000</v>
      </c>
      <c r="H199">
        <f t="shared" ca="1" si="22"/>
        <v>20000</v>
      </c>
      <c r="I199" s="1" t="e">
        <f ca="1">VLOOKUP(F199&amp;"_Lapse",Sheet1!$O:$P,2,FALSE)</f>
        <v>#N/A</v>
      </c>
    </row>
    <row r="200" spans="4:9">
      <c r="D200">
        <f t="shared" si="19"/>
        <v>50</v>
      </c>
      <c r="E200">
        <f t="shared" si="23"/>
        <v>3</v>
      </c>
      <c r="F200" t="str">
        <f t="shared" si="20"/>
        <v>50_3</v>
      </c>
      <c r="G200">
        <f t="shared" ca="1" si="21"/>
        <v>5000</v>
      </c>
      <c r="H200">
        <f t="shared" ca="1" si="22"/>
        <v>20000</v>
      </c>
      <c r="I200" s="1" t="e">
        <f ca="1">VLOOKUP(F200&amp;"_Lapse",Sheet1!$O:$P,2,FALSE)</f>
        <v>#N/A</v>
      </c>
    </row>
    <row r="201" spans="4:9">
      <c r="D201">
        <f t="shared" si="19"/>
        <v>50</v>
      </c>
      <c r="E201">
        <f t="shared" si="23"/>
        <v>4</v>
      </c>
      <c r="F201" t="str">
        <f t="shared" si="20"/>
        <v>50_4</v>
      </c>
      <c r="G201">
        <f t="shared" ca="1" si="21"/>
        <v>5000</v>
      </c>
      <c r="H201">
        <f t="shared" ca="1" si="22"/>
        <v>20000</v>
      </c>
      <c r="I201" s="1">
        <f ca="1">VLOOKUP(F201&amp;"_Lapse",Sheet1!$O:$P,2,FALSE)</f>
        <v>43194.166531070819</v>
      </c>
    </row>
    <row r="202" spans="4:9">
      <c r="D202">
        <f t="shared" si="19"/>
        <v>51</v>
      </c>
      <c r="E202">
        <f t="shared" si="23"/>
        <v>1</v>
      </c>
      <c r="F202" t="str">
        <f t="shared" si="20"/>
        <v>51_1</v>
      </c>
      <c r="G202">
        <f t="shared" ca="1" si="21"/>
        <v>4000</v>
      </c>
      <c r="H202">
        <f t="shared" ca="1" si="22"/>
        <v>16000</v>
      </c>
      <c r="I202" s="1" t="e">
        <f ca="1">VLOOKUP(F202&amp;"_Lapse",Sheet1!$O:$P,2,FALSE)</f>
        <v>#N/A</v>
      </c>
    </row>
    <row r="203" spans="4:9">
      <c r="D203">
        <f t="shared" si="19"/>
        <v>51</v>
      </c>
      <c r="E203">
        <f t="shared" si="23"/>
        <v>2</v>
      </c>
      <c r="F203" t="str">
        <f t="shared" si="20"/>
        <v>51_2</v>
      </c>
      <c r="G203">
        <f t="shared" ca="1" si="21"/>
        <v>5000</v>
      </c>
      <c r="H203">
        <f t="shared" ca="1" si="22"/>
        <v>20000</v>
      </c>
      <c r="I203" s="1">
        <f ca="1">VLOOKUP(F203&amp;"_Lapse",Sheet1!$O:$P,2,FALSE)</f>
        <v>42996.588558893098</v>
      </c>
    </row>
    <row r="204" spans="4:9">
      <c r="D204">
        <f t="shared" si="19"/>
        <v>51</v>
      </c>
      <c r="E204">
        <f t="shared" si="23"/>
        <v>3</v>
      </c>
      <c r="F204" t="str">
        <f t="shared" si="20"/>
        <v>51_3</v>
      </c>
      <c r="G204">
        <f t="shared" ca="1" si="21"/>
        <v>1000</v>
      </c>
      <c r="H204">
        <f t="shared" ca="1" si="22"/>
        <v>4000</v>
      </c>
      <c r="I204" s="1" t="e">
        <f ca="1">VLOOKUP(F204&amp;"_Lapse",Sheet1!$O:$P,2,FALSE)</f>
        <v>#N/A</v>
      </c>
    </row>
    <row r="205" spans="4:9">
      <c r="D205">
        <f t="shared" si="19"/>
        <v>51</v>
      </c>
      <c r="E205">
        <f t="shared" si="23"/>
        <v>4</v>
      </c>
      <c r="F205" t="str">
        <f t="shared" si="20"/>
        <v>51_4</v>
      </c>
      <c r="G205">
        <f t="shared" ca="1" si="21"/>
        <v>3000</v>
      </c>
      <c r="H205">
        <f t="shared" ca="1" si="22"/>
        <v>12000</v>
      </c>
      <c r="I205" s="1" t="e">
        <f ca="1">VLOOKUP(F205&amp;"_Lapse",Sheet1!$O:$P,2,FALSE)</f>
        <v>#N/A</v>
      </c>
    </row>
    <row r="206" spans="4:9">
      <c r="D206">
        <f t="shared" si="19"/>
        <v>52</v>
      </c>
      <c r="E206">
        <f t="shared" si="23"/>
        <v>1</v>
      </c>
      <c r="F206" t="str">
        <f t="shared" si="20"/>
        <v>52_1</v>
      </c>
      <c r="G206">
        <f t="shared" ca="1" si="21"/>
        <v>3000</v>
      </c>
      <c r="H206">
        <f t="shared" ca="1" si="22"/>
        <v>12000</v>
      </c>
      <c r="I206" s="1" t="e">
        <f ca="1">VLOOKUP(F206&amp;"_Lapse",Sheet1!$O:$P,2,FALSE)</f>
        <v>#N/A</v>
      </c>
    </row>
    <row r="207" spans="4:9">
      <c r="D207">
        <f t="shared" si="19"/>
        <v>52</v>
      </c>
      <c r="E207">
        <f t="shared" si="23"/>
        <v>2</v>
      </c>
      <c r="F207" t="str">
        <f t="shared" si="20"/>
        <v>52_2</v>
      </c>
      <c r="G207">
        <f t="shared" ca="1" si="21"/>
        <v>1000</v>
      </c>
      <c r="H207">
        <f t="shared" ca="1" si="22"/>
        <v>4000</v>
      </c>
      <c r="I207" s="1">
        <f ca="1">VLOOKUP(F207&amp;"_Lapse",Sheet1!$O:$P,2,FALSE)</f>
        <v>43073.318673462942</v>
      </c>
    </row>
    <row r="208" spans="4:9">
      <c r="D208">
        <f t="shared" si="19"/>
        <v>52</v>
      </c>
      <c r="E208">
        <f t="shared" si="23"/>
        <v>3</v>
      </c>
      <c r="F208" t="str">
        <f t="shared" si="20"/>
        <v>52_3</v>
      </c>
      <c r="G208">
        <f t="shared" ca="1" si="21"/>
        <v>3000</v>
      </c>
      <c r="H208">
        <f t="shared" ca="1" si="22"/>
        <v>12000</v>
      </c>
      <c r="I208" s="1">
        <f ca="1">VLOOKUP(F208&amp;"_Lapse",Sheet1!$O:$P,2,FALSE)</f>
        <v>43150.392702827448</v>
      </c>
    </row>
    <row r="209" spans="4:9">
      <c r="D209">
        <f t="shared" si="19"/>
        <v>52</v>
      </c>
      <c r="E209">
        <f t="shared" si="23"/>
        <v>4</v>
      </c>
      <c r="F209" t="str">
        <f t="shared" si="20"/>
        <v>52_4</v>
      </c>
      <c r="G209">
        <f t="shared" ca="1" si="21"/>
        <v>4000</v>
      </c>
      <c r="H209">
        <f t="shared" ca="1" si="22"/>
        <v>16000</v>
      </c>
      <c r="I209" s="1" t="e">
        <f ca="1">VLOOKUP(F209&amp;"_Lapse",Sheet1!$O:$P,2,FALSE)</f>
        <v>#N/A</v>
      </c>
    </row>
    <row r="210" spans="4:9">
      <c r="D210">
        <f t="shared" si="19"/>
        <v>53</v>
      </c>
      <c r="E210">
        <f t="shared" si="23"/>
        <v>1</v>
      </c>
      <c r="F210" t="str">
        <f t="shared" si="20"/>
        <v>53_1</v>
      </c>
      <c r="G210">
        <f t="shared" ca="1" si="21"/>
        <v>5000</v>
      </c>
      <c r="H210">
        <f t="shared" ca="1" si="22"/>
        <v>20000</v>
      </c>
      <c r="I210" s="1" t="e">
        <f ca="1">VLOOKUP(F210&amp;"_Lapse",Sheet1!$O:$P,2,FALSE)</f>
        <v>#N/A</v>
      </c>
    </row>
    <row r="211" spans="4:9">
      <c r="D211">
        <f t="shared" si="19"/>
        <v>53</v>
      </c>
      <c r="E211">
        <f t="shared" si="23"/>
        <v>2</v>
      </c>
      <c r="F211" t="str">
        <f t="shared" si="20"/>
        <v>53_2</v>
      </c>
      <c r="G211">
        <f t="shared" ca="1" si="21"/>
        <v>5000</v>
      </c>
      <c r="H211">
        <f t="shared" ca="1" si="22"/>
        <v>20000</v>
      </c>
      <c r="I211" s="1" t="e">
        <f ca="1">VLOOKUP(F211&amp;"_Lapse",Sheet1!$O:$P,2,FALSE)</f>
        <v>#N/A</v>
      </c>
    </row>
    <row r="212" spans="4:9">
      <c r="D212">
        <f t="shared" si="19"/>
        <v>53</v>
      </c>
      <c r="E212">
        <f t="shared" si="23"/>
        <v>3</v>
      </c>
      <c r="F212" t="str">
        <f t="shared" si="20"/>
        <v>53_3</v>
      </c>
      <c r="G212">
        <f t="shared" ca="1" si="21"/>
        <v>4000</v>
      </c>
      <c r="H212">
        <f t="shared" ca="1" si="22"/>
        <v>16000</v>
      </c>
      <c r="I212" s="1" t="e">
        <f ca="1">VLOOKUP(F212&amp;"_Lapse",Sheet1!$O:$P,2,FALSE)</f>
        <v>#N/A</v>
      </c>
    </row>
    <row r="213" spans="4:9">
      <c r="D213">
        <f t="shared" si="19"/>
        <v>53</v>
      </c>
      <c r="E213">
        <f t="shared" si="23"/>
        <v>4</v>
      </c>
      <c r="F213" t="str">
        <f t="shared" si="20"/>
        <v>53_4</v>
      </c>
      <c r="G213">
        <f t="shared" ca="1" si="21"/>
        <v>4000</v>
      </c>
      <c r="H213">
        <f t="shared" ca="1" si="22"/>
        <v>16000</v>
      </c>
      <c r="I213" s="1" t="e">
        <f ca="1">VLOOKUP(F213&amp;"_Lapse",Sheet1!$O:$P,2,FALSE)</f>
        <v>#N/A</v>
      </c>
    </row>
    <row r="214" spans="4:9">
      <c r="D214">
        <f t="shared" si="19"/>
        <v>54</v>
      </c>
      <c r="E214">
        <f t="shared" si="23"/>
        <v>1</v>
      </c>
      <c r="F214" t="str">
        <f t="shared" si="20"/>
        <v>54_1</v>
      </c>
      <c r="G214">
        <f t="shared" ca="1" si="21"/>
        <v>1000</v>
      </c>
      <c r="H214">
        <f t="shared" ca="1" si="22"/>
        <v>4000</v>
      </c>
      <c r="I214" s="1">
        <f ca="1">VLOOKUP(F214&amp;"_Lapse",Sheet1!$O:$P,2,FALSE)</f>
        <v>43058.094523668107</v>
      </c>
    </row>
    <row r="215" spans="4:9">
      <c r="D215">
        <f t="shared" si="19"/>
        <v>54</v>
      </c>
      <c r="E215">
        <f t="shared" si="23"/>
        <v>2</v>
      </c>
      <c r="F215" t="str">
        <f t="shared" si="20"/>
        <v>54_2</v>
      </c>
      <c r="G215">
        <f t="shared" ca="1" si="21"/>
        <v>4000</v>
      </c>
      <c r="H215">
        <f t="shared" ca="1" si="22"/>
        <v>16000</v>
      </c>
      <c r="I215" s="1" t="e">
        <f ca="1">VLOOKUP(F215&amp;"_Lapse",Sheet1!$O:$P,2,FALSE)</f>
        <v>#N/A</v>
      </c>
    </row>
    <row r="216" spans="4:9">
      <c r="D216">
        <f t="shared" si="19"/>
        <v>54</v>
      </c>
      <c r="E216">
        <f t="shared" si="23"/>
        <v>3</v>
      </c>
      <c r="F216" t="str">
        <f t="shared" si="20"/>
        <v>54_3</v>
      </c>
      <c r="G216">
        <f t="shared" ca="1" si="21"/>
        <v>4000</v>
      </c>
      <c r="H216">
        <f t="shared" ca="1" si="22"/>
        <v>16000</v>
      </c>
      <c r="I216" s="1" t="e">
        <f ca="1">VLOOKUP(F216&amp;"_Lapse",Sheet1!$O:$P,2,FALSE)</f>
        <v>#N/A</v>
      </c>
    </row>
    <row r="217" spans="4:9">
      <c r="D217">
        <f t="shared" si="19"/>
        <v>54</v>
      </c>
      <c r="E217">
        <f t="shared" si="23"/>
        <v>4</v>
      </c>
      <c r="F217" t="str">
        <f t="shared" si="20"/>
        <v>54_4</v>
      </c>
      <c r="G217">
        <f t="shared" ca="1" si="21"/>
        <v>4000</v>
      </c>
      <c r="H217">
        <f t="shared" ca="1" si="22"/>
        <v>16000</v>
      </c>
      <c r="I217" s="1" t="e">
        <f ca="1">VLOOKUP(F217&amp;"_Lapse",Sheet1!$O:$P,2,FALSE)</f>
        <v>#N/A</v>
      </c>
    </row>
    <row r="218" spans="4:9">
      <c r="D218">
        <f t="shared" si="19"/>
        <v>55</v>
      </c>
      <c r="E218">
        <f t="shared" si="23"/>
        <v>1</v>
      </c>
      <c r="F218" t="str">
        <f t="shared" si="20"/>
        <v>55_1</v>
      </c>
      <c r="G218">
        <f t="shared" ca="1" si="21"/>
        <v>3000</v>
      </c>
      <c r="H218">
        <f t="shared" ca="1" si="22"/>
        <v>12000</v>
      </c>
      <c r="I218" s="1" t="e">
        <f ca="1">VLOOKUP(F218&amp;"_Lapse",Sheet1!$O:$P,2,FALSE)</f>
        <v>#N/A</v>
      </c>
    </row>
    <row r="219" spans="4:9">
      <c r="D219">
        <f t="shared" si="19"/>
        <v>55</v>
      </c>
      <c r="E219">
        <f t="shared" si="23"/>
        <v>2</v>
      </c>
      <c r="F219" t="str">
        <f t="shared" si="20"/>
        <v>55_2</v>
      </c>
      <c r="G219">
        <f t="shared" ca="1" si="21"/>
        <v>1000</v>
      </c>
      <c r="H219">
        <f t="shared" ca="1" si="22"/>
        <v>4000</v>
      </c>
      <c r="I219" s="1" t="e">
        <f ca="1">VLOOKUP(F219&amp;"_Lapse",Sheet1!$O:$P,2,FALSE)</f>
        <v>#N/A</v>
      </c>
    </row>
    <row r="220" spans="4:9">
      <c r="D220">
        <f t="shared" si="19"/>
        <v>55</v>
      </c>
      <c r="E220">
        <f t="shared" si="23"/>
        <v>3</v>
      </c>
      <c r="F220" t="str">
        <f t="shared" si="20"/>
        <v>55_3</v>
      </c>
      <c r="G220">
        <f t="shared" ca="1" si="21"/>
        <v>5000</v>
      </c>
      <c r="H220">
        <f t="shared" ca="1" si="22"/>
        <v>20000</v>
      </c>
      <c r="I220" s="1">
        <f ca="1">VLOOKUP(F220&amp;"_Lapse",Sheet1!$O:$P,2,FALSE)</f>
        <v>42985.652748452543</v>
      </c>
    </row>
    <row r="221" spans="4:9">
      <c r="D221">
        <f t="shared" si="19"/>
        <v>55</v>
      </c>
      <c r="E221">
        <f t="shared" si="23"/>
        <v>4</v>
      </c>
      <c r="F221" t="str">
        <f t="shared" si="20"/>
        <v>55_4</v>
      </c>
      <c r="G221">
        <f t="shared" ca="1" si="21"/>
        <v>3000</v>
      </c>
      <c r="H221">
        <f t="shared" ca="1" si="22"/>
        <v>12000</v>
      </c>
      <c r="I221" s="1" t="e">
        <f ca="1">VLOOKUP(F221&amp;"_Lapse",Sheet1!$O:$P,2,FALSE)</f>
        <v>#N/A</v>
      </c>
    </row>
    <row r="222" spans="4:9">
      <c r="D222">
        <f t="shared" si="19"/>
        <v>56</v>
      </c>
      <c r="E222">
        <f t="shared" si="23"/>
        <v>1</v>
      </c>
      <c r="F222" t="str">
        <f t="shared" si="20"/>
        <v>56_1</v>
      </c>
      <c r="G222">
        <f t="shared" ca="1" si="21"/>
        <v>3000</v>
      </c>
      <c r="H222">
        <f t="shared" ca="1" si="22"/>
        <v>12000</v>
      </c>
      <c r="I222" s="1" t="e">
        <f ca="1">VLOOKUP(F222&amp;"_Lapse",Sheet1!$O:$P,2,FALSE)</f>
        <v>#N/A</v>
      </c>
    </row>
    <row r="223" spans="4:9">
      <c r="D223">
        <f t="shared" si="19"/>
        <v>56</v>
      </c>
      <c r="E223">
        <f t="shared" si="23"/>
        <v>2</v>
      </c>
      <c r="F223" t="str">
        <f t="shared" si="20"/>
        <v>56_2</v>
      </c>
      <c r="G223">
        <f t="shared" ca="1" si="21"/>
        <v>2000</v>
      </c>
      <c r="H223">
        <f t="shared" ca="1" si="22"/>
        <v>8000</v>
      </c>
      <c r="I223" s="1" t="e">
        <f ca="1">VLOOKUP(F223&amp;"_Lapse",Sheet1!$O:$P,2,FALSE)</f>
        <v>#N/A</v>
      </c>
    </row>
    <row r="224" spans="4:9">
      <c r="D224">
        <f t="shared" si="19"/>
        <v>56</v>
      </c>
      <c r="E224">
        <f t="shared" si="23"/>
        <v>3</v>
      </c>
      <c r="F224" t="str">
        <f t="shared" si="20"/>
        <v>56_3</v>
      </c>
      <c r="G224">
        <f t="shared" ca="1" si="21"/>
        <v>4000</v>
      </c>
      <c r="H224">
        <f t="shared" ca="1" si="22"/>
        <v>16000</v>
      </c>
      <c r="I224" s="1">
        <f ca="1">VLOOKUP(F224&amp;"_Lapse",Sheet1!$O:$P,2,FALSE)</f>
        <v>43180.206495502302</v>
      </c>
    </row>
    <row r="225" spans="4:9">
      <c r="D225">
        <f t="shared" si="19"/>
        <v>56</v>
      </c>
      <c r="E225">
        <f t="shared" si="23"/>
        <v>4</v>
      </c>
      <c r="F225" t="str">
        <f t="shared" si="20"/>
        <v>56_4</v>
      </c>
      <c r="G225">
        <f t="shared" ca="1" si="21"/>
        <v>2000</v>
      </c>
      <c r="H225">
        <f t="shared" ca="1" si="22"/>
        <v>8000</v>
      </c>
      <c r="I225" s="1">
        <f ca="1">VLOOKUP(F225&amp;"_Lapse",Sheet1!$O:$P,2,FALSE)</f>
        <v>43178.630288693734</v>
      </c>
    </row>
    <row r="226" spans="4:9">
      <c r="D226">
        <f t="shared" si="19"/>
        <v>57</v>
      </c>
      <c r="E226">
        <f t="shared" si="23"/>
        <v>1</v>
      </c>
      <c r="F226" t="str">
        <f t="shared" si="20"/>
        <v>57_1</v>
      </c>
      <c r="G226">
        <f t="shared" ca="1" si="21"/>
        <v>4000</v>
      </c>
      <c r="H226">
        <f t="shared" ca="1" si="22"/>
        <v>16000</v>
      </c>
      <c r="I226" s="1" t="e">
        <f ca="1">VLOOKUP(F226&amp;"_Lapse",Sheet1!$O:$P,2,FALSE)</f>
        <v>#N/A</v>
      </c>
    </row>
    <row r="227" spans="4:9">
      <c r="D227">
        <f t="shared" si="19"/>
        <v>57</v>
      </c>
      <c r="E227">
        <f t="shared" si="23"/>
        <v>2</v>
      </c>
      <c r="F227" t="str">
        <f t="shared" si="20"/>
        <v>57_2</v>
      </c>
      <c r="G227">
        <f t="shared" ca="1" si="21"/>
        <v>4000</v>
      </c>
      <c r="H227">
        <f t="shared" ca="1" si="22"/>
        <v>16000</v>
      </c>
      <c r="I227" s="1" t="e">
        <f ca="1">VLOOKUP(F227&amp;"_Lapse",Sheet1!$O:$P,2,FALSE)</f>
        <v>#N/A</v>
      </c>
    </row>
    <row r="228" spans="4:9">
      <c r="D228">
        <f t="shared" si="19"/>
        <v>57</v>
      </c>
      <c r="E228">
        <f t="shared" si="23"/>
        <v>3</v>
      </c>
      <c r="F228" t="str">
        <f t="shared" si="20"/>
        <v>57_3</v>
      </c>
      <c r="G228">
        <f t="shared" ca="1" si="21"/>
        <v>2000</v>
      </c>
      <c r="H228">
        <f t="shared" ca="1" si="22"/>
        <v>8000</v>
      </c>
      <c r="I228" s="1" t="e">
        <f ca="1">VLOOKUP(F228&amp;"_Lapse",Sheet1!$O:$P,2,FALSE)</f>
        <v>#N/A</v>
      </c>
    </row>
    <row r="229" spans="4:9">
      <c r="D229">
        <f t="shared" si="19"/>
        <v>57</v>
      </c>
      <c r="E229">
        <f t="shared" si="23"/>
        <v>4</v>
      </c>
      <c r="F229" t="str">
        <f t="shared" si="20"/>
        <v>57_4</v>
      </c>
      <c r="G229">
        <f t="shared" ca="1" si="21"/>
        <v>2000</v>
      </c>
      <c r="H229">
        <f t="shared" ca="1" si="22"/>
        <v>8000</v>
      </c>
      <c r="I229" s="1" t="e">
        <f ca="1">VLOOKUP(F229&amp;"_Lapse",Sheet1!$O:$P,2,FALSE)</f>
        <v>#N/A</v>
      </c>
    </row>
    <row r="230" spans="4:9">
      <c r="D230">
        <f t="shared" si="19"/>
        <v>58</v>
      </c>
      <c r="E230">
        <f t="shared" si="23"/>
        <v>1</v>
      </c>
      <c r="F230" t="str">
        <f t="shared" si="20"/>
        <v>58_1</v>
      </c>
      <c r="G230">
        <f t="shared" ca="1" si="21"/>
        <v>5000</v>
      </c>
      <c r="H230">
        <f t="shared" ca="1" si="22"/>
        <v>20000</v>
      </c>
      <c r="I230" s="1" t="e">
        <f ca="1">VLOOKUP(F230&amp;"_Lapse",Sheet1!$O:$P,2,FALSE)</f>
        <v>#N/A</v>
      </c>
    </row>
    <row r="231" spans="4:9">
      <c r="D231">
        <f t="shared" si="19"/>
        <v>58</v>
      </c>
      <c r="E231">
        <f t="shared" si="23"/>
        <v>2</v>
      </c>
      <c r="F231" t="str">
        <f t="shared" si="20"/>
        <v>58_2</v>
      </c>
      <c r="G231">
        <f t="shared" ca="1" si="21"/>
        <v>1000</v>
      </c>
      <c r="H231">
        <f t="shared" ca="1" si="22"/>
        <v>4000</v>
      </c>
      <c r="I231" s="1" t="e">
        <f ca="1">VLOOKUP(F231&amp;"_Lapse",Sheet1!$O:$P,2,FALSE)</f>
        <v>#N/A</v>
      </c>
    </row>
    <row r="232" spans="4:9">
      <c r="D232">
        <f t="shared" si="19"/>
        <v>58</v>
      </c>
      <c r="E232">
        <f t="shared" si="23"/>
        <v>3</v>
      </c>
      <c r="F232" t="str">
        <f t="shared" si="20"/>
        <v>58_3</v>
      </c>
      <c r="G232">
        <f t="shared" ca="1" si="21"/>
        <v>3000</v>
      </c>
      <c r="H232">
        <f t="shared" ca="1" si="22"/>
        <v>12000</v>
      </c>
      <c r="I232" s="1" t="e">
        <f ca="1">VLOOKUP(F232&amp;"_Lapse",Sheet1!$O:$P,2,FALSE)</f>
        <v>#N/A</v>
      </c>
    </row>
    <row r="233" spans="4:9">
      <c r="D233">
        <f t="shared" si="19"/>
        <v>58</v>
      </c>
      <c r="E233">
        <f t="shared" si="23"/>
        <v>4</v>
      </c>
      <c r="F233" t="str">
        <f t="shared" si="20"/>
        <v>58_4</v>
      </c>
      <c r="G233">
        <f t="shared" ca="1" si="21"/>
        <v>3000</v>
      </c>
      <c r="H233">
        <f t="shared" ca="1" si="22"/>
        <v>12000</v>
      </c>
      <c r="I233" s="1" t="e">
        <f ca="1">VLOOKUP(F233&amp;"_Lapse",Sheet1!$O:$P,2,FALSE)</f>
        <v>#N/A</v>
      </c>
    </row>
    <row r="234" spans="4:9">
      <c r="D234">
        <f t="shared" si="19"/>
        <v>59</v>
      </c>
      <c r="E234">
        <f t="shared" si="23"/>
        <v>1</v>
      </c>
      <c r="F234" t="str">
        <f t="shared" si="20"/>
        <v>59_1</v>
      </c>
      <c r="G234">
        <f t="shared" ca="1" si="21"/>
        <v>4000</v>
      </c>
      <c r="H234">
        <f t="shared" ca="1" si="22"/>
        <v>16000</v>
      </c>
      <c r="I234" s="1" t="e">
        <f ca="1">VLOOKUP(F234&amp;"_Lapse",Sheet1!$O:$P,2,FALSE)</f>
        <v>#N/A</v>
      </c>
    </row>
    <row r="235" spans="4:9">
      <c r="D235">
        <f t="shared" si="19"/>
        <v>59</v>
      </c>
      <c r="E235">
        <f t="shared" si="23"/>
        <v>2</v>
      </c>
      <c r="F235" t="str">
        <f t="shared" si="20"/>
        <v>59_2</v>
      </c>
      <c r="G235">
        <f t="shared" ca="1" si="21"/>
        <v>3000</v>
      </c>
      <c r="H235">
        <f t="shared" ca="1" si="22"/>
        <v>12000</v>
      </c>
      <c r="I235" s="1" t="e">
        <f ca="1">VLOOKUP(F235&amp;"_Lapse",Sheet1!$O:$P,2,FALSE)</f>
        <v>#N/A</v>
      </c>
    </row>
    <row r="236" spans="4:9">
      <c r="D236">
        <f t="shared" si="19"/>
        <v>59</v>
      </c>
      <c r="E236">
        <f t="shared" si="23"/>
        <v>3</v>
      </c>
      <c r="F236" t="str">
        <f t="shared" si="20"/>
        <v>59_3</v>
      </c>
      <c r="G236">
        <f t="shared" ca="1" si="21"/>
        <v>3000</v>
      </c>
      <c r="H236">
        <f t="shared" ca="1" si="22"/>
        <v>12000</v>
      </c>
      <c r="I236" s="1">
        <f ca="1">VLOOKUP(F236&amp;"_Lapse",Sheet1!$O:$P,2,FALSE)</f>
        <v>43037.958498722932</v>
      </c>
    </row>
    <row r="237" spans="4:9">
      <c r="D237">
        <f t="shared" si="19"/>
        <v>59</v>
      </c>
      <c r="E237">
        <f t="shared" si="23"/>
        <v>4</v>
      </c>
      <c r="F237" t="str">
        <f t="shared" si="20"/>
        <v>59_4</v>
      </c>
      <c r="G237">
        <f t="shared" ca="1" si="21"/>
        <v>2000</v>
      </c>
      <c r="H237">
        <f t="shared" ca="1" si="22"/>
        <v>8000</v>
      </c>
      <c r="I237" s="1" t="e">
        <f ca="1">VLOOKUP(F237&amp;"_Lapse",Sheet1!$O:$P,2,FALSE)</f>
        <v>#N/A</v>
      </c>
    </row>
    <row r="238" spans="4:9">
      <c r="D238">
        <f t="shared" si="19"/>
        <v>60</v>
      </c>
      <c r="E238">
        <f t="shared" si="23"/>
        <v>1</v>
      </c>
      <c r="F238" t="str">
        <f t="shared" si="20"/>
        <v>60_1</v>
      </c>
      <c r="G238">
        <f t="shared" ca="1" si="21"/>
        <v>5000</v>
      </c>
      <c r="H238">
        <f t="shared" ca="1" si="22"/>
        <v>20000</v>
      </c>
      <c r="I238" s="1" t="e">
        <f ca="1">VLOOKUP(F238&amp;"_Lapse",Sheet1!$O:$P,2,FALSE)</f>
        <v>#N/A</v>
      </c>
    </row>
    <row r="239" spans="4:9">
      <c r="D239">
        <f t="shared" si="19"/>
        <v>60</v>
      </c>
      <c r="E239">
        <f t="shared" si="23"/>
        <v>2</v>
      </c>
      <c r="F239" t="str">
        <f t="shared" si="20"/>
        <v>60_2</v>
      </c>
      <c r="G239">
        <f t="shared" ca="1" si="21"/>
        <v>1000</v>
      </c>
      <c r="H239">
        <f t="shared" ca="1" si="22"/>
        <v>4000</v>
      </c>
      <c r="I239" s="1" t="e">
        <f ca="1">VLOOKUP(F239&amp;"_Lapse",Sheet1!$O:$P,2,FALSE)</f>
        <v>#N/A</v>
      </c>
    </row>
    <row r="240" spans="4:9">
      <c r="D240">
        <f t="shared" si="19"/>
        <v>60</v>
      </c>
      <c r="E240">
        <f t="shared" si="23"/>
        <v>3</v>
      </c>
      <c r="F240" t="str">
        <f t="shared" si="20"/>
        <v>60_3</v>
      </c>
      <c r="G240">
        <f t="shared" ca="1" si="21"/>
        <v>4000</v>
      </c>
      <c r="H240">
        <f t="shared" ca="1" si="22"/>
        <v>16000</v>
      </c>
      <c r="I240" s="1" t="e">
        <f ca="1">VLOOKUP(F240&amp;"_Lapse",Sheet1!$O:$P,2,FALSE)</f>
        <v>#N/A</v>
      </c>
    </row>
    <row r="241" spans="4:9">
      <c r="D241">
        <f t="shared" si="19"/>
        <v>60</v>
      </c>
      <c r="E241">
        <f t="shared" si="23"/>
        <v>4</v>
      </c>
      <c r="F241" t="str">
        <f t="shared" si="20"/>
        <v>60_4</v>
      </c>
      <c r="G241">
        <f t="shared" ca="1" si="21"/>
        <v>1000</v>
      </c>
      <c r="H241">
        <f t="shared" ca="1" si="22"/>
        <v>4000</v>
      </c>
      <c r="I241" s="1">
        <f ca="1">VLOOKUP(F241&amp;"_Lapse",Sheet1!$O:$P,2,FALSE)</f>
        <v>43147.729513621933</v>
      </c>
    </row>
    <row r="242" spans="4:9">
      <c r="D242">
        <f t="shared" si="19"/>
        <v>61</v>
      </c>
      <c r="E242">
        <f t="shared" si="23"/>
        <v>1</v>
      </c>
      <c r="F242" t="str">
        <f t="shared" si="20"/>
        <v>61_1</v>
      </c>
      <c r="G242">
        <f t="shared" ca="1" si="21"/>
        <v>2000</v>
      </c>
      <c r="H242">
        <f t="shared" ca="1" si="22"/>
        <v>8000</v>
      </c>
      <c r="I242" s="1" t="e">
        <f ca="1">VLOOKUP(F242&amp;"_Lapse",Sheet1!$O:$P,2,FALSE)</f>
        <v>#N/A</v>
      </c>
    </row>
    <row r="243" spans="4:9">
      <c r="D243">
        <f t="shared" si="19"/>
        <v>61</v>
      </c>
      <c r="E243">
        <f t="shared" si="23"/>
        <v>2</v>
      </c>
      <c r="F243" t="str">
        <f t="shared" si="20"/>
        <v>61_2</v>
      </c>
      <c r="G243">
        <f t="shared" ca="1" si="21"/>
        <v>4000</v>
      </c>
      <c r="H243">
        <f t="shared" ca="1" si="22"/>
        <v>16000</v>
      </c>
      <c r="I243" s="1" t="e">
        <f ca="1">VLOOKUP(F243&amp;"_Lapse",Sheet1!$O:$P,2,FALSE)</f>
        <v>#N/A</v>
      </c>
    </row>
    <row r="244" spans="4:9">
      <c r="D244">
        <f t="shared" si="19"/>
        <v>61</v>
      </c>
      <c r="E244">
        <f t="shared" si="23"/>
        <v>3</v>
      </c>
      <c r="F244" t="str">
        <f t="shared" si="20"/>
        <v>61_3</v>
      </c>
      <c r="G244">
        <f t="shared" ca="1" si="21"/>
        <v>2000</v>
      </c>
      <c r="H244">
        <f t="shared" ca="1" si="22"/>
        <v>8000</v>
      </c>
      <c r="I244" s="1" t="e">
        <f ca="1">VLOOKUP(F244&amp;"_Lapse",Sheet1!$O:$P,2,FALSE)</f>
        <v>#N/A</v>
      </c>
    </row>
    <row r="245" spans="4:9">
      <c r="D245">
        <f t="shared" si="19"/>
        <v>61</v>
      </c>
      <c r="E245">
        <f t="shared" si="23"/>
        <v>4</v>
      </c>
      <c r="F245" t="str">
        <f t="shared" si="20"/>
        <v>61_4</v>
      </c>
      <c r="G245">
        <f t="shared" ca="1" si="21"/>
        <v>5000</v>
      </c>
      <c r="H245">
        <f t="shared" ca="1" si="22"/>
        <v>20000</v>
      </c>
      <c r="I245" s="1" t="e">
        <f ca="1">VLOOKUP(F245&amp;"_Lapse",Sheet1!$O:$P,2,FALSE)</f>
        <v>#N/A</v>
      </c>
    </row>
    <row r="246" spans="4:9">
      <c r="D246">
        <f t="shared" ref="D246:D309" si="24">IF(E246=1,D245+1,D245)</f>
        <v>62</v>
      </c>
      <c r="E246">
        <f t="shared" si="23"/>
        <v>1</v>
      </c>
      <c r="F246" t="str">
        <f t="shared" ref="F246:F309" si="25">D246&amp;"_"&amp;E246</f>
        <v>62_1</v>
      </c>
      <c r="G246">
        <f t="shared" ca="1" si="21"/>
        <v>2000</v>
      </c>
      <c r="H246">
        <f t="shared" ca="1" si="22"/>
        <v>8000</v>
      </c>
      <c r="I246" s="1">
        <f ca="1">VLOOKUP(F246&amp;"_Lapse",Sheet1!$O:$P,2,FALSE)</f>
        <v>42881.950823603009</v>
      </c>
    </row>
    <row r="247" spans="4:9">
      <c r="D247">
        <f t="shared" si="24"/>
        <v>62</v>
      </c>
      <c r="E247">
        <f t="shared" si="23"/>
        <v>2</v>
      </c>
      <c r="F247" t="str">
        <f t="shared" si="25"/>
        <v>62_2</v>
      </c>
      <c r="G247">
        <f t="shared" ca="1" si="21"/>
        <v>3000</v>
      </c>
      <c r="H247">
        <f t="shared" ca="1" si="22"/>
        <v>12000</v>
      </c>
      <c r="I247" s="1" t="e">
        <f ca="1">VLOOKUP(F247&amp;"_Lapse",Sheet1!$O:$P,2,FALSE)</f>
        <v>#N/A</v>
      </c>
    </row>
    <row r="248" spans="4:9">
      <c r="D248">
        <f t="shared" si="24"/>
        <v>62</v>
      </c>
      <c r="E248">
        <f t="shared" si="23"/>
        <v>3</v>
      </c>
      <c r="F248" t="str">
        <f t="shared" si="25"/>
        <v>62_3</v>
      </c>
      <c r="G248">
        <f t="shared" ca="1" si="21"/>
        <v>2000</v>
      </c>
      <c r="H248">
        <f t="shared" ca="1" si="22"/>
        <v>8000</v>
      </c>
      <c r="I248" s="1">
        <f ca="1">VLOOKUP(F248&amp;"_Lapse",Sheet1!$O:$P,2,FALSE)</f>
        <v>42943.635360577144</v>
      </c>
    </row>
    <row r="249" spans="4:9">
      <c r="D249">
        <f t="shared" si="24"/>
        <v>62</v>
      </c>
      <c r="E249">
        <f t="shared" si="23"/>
        <v>4</v>
      </c>
      <c r="F249" t="str">
        <f t="shared" si="25"/>
        <v>62_4</v>
      </c>
      <c r="G249">
        <f t="shared" ca="1" si="21"/>
        <v>3000</v>
      </c>
      <c r="H249">
        <f t="shared" ca="1" si="22"/>
        <v>12000</v>
      </c>
      <c r="I249" s="1" t="e">
        <f ca="1">VLOOKUP(F249&amp;"_Lapse",Sheet1!$O:$P,2,FALSE)</f>
        <v>#N/A</v>
      </c>
    </row>
    <row r="250" spans="4:9">
      <c r="D250">
        <f t="shared" si="24"/>
        <v>63</v>
      </c>
      <c r="E250">
        <f t="shared" si="23"/>
        <v>1</v>
      </c>
      <c r="F250" t="str">
        <f t="shared" si="25"/>
        <v>63_1</v>
      </c>
      <c r="G250">
        <f t="shared" ca="1" si="21"/>
        <v>5000</v>
      </c>
      <c r="H250">
        <f t="shared" ca="1" si="22"/>
        <v>20000</v>
      </c>
      <c r="I250" s="1">
        <f ca="1">VLOOKUP(F250&amp;"_Lapse",Sheet1!$O:$P,2,FALSE)</f>
        <v>42839.663850467499</v>
      </c>
    </row>
    <row r="251" spans="4:9">
      <c r="D251">
        <f t="shared" si="24"/>
        <v>63</v>
      </c>
      <c r="E251">
        <f t="shared" si="23"/>
        <v>2</v>
      </c>
      <c r="F251" t="str">
        <f t="shared" si="25"/>
        <v>63_2</v>
      </c>
      <c r="G251">
        <f t="shared" ca="1" si="21"/>
        <v>2000</v>
      </c>
      <c r="H251">
        <f t="shared" ca="1" si="22"/>
        <v>8000</v>
      </c>
      <c r="I251" s="1" t="e">
        <f ca="1">VLOOKUP(F251&amp;"_Lapse",Sheet1!$O:$P,2,FALSE)</f>
        <v>#N/A</v>
      </c>
    </row>
    <row r="252" spans="4:9">
      <c r="D252">
        <f t="shared" si="24"/>
        <v>63</v>
      </c>
      <c r="E252">
        <f t="shared" si="23"/>
        <v>3</v>
      </c>
      <c r="F252" t="str">
        <f t="shared" si="25"/>
        <v>63_3</v>
      </c>
      <c r="G252">
        <f t="shared" ca="1" si="21"/>
        <v>1000</v>
      </c>
      <c r="H252">
        <f t="shared" ca="1" si="22"/>
        <v>4000</v>
      </c>
      <c r="I252" s="1">
        <f ca="1">VLOOKUP(F252&amp;"_Lapse",Sheet1!$O:$P,2,FALSE)</f>
        <v>43033.812382850097</v>
      </c>
    </row>
    <row r="253" spans="4:9">
      <c r="D253">
        <f t="shared" si="24"/>
        <v>63</v>
      </c>
      <c r="E253">
        <f t="shared" si="23"/>
        <v>4</v>
      </c>
      <c r="F253" t="str">
        <f t="shared" si="25"/>
        <v>63_4</v>
      </c>
      <c r="G253">
        <f t="shared" ca="1" si="21"/>
        <v>4000</v>
      </c>
      <c r="H253">
        <f t="shared" ca="1" si="22"/>
        <v>16000</v>
      </c>
      <c r="I253" s="1">
        <f ca="1">VLOOKUP(F253&amp;"_Lapse",Sheet1!$O:$P,2,FALSE)</f>
        <v>42910.944295392088</v>
      </c>
    </row>
    <row r="254" spans="4:9">
      <c r="D254">
        <f t="shared" si="24"/>
        <v>64</v>
      </c>
      <c r="E254">
        <f t="shared" si="23"/>
        <v>1</v>
      </c>
      <c r="F254" t="str">
        <f t="shared" si="25"/>
        <v>64_1</v>
      </c>
      <c r="G254">
        <f t="shared" ca="1" si="21"/>
        <v>1000</v>
      </c>
      <c r="H254">
        <f t="shared" ca="1" si="22"/>
        <v>4000</v>
      </c>
      <c r="I254" s="1" t="e">
        <f ca="1">VLOOKUP(F254&amp;"_Lapse",Sheet1!$O:$P,2,FALSE)</f>
        <v>#N/A</v>
      </c>
    </row>
    <row r="255" spans="4:9">
      <c r="D255">
        <f t="shared" si="24"/>
        <v>64</v>
      </c>
      <c r="E255">
        <f t="shared" si="23"/>
        <v>2</v>
      </c>
      <c r="F255" t="str">
        <f t="shared" si="25"/>
        <v>64_2</v>
      </c>
      <c r="G255">
        <f t="shared" ca="1" si="21"/>
        <v>3000</v>
      </c>
      <c r="H255">
        <f t="shared" ca="1" si="22"/>
        <v>12000</v>
      </c>
      <c r="I255" s="1" t="e">
        <f ca="1">VLOOKUP(F255&amp;"_Lapse",Sheet1!$O:$P,2,FALSE)</f>
        <v>#N/A</v>
      </c>
    </row>
    <row r="256" spans="4:9">
      <c r="D256">
        <f t="shared" si="24"/>
        <v>64</v>
      </c>
      <c r="E256">
        <f t="shared" si="23"/>
        <v>3</v>
      </c>
      <c r="F256" t="str">
        <f t="shared" si="25"/>
        <v>64_3</v>
      </c>
      <c r="G256">
        <f t="shared" ca="1" si="21"/>
        <v>2000</v>
      </c>
      <c r="H256">
        <f t="shared" ca="1" si="22"/>
        <v>8000</v>
      </c>
      <c r="I256" s="1" t="e">
        <f ca="1">VLOOKUP(F256&amp;"_Lapse",Sheet1!$O:$P,2,FALSE)</f>
        <v>#N/A</v>
      </c>
    </row>
    <row r="257" spans="4:9">
      <c r="D257">
        <f t="shared" si="24"/>
        <v>64</v>
      </c>
      <c r="E257">
        <f t="shared" si="23"/>
        <v>4</v>
      </c>
      <c r="F257" t="str">
        <f t="shared" si="25"/>
        <v>64_4</v>
      </c>
      <c r="G257">
        <f t="shared" ca="1" si="21"/>
        <v>4000</v>
      </c>
      <c r="H257">
        <f t="shared" ca="1" si="22"/>
        <v>16000</v>
      </c>
      <c r="I257" s="1">
        <f ca="1">VLOOKUP(F257&amp;"_Lapse",Sheet1!$O:$P,2,FALSE)</f>
        <v>43178.323128181983</v>
      </c>
    </row>
    <row r="258" spans="4:9">
      <c r="D258">
        <f t="shared" si="24"/>
        <v>65</v>
      </c>
      <c r="E258">
        <f t="shared" si="23"/>
        <v>1</v>
      </c>
      <c r="F258" t="str">
        <f t="shared" si="25"/>
        <v>65_1</v>
      </c>
      <c r="G258">
        <f t="shared" ca="1" si="21"/>
        <v>5000</v>
      </c>
      <c r="H258">
        <f t="shared" ca="1" si="22"/>
        <v>20000</v>
      </c>
      <c r="I258" s="1" t="e">
        <f ca="1">VLOOKUP(F258&amp;"_Lapse",Sheet1!$O:$P,2,FALSE)</f>
        <v>#N/A</v>
      </c>
    </row>
    <row r="259" spans="4:9">
      <c r="D259">
        <f t="shared" si="24"/>
        <v>65</v>
      </c>
      <c r="E259">
        <f t="shared" si="23"/>
        <v>2</v>
      </c>
      <c r="F259" t="str">
        <f t="shared" si="25"/>
        <v>65_2</v>
      </c>
      <c r="G259">
        <f t="shared" ref="G259:G322" ca="1" si="26">RANDBETWEEN(1,5)*1000</f>
        <v>3000</v>
      </c>
      <c r="H259">
        <f t="shared" ref="H259:H322" ca="1" si="27">G259*4</f>
        <v>12000</v>
      </c>
      <c r="I259" s="1" t="e">
        <f ca="1">VLOOKUP(F259&amp;"_Lapse",Sheet1!$O:$P,2,FALSE)</f>
        <v>#N/A</v>
      </c>
    </row>
    <row r="260" spans="4:9">
      <c r="D260">
        <f t="shared" si="24"/>
        <v>65</v>
      </c>
      <c r="E260">
        <f t="shared" ref="E260:E323" si="28">IF(E259=4,1,E259+1)</f>
        <v>3</v>
      </c>
      <c r="F260" t="str">
        <f t="shared" si="25"/>
        <v>65_3</v>
      </c>
      <c r="G260">
        <f t="shared" ca="1" si="26"/>
        <v>5000</v>
      </c>
      <c r="H260">
        <f t="shared" ca="1" si="27"/>
        <v>20000</v>
      </c>
      <c r="I260" s="1" t="e">
        <f ca="1">VLOOKUP(F260&amp;"_Lapse",Sheet1!$O:$P,2,FALSE)</f>
        <v>#N/A</v>
      </c>
    </row>
    <row r="261" spans="4:9">
      <c r="D261">
        <f t="shared" si="24"/>
        <v>65</v>
      </c>
      <c r="E261">
        <f t="shared" si="28"/>
        <v>4</v>
      </c>
      <c r="F261" t="str">
        <f t="shared" si="25"/>
        <v>65_4</v>
      </c>
      <c r="G261">
        <f t="shared" ca="1" si="26"/>
        <v>1000</v>
      </c>
      <c r="H261">
        <f t="shared" ca="1" si="27"/>
        <v>4000</v>
      </c>
      <c r="I261" s="1" t="e">
        <f ca="1">VLOOKUP(F261&amp;"_Lapse",Sheet1!$O:$P,2,FALSE)</f>
        <v>#N/A</v>
      </c>
    </row>
    <row r="262" spans="4:9">
      <c r="D262">
        <f t="shared" si="24"/>
        <v>66</v>
      </c>
      <c r="E262">
        <f t="shared" si="28"/>
        <v>1</v>
      </c>
      <c r="F262" t="str">
        <f t="shared" si="25"/>
        <v>66_1</v>
      </c>
      <c r="G262">
        <f t="shared" ca="1" si="26"/>
        <v>5000</v>
      </c>
      <c r="H262">
        <f t="shared" ca="1" si="27"/>
        <v>20000</v>
      </c>
      <c r="I262" s="1">
        <f ca="1">VLOOKUP(F262&amp;"_Lapse",Sheet1!$O:$P,2,FALSE)</f>
        <v>43148.357353156025</v>
      </c>
    </row>
    <row r="263" spans="4:9">
      <c r="D263">
        <f t="shared" si="24"/>
        <v>66</v>
      </c>
      <c r="E263">
        <f t="shared" si="28"/>
        <v>2</v>
      </c>
      <c r="F263" t="str">
        <f t="shared" si="25"/>
        <v>66_2</v>
      </c>
      <c r="G263">
        <f t="shared" ca="1" si="26"/>
        <v>2000</v>
      </c>
      <c r="H263">
        <f t="shared" ca="1" si="27"/>
        <v>8000</v>
      </c>
      <c r="I263" s="1" t="e">
        <f ca="1">VLOOKUP(F263&amp;"_Lapse",Sheet1!$O:$P,2,FALSE)</f>
        <v>#N/A</v>
      </c>
    </row>
    <row r="264" spans="4:9">
      <c r="D264">
        <f t="shared" si="24"/>
        <v>66</v>
      </c>
      <c r="E264">
        <f t="shared" si="28"/>
        <v>3</v>
      </c>
      <c r="F264" t="str">
        <f t="shared" si="25"/>
        <v>66_3</v>
      </c>
      <c r="G264">
        <f t="shared" ca="1" si="26"/>
        <v>2000</v>
      </c>
      <c r="H264">
        <f t="shared" ca="1" si="27"/>
        <v>8000</v>
      </c>
      <c r="I264" s="1" t="e">
        <f ca="1">VLOOKUP(F264&amp;"_Lapse",Sheet1!$O:$P,2,FALSE)</f>
        <v>#N/A</v>
      </c>
    </row>
    <row r="265" spans="4:9">
      <c r="D265">
        <f t="shared" si="24"/>
        <v>66</v>
      </c>
      <c r="E265">
        <f t="shared" si="28"/>
        <v>4</v>
      </c>
      <c r="F265" t="str">
        <f t="shared" si="25"/>
        <v>66_4</v>
      </c>
      <c r="G265">
        <f t="shared" ca="1" si="26"/>
        <v>1000</v>
      </c>
      <c r="H265">
        <f t="shared" ca="1" si="27"/>
        <v>4000</v>
      </c>
      <c r="I265" s="1" t="e">
        <f ca="1">VLOOKUP(F265&amp;"_Lapse",Sheet1!$O:$P,2,FALSE)</f>
        <v>#N/A</v>
      </c>
    </row>
    <row r="266" spans="4:9">
      <c r="D266">
        <f t="shared" si="24"/>
        <v>67</v>
      </c>
      <c r="E266">
        <f t="shared" si="28"/>
        <v>1</v>
      </c>
      <c r="F266" t="str">
        <f t="shared" si="25"/>
        <v>67_1</v>
      </c>
      <c r="G266">
        <f t="shared" ca="1" si="26"/>
        <v>3000</v>
      </c>
      <c r="H266">
        <f t="shared" ca="1" si="27"/>
        <v>12000</v>
      </c>
      <c r="I266" s="1">
        <f ca="1">VLOOKUP(F266&amp;"_Lapse",Sheet1!$O:$P,2,FALSE)</f>
        <v>42752.789233091833</v>
      </c>
    </row>
    <row r="267" spans="4:9">
      <c r="D267">
        <f t="shared" si="24"/>
        <v>67</v>
      </c>
      <c r="E267">
        <f t="shared" si="28"/>
        <v>2</v>
      </c>
      <c r="F267" t="str">
        <f t="shared" si="25"/>
        <v>67_2</v>
      </c>
      <c r="G267">
        <f t="shared" ca="1" si="26"/>
        <v>1000</v>
      </c>
      <c r="H267">
        <f t="shared" ca="1" si="27"/>
        <v>4000</v>
      </c>
      <c r="I267" s="1" t="e">
        <f ca="1">VLOOKUP(F267&amp;"_Lapse",Sheet1!$O:$P,2,FALSE)</f>
        <v>#N/A</v>
      </c>
    </row>
    <row r="268" spans="4:9">
      <c r="D268">
        <f t="shared" si="24"/>
        <v>67</v>
      </c>
      <c r="E268">
        <f t="shared" si="28"/>
        <v>3</v>
      </c>
      <c r="F268" t="str">
        <f t="shared" si="25"/>
        <v>67_3</v>
      </c>
      <c r="G268">
        <f t="shared" ca="1" si="26"/>
        <v>3000</v>
      </c>
      <c r="H268">
        <f t="shared" ca="1" si="27"/>
        <v>12000</v>
      </c>
      <c r="I268" s="1" t="e">
        <f ca="1">VLOOKUP(F268&amp;"_Lapse",Sheet1!$O:$P,2,FALSE)</f>
        <v>#N/A</v>
      </c>
    </row>
    <row r="269" spans="4:9">
      <c r="D269">
        <f t="shared" si="24"/>
        <v>67</v>
      </c>
      <c r="E269">
        <f t="shared" si="28"/>
        <v>4</v>
      </c>
      <c r="F269" t="str">
        <f t="shared" si="25"/>
        <v>67_4</v>
      </c>
      <c r="G269">
        <f t="shared" ca="1" si="26"/>
        <v>1000</v>
      </c>
      <c r="H269">
        <f t="shared" ca="1" si="27"/>
        <v>4000</v>
      </c>
      <c r="I269" s="1" t="e">
        <f ca="1">VLOOKUP(F269&amp;"_Lapse",Sheet1!$O:$P,2,FALSE)</f>
        <v>#N/A</v>
      </c>
    </row>
    <row r="270" spans="4:9">
      <c r="D270">
        <f t="shared" si="24"/>
        <v>68</v>
      </c>
      <c r="E270">
        <f t="shared" si="28"/>
        <v>1</v>
      </c>
      <c r="F270" t="str">
        <f t="shared" si="25"/>
        <v>68_1</v>
      </c>
      <c r="G270">
        <f t="shared" ca="1" si="26"/>
        <v>4000</v>
      </c>
      <c r="H270">
        <f t="shared" ca="1" si="27"/>
        <v>16000</v>
      </c>
      <c r="I270" s="1" t="e">
        <f ca="1">VLOOKUP(F270&amp;"_Lapse",Sheet1!$O:$P,2,FALSE)</f>
        <v>#N/A</v>
      </c>
    </row>
    <row r="271" spans="4:9">
      <c r="D271">
        <f t="shared" si="24"/>
        <v>68</v>
      </c>
      <c r="E271">
        <f t="shared" si="28"/>
        <v>2</v>
      </c>
      <c r="F271" t="str">
        <f t="shared" si="25"/>
        <v>68_2</v>
      </c>
      <c r="G271">
        <f t="shared" ca="1" si="26"/>
        <v>4000</v>
      </c>
      <c r="H271">
        <f t="shared" ca="1" si="27"/>
        <v>16000</v>
      </c>
      <c r="I271" s="1" t="e">
        <f ca="1">VLOOKUP(F271&amp;"_Lapse",Sheet1!$O:$P,2,FALSE)</f>
        <v>#N/A</v>
      </c>
    </row>
    <row r="272" spans="4:9">
      <c r="D272">
        <f t="shared" si="24"/>
        <v>68</v>
      </c>
      <c r="E272">
        <f t="shared" si="28"/>
        <v>3</v>
      </c>
      <c r="F272" t="str">
        <f t="shared" si="25"/>
        <v>68_3</v>
      </c>
      <c r="G272">
        <f t="shared" ca="1" si="26"/>
        <v>4000</v>
      </c>
      <c r="H272">
        <f t="shared" ca="1" si="27"/>
        <v>16000</v>
      </c>
      <c r="I272" s="1" t="e">
        <f ca="1">VLOOKUP(F272&amp;"_Lapse",Sheet1!$O:$P,2,FALSE)</f>
        <v>#N/A</v>
      </c>
    </row>
    <row r="273" spans="4:9">
      <c r="D273">
        <f t="shared" si="24"/>
        <v>68</v>
      </c>
      <c r="E273">
        <f t="shared" si="28"/>
        <v>4</v>
      </c>
      <c r="F273" t="str">
        <f t="shared" si="25"/>
        <v>68_4</v>
      </c>
      <c r="G273">
        <f t="shared" ca="1" si="26"/>
        <v>4000</v>
      </c>
      <c r="H273">
        <f t="shared" ca="1" si="27"/>
        <v>16000</v>
      </c>
      <c r="I273" s="1">
        <f ca="1">VLOOKUP(F273&amp;"_Lapse",Sheet1!$O:$P,2,FALSE)</f>
        <v>42900.791356798443</v>
      </c>
    </row>
    <row r="274" spans="4:9">
      <c r="D274">
        <f t="shared" si="24"/>
        <v>69</v>
      </c>
      <c r="E274">
        <f t="shared" si="28"/>
        <v>1</v>
      </c>
      <c r="F274" t="str">
        <f t="shared" si="25"/>
        <v>69_1</v>
      </c>
      <c r="G274">
        <f t="shared" ca="1" si="26"/>
        <v>3000</v>
      </c>
      <c r="H274">
        <f t="shared" ca="1" si="27"/>
        <v>12000</v>
      </c>
      <c r="I274" s="1" t="e">
        <f ca="1">VLOOKUP(F274&amp;"_Lapse",Sheet1!$O:$P,2,FALSE)</f>
        <v>#N/A</v>
      </c>
    </row>
    <row r="275" spans="4:9">
      <c r="D275">
        <f t="shared" si="24"/>
        <v>69</v>
      </c>
      <c r="E275">
        <f t="shared" si="28"/>
        <v>2</v>
      </c>
      <c r="F275" t="str">
        <f t="shared" si="25"/>
        <v>69_2</v>
      </c>
      <c r="G275">
        <f t="shared" ca="1" si="26"/>
        <v>1000</v>
      </c>
      <c r="H275">
        <f t="shared" ca="1" si="27"/>
        <v>4000</v>
      </c>
      <c r="I275" s="1" t="e">
        <f ca="1">VLOOKUP(F275&amp;"_Lapse",Sheet1!$O:$P,2,FALSE)</f>
        <v>#N/A</v>
      </c>
    </row>
    <row r="276" spans="4:9">
      <c r="D276">
        <f t="shared" si="24"/>
        <v>69</v>
      </c>
      <c r="E276">
        <f t="shared" si="28"/>
        <v>3</v>
      </c>
      <c r="F276" t="str">
        <f t="shared" si="25"/>
        <v>69_3</v>
      </c>
      <c r="G276">
        <f t="shared" ca="1" si="26"/>
        <v>1000</v>
      </c>
      <c r="H276">
        <f t="shared" ca="1" si="27"/>
        <v>4000</v>
      </c>
      <c r="I276" s="1">
        <f ca="1">VLOOKUP(F276&amp;"_Lapse",Sheet1!$O:$P,2,FALSE)</f>
        <v>42756.692722574662</v>
      </c>
    </row>
    <row r="277" spans="4:9">
      <c r="D277">
        <f t="shared" si="24"/>
        <v>69</v>
      </c>
      <c r="E277">
        <f t="shared" si="28"/>
        <v>4</v>
      </c>
      <c r="F277" t="str">
        <f t="shared" si="25"/>
        <v>69_4</v>
      </c>
      <c r="G277">
        <f t="shared" ca="1" si="26"/>
        <v>4000</v>
      </c>
      <c r="H277">
        <f t="shared" ca="1" si="27"/>
        <v>16000</v>
      </c>
      <c r="I277" s="1" t="e">
        <f ca="1">VLOOKUP(F277&amp;"_Lapse",Sheet1!$O:$P,2,FALSE)</f>
        <v>#N/A</v>
      </c>
    </row>
    <row r="278" spans="4:9">
      <c r="D278">
        <f t="shared" si="24"/>
        <v>70</v>
      </c>
      <c r="E278">
        <f t="shared" si="28"/>
        <v>1</v>
      </c>
      <c r="F278" t="str">
        <f t="shared" si="25"/>
        <v>70_1</v>
      </c>
      <c r="G278">
        <f t="shared" ca="1" si="26"/>
        <v>4000</v>
      </c>
      <c r="H278">
        <f t="shared" ca="1" si="27"/>
        <v>16000</v>
      </c>
      <c r="I278" s="1" t="e">
        <f ca="1">VLOOKUP(F278&amp;"_Lapse",Sheet1!$O:$P,2,FALSE)</f>
        <v>#N/A</v>
      </c>
    </row>
    <row r="279" spans="4:9">
      <c r="D279">
        <f t="shared" si="24"/>
        <v>70</v>
      </c>
      <c r="E279">
        <f t="shared" si="28"/>
        <v>2</v>
      </c>
      <c r="F279" t="str">
        <f t="shared" si="25"/>
        <v>70_2</v>
      </c>
      <c r="G279">
        <f t="shared" ca="1" si="26"/>
        <v>3000</v>
      </c>
      <c r="H279">
        <f t="shared" ca="1" si="27"/>
        <v>12000</v>
      </c>
      <c r="I279" s="1" t="e">
        <f ca="1">VLOOKUP(F279&amp;"_Lapse",Sheet1!$O:$P,2,FALSE)</f>
        <v>#N/A</v>
      </c>
    </row>
    <row r="280" spans="4:9">
      <c r="D280">
        <f t="shared" si="24"/>
        <v>70</v>
      </c>
      <c r="E280">
        <f t="shared" si="28"/>
        <v>3</v>
      </c>
      <c r="F280" t="str">
        <f t="shared" si="25"/>
        <v>70_3</v>
      </c>
      <c r="G280">
        <f t="shared" ca="1" si="26"/>
        <v>2000</v>
      </c>
      <c r="H280">
        <f t="shared" ca="1" si="27"/>
        <v>8000</v>
      </c>
      <c r="I280" s="1">
        <f ca="1">VLOOKUP(F280&amp;"_Lapse",Sheet1!$O:$P,2,FALSE)</f>
        <v>43208.27703706114</v>
      </c>
    </row>
    <row r="281" spans="4:9">
      <c r="D281">
        <f t="shared" si="24"/>
        <v>70</v>
      </c>
      <c r="E281">
        <f t="shared" si="28"/>
        <v>4</v>
      </c>
      <c r="F281" t="str">
        <f t="shared" si="25"/>
        <v>70_4</v>
      </c>
      <c r="G281">
        <f t="shared" ca="1" si="26"/>
        <v>2000</v>
      </c>
      <c r="H281">
        <f t="shared" ca="1" si="27"/>
        <v>8000</v>
      </c>
      <c r="I281" s="1" t="e">
        <f ca="1">VLOOKUP(F281&amp;"_Lapse",Sheet1!$O:$P,2,FALSE)</f>
        <v>#N/A</v>
      </c>
    </row>
    <row r="282" spans="4:9">
      <c r="D282">
        <f t="shared" si="24"/>
        <v>71</v>
      </c>
      <c r="E282">
        <f t="shared" si="28"/>
        <v>1</v>
      </c>
      <c r="F282" t="str">
        <f t="shared" si="25"/>
        <v>71_1</v>
      </c>
      <c r="G282">
        <f t="shared" ca="1" si="26"/>
        <v>4000</v>
      </c>
      <c r="H282">
        <f t="shared" ca="1" si="27"/>
        <v>16000</v>
      </c>
      <c r="I282" s="1" t="e">
        <f ca="1">VLOOKUP(F282&amp;"_Lapse",Sheet1!$O:$P,2,FALSE)</f>
        <v>#N/A</v>
      </c>
    </row>
    <row r="283" spans="4:9">
      <c r="D283">
        <f t="shared" si="24"/>
        <v>71</v>
      </c>
      <c r="E283">
        <f t="shared" si="28"/>
        <v>2</v>
      </c>
      <c r="F283" t="str">
        <f t="shared" si="25"/>
        <v>71_2</v>
      </c>
      <c r="G283">
        <f t="shared" ca="1" si="26"/>
        <v>5000</v>
      </c>
      <c r="H283">
        <f t="shared" ca="1" si="27"/>
        <v>20000</v>
      </c>
      <c r="I283" s="1" t="e">
        <f ca="1">VLOOKUP(F283&amp;"_Lapse",Sheet1!$O:$P,2,FALSE)</f>
        <v>#N/A</v>
      </c>
    </row>
    <row r="284" spans="4:9">
      <c r="D284">
        <f t="shared" si="24"/>
        <v>71</v>
      </c>
      <c r="E284">
        <f t="shared" si="28"/>
        <v>3</v>
      </c>
      <c r="F284" t="str">
        <f t="shared" si="25"/>
        <v>71_3</v>
      </c>
      <c r="G284">
        <f t="shared" ca="1" si="26"/>
        <v>5000</v>
      </c>
      <c r="H284">
        <f t="shared" ca="1" si="27"/>
        <v>20000</v>
      </c>
      <c r="I284" s="1" t="e">
        <f ca="1">VLOOKUP(F284&amp;"_Lapse",Sheet1!$O:$P,2,FALSE)</f>
        <v>#N/A</v>
      </c>
    </row>
    <row r="285" spans="4:9">
      <c r="D285">
        <f t="shared" si="24"/>
        <v>71</v>
      </c>
      <c r="E285">
        <f t="shared" si="28"/>
        <v>4</v>
      </c>
      <c r="F285" t="str">
        <f t="shared" si="25"/>
        <v>71_4</v>
      </c>
      <c r="G285">
        <f t="shared" ca="1" si="26"/>
        <v>5000</v>
      </c>
      <c r="H285">
        <f t="shared" ca="1" si="27"/>
        <v>20000</v>
      </c>
      <c r="I285" s="1" t="e">
        <f ca="1">VLOOKUP(F285&amp;"_Lapse",Sheet1!$O:$P,2,FALSE)</f>
        <v>#N/A</v>
      </c>
    </row>
    <row r="286" spans="4:9">
      <c r="D286">
        <f t="shared" si="24"/>
        <v>72</v>
      </c>
      <c r="E286">
        <f t="shared" si="28"/>
        <v>1</v>
      </c>
      <c r="F286" t="str">
        <f t="shared" si="25"/>
        <v>72_1</v>
      </c>
      <c r="G286">
        <f t="shared" ca="1" si="26"/>
        <v>4000</v>
      </c>
      <c r="H286">
        <f t="shared" ca="1" si="27"/>
        <v>16000</v>
      </c>
      <c r="I286" s="1" t="e">
        <f ca="1">VLOOKUP(F286&amp;"_Lapse",Sheet1!$O:$P,2,FALSE)</f>
        <v>#N/A</v>
      </c>
    </row>
    <row r="287" spans="4:9">
      <c r="D287">
        <f t="shared" si="24"/>
        <v>72</v>
      </c>
      <c r="E287">
        <f t="shared" si="28"/>
        <v>2</v>
      </c>
      <c r="F287" t="str">
        <f t="shared" si="25"/>
        <v>72_2</v>
      </c>
      <c r="G287">
        <f t="shared" ca="1" si="26"/>
        <v>4000</v>
      </c>
      <c r="H287">
        <f t="shared" ca="1" si="27"/>
        <v>16000</v>
      </c>
      <c r="I287" s="1" t="e">
        <f ca="1">VLOOKUP(F287&amp;"_Lapse",Sheet1!$O:$P,2,FALSE)</f>
        <v>#N/A</v>
      </c>
    </row>
    <row r="288" spans="4:9">
      <c r="D288">
        <f t="shared" si="24"/>
        <v>72</v>
      </c>
      <c r="E288">
        <f t="shared" si="28"/>
        <v>3</v>
      </c>
      <c r="F288" t="str">
        <f t="shared" si="25"/>
        <v>72_3</v>
      </c>
      <c r="G288">
        <f t="shared" ca="1" si="26"/>
        <v>1000</v>
      </c>
      <c r="H288">
        <f t="shared" ca="1" si="27"/>
        <v>4000</v>
      </c>
      <c r="I288" s="1" t="e">
        <f ca="1">VLOOKUP(F288&amp;"_Lapse",Sheet1!$O:$P,2,FALSE)</f>
        <v>#N/A</v>
      </c>
    </row>
    <row r="289" spans="4:9">
      <c r="D289">
        <f t="shared" si="24"/>
        <v>72</v>
      </c>
      <c r="E289">
        <f t="shared" si="28"/>
        <v>4</v>
      </c>
      <c r="F289" t="str">
        <f t="shared" si="25"/>
        <v>72_4</v>
      </c>
      <c r="G289">
        <f t="shared" ca="1" si="26"/>
        <v>5000</v>
      </c>
      <c r="H289">
        <f t="shared" ca="1" si="27"/>
        <v>20000</v>
      </c>
      <c r="I289" s="1" t="e">
        <f ca="1">VLOOKUP(F289&amp;"_Lapse",Sheet1!$O:$P,2,FALSE)</f>
        <v>#N/A</v>
      </c>
    </row>
    <row r="290" spans="4:9">
      <c r="D290">
        <f t="shared" si="24"/>
        <v>73</v>
      </c>
      <c r="E290">
        <f t="shared" si="28"/>
        <v>1</v>
      </c>
      <c r="F290" t="str">
        <f t="shared" si="25"/>
        <v>73_1</v>
      </c>
      <c r="G290">
        <f t="shared" ca="1" si="26"/>
        <v>4000</v>
      </c>
      <c r="H290">
        <f t="shared" ca="1" si="27"/>
        <v>16000</v>
      </c>
      <c r="I290" s="1">
        <f ca="1">VLOOKUP(F290&amp;"_Lapse",Sheet1!$O:$P,2,FALSE)</f>
        <v>43073.331451451006</v>
      </c>
    </row>
    <row r="291" spans="4:9">
      <c r="D291">
        <f t="shared" si="24"/>
        <v>73</v>
      </c>
      <c r="E291">
        <f t="shared" si="28"/>
        <v>2</v>
      </c>
      <c r="F291" t="str">
        <f t="shared" si="25"/>
        <v>73_2</v>
      </c>
      <c r="G291">
        <f t="shared" ca="1" si="26"/>
        <v>3000</v>
      </c>
      <c r="H291">
        <f t="shared" ca="1" si="27"/>
        <v>12000</v>
      </c>
      <c r="I291" s="1" t="e">
        <f ca="1">VLOOKUP(F291&amp;"_Lapse",Sheet1!$O:$P,2,FALSE)</f>
        <v>#N/A</v>
      </c>
    </row>
    <row r="292" spans="4:9">
      <c r="D292">
        <f t="shared" si="24"/>
        <v>73</v>
      </c>
      <c r="E292">
        <f t="shared" si="28"/>
        <v>3</v>
      </c>
      <c r="F292" t="str">
        <f t="shared" si="25"/>
        <v>73_3</v>
      </c>
      <c r="G292">
        <f t="shared" ca="1" si="26"/>
        <v>2000</v>
      </c>
      <c r="H292">
        <f t="shared" ca="1" si="27"/>
        <v>8000</v>
      </c>
      <c r="I292" s="1" t="e">
        <f ca="1">VLOOKUP(F292&amp;"_Lapse",Sheet1!$O:$P,2,FALSE)</f>
        <v>#N/A</v>
      </c>
    </row>
    <row r="293" spans="4:9">
      <c r="D293">
        <f t="shared" si="24"/>
        <v>73</v>
      </c>
      <c r="E293">
        <f t="shared" si="28"/>
        <v>4</v>
      </c>
      <c r="F293" t="str">
        <f t="shared" si="25"/>
        <v>73_4</v>
      </c>
      <c r="G293">
        <f t="shared" ca="1" si="26"/>
        <v>1000</v>
      </c>
      <c r="H293">
        <f t="shared" ca="1" si="27"/>
        <v>4000</v>
      </c>
      <c r="I293" s="1" t="e">
        <f ca="1">VLOOKUP(F293&amp;"_Lapse",Sheet1!$O:$P,2,FALSE)</f>
        <v>#N/A</v>
      </c>
    </row>
    <row r="294" spans="4:9">
      <c r="D294">
        <f t="shared" si="24"/>
        <v>74</v>
      </c>
      <c r="E294">
        <f t="shared" si="28"/>
        <v>1</v>
      </c>
      <c r="F294" t="str">
        <f t="shared" si="25"/>
        <v>74_1</v>
      </c>
      <c r="G294">
        <f t="shared" ca="1" si="26"/>
        <v>2000</v>
      </c>
      <c r="H294">
        <f t="shared" ca="1" si="27"/>
        <v>8000</v>
      </c>
      <c r="I294" s="1" t="e">
        <f ca="1">VLOOKUP(F294&amp;"_Lapse",Sheet1!$O:$P,2,FALSE)</f>
        <v>#N/A</v>
      </c>
    </row>
    <row r="295" spans="4:9">
      <c r="D295">
        <f t="shared" si="24"/>
        <v>74</v>
      </c>
      <c r="E295">
        <f t="shared" si="28"/>
        <v>2</v>
      </c>
      <c r="F295" t="str">
        <f t="shared" si="25"/>
        <v>74_2</v>
      </c>
      <c r="G295">
        <f t="shared" ca="1" si="26"/>
        <v>5000</v>
      </c>
      <c r="H295">
        <f t="shared" ca="1" si="27"/>
        <v>20000</v>
      </c>
      <c r="I295" s="1" t="e">
        <f ca="1">VLOOKUP(F295&amp;"_Lapse",Sheet1!$O:$P,2,FALSE)</f>
        <v>#N/A</v>
      </c>
    </row>
    <row r="296" spans="4:9">
      <c r="D296">
        <f t="shared" si="24"/>
        <v>74</v>
      </c>
      <c r="E296">
        <f t="shared" si="28"/>
        <v>3</v>
      </c>
      <c r="F296" t="str">
        <f t="shared" si="25"/>
        <v>74_3</v>
      </c>
      <c r="G296">
        <f t="shared" ca="1" si="26"/>
        <v>3000</v>
      </c>
      <c r="H296">
        <f t="shared" ca="1" si="27"/>
        <v>12000</v>
      </c>
      <c r="I296" s="1" t="e">
        <f ca="1">VLOOKUP(F296&amp;"_Lapse",Sheet1!$O:$P,2,FALSE)</f>
        <v>#N/A</v>
      </c>
    </row>
    <row r="297" spans="4:9">
      <c r="D297">
        <f t="shared" si="24"/>
        <v>74</v>
      </c>
      <c r="E297">
        <f t="shared" si="28"/>
        <v>4</v>
      </c>
      <c r="F297" t="str">
        <f t="shared" si="25"/>
        <v>74_4</v>
      </c>
      <c r="G297">
        <f t="shared" ca="1" si="26"/>
        <v>2000</v>
      </c>
      <c r="H297">
        <f t="shared" ca="1" si="27"/>
        <v>8000</v>
      </c>
      <c r="I297" s="1">
        <f ca="1">VLOOKUP(F297&amp;"_Lapse",Sheet1!$O:$P,2,FALSE)</f>
        <v>42978.520018927826</v>
      </c>
    </row>
    <row r="298" spans="4:9">
      <c r="D298">
        <f t="shared" si="24"/>
        <v>75</v>
      </c>
      <c r="E298">
        <f t="shared" si="28"/>
        <v>1</v>
      </c>
      <c r="F298" t="str">
        <f t="shared" si="25"/>
        <v>75_1</v>
      </c>
      <c r="G298">
        <f t="shared" ca="1" si="26"/>
        <v>2000</v>
      </c>
      <c r="H298">
        <f t="shared" ca="1" si="27"/>
        <v>8000</v>
      </c>
      <c r="I298" s="1" t="e">
        <f ca="1">VLOOKUP(F298&amp;"_Lapse",Sheet1!$O:$P,2,FALSE)</f>
        <v>#N/A</v>
      </c>
    </row>
    <row r="299" spans="4:9">
      <c r="D299">
        <f t="shared" si="24"/>
        <v>75</v>
      </c>
      <c r="E299">
        <f t="shared" si="28"/>
        <v>2</v>
      </c>
      <c r="F299" t="str">
        <f t="shared" si="25"/>
        <v>75_2</v>
      </c>
      <c r="G299">
        <f t="shared" ca="1" si="26"/>
        <v>4000</v>
      </c>
      <c r="H299">
        <f t="shared" ca="1" si="27"/>
        <v>16000</v>
      </c>
      <c r="I299" s="1">
        <f ca="1">VLOOKUP(F299&amp;"_Lapse",Sheet1!$O:$P,2,FALSE)</f>
        <v>42954.223584863066</v>
      </c>
    </row>
    <row r="300" spans="4:9">
      <c r="D300">
        <f t="shared" si="24"/>
        <v>75</v>
      </c>
      <c r="E300">
        <f t="shared" si="28"/>
        <v>3</v>
      </c>
      <c r="F300" t="str">
        <f t="shared" si="25"/>
        <v>75_3</v>
      </c>
      <c r="G300">
        <f t="shared" ca="1" si="26"/>
        <v>4000</v>
      </c>
      <c r="H300">
        <f t="shared" ca="1" si="27"/>
        <v>16000</v>
      </c>
      <c r="I300" s="1" t="e">
        <f ca="1">VLOOKUP(F300&amp;"_Lapse",Sheet1!$O:$P,2,FALSE)</f>
        <v>#N/A</v>
      </c>
    </row>
    <row r="301" spans="4:9">
      <c r="D301">
        <f t="shared" si="24"/>
        <v>75</v>
      </c>
      <c r="E301">
        <f t="shared" si="28"/>
        <v>4</v>
      </c>
      <c r="F301" t="str">
        <f t="shared" si="25"/>
        <v>75_4</v>
      </c>
      <c r="G301">
        <f t="shared" ca="1" si="26"/>
        <v>2000</v>
      </c>
      <c r="H301">
        <f t="shared" ca="1" si="27"/>
        <v>8000</v>
      </c>
      <c r="I301" s="1" t="e">
        <f ca="1">VLOOKUP(F301&amp;"_Lapse",Sheet1!$O:$P,2,FALSE)</f>
        <v>#N/A</v>
      </c>
    </row>
    <row r="302" spans="4:9">
      <c r="D302">
        <f t="shared" si="24"/>
        <v>76</v>
      </c>
      <c r="E302">
        <f t="shared" si="28"/>
        <v>1</v>
      </c>
      <c r="F302" t="str">
        <f t="shared" si="25"/>
        <v>76_1</v>
      </c>
      <c r="G302">
        <f t="shared" ca="1" si="26"/>
        <v>5000</v>
      </c>
      <c r="H302">
        <f t="shared" ca="1" si="27"/>
        <v>20000</v>
      </c>
      <c r="I302" s="1" t="e">
        <f ca="1">VLOOKUP(F302&amp;"_Lapse",Sheet1!$O:$P,2,FALSE)</f>
        <v>#N/A</v>
      </c>
    </row>
    <row r="303" spans="4:9">
      <c r="D303">
        <f t="shared" si="24"/>
        <v>76</v>
      </c>
      <c r="E303">
        <f t="shared" si="28"/>
        <v>2</v>
      </c>
      <c r="F303" t="str">
        <f t="shared" si="25"/>
        <v>76_2</v>
      </c>
      <c r="G303">
        <f t="shared" ca="1" si="26"/>
        <v>3000</v>
      </c>
      <c r="H303">
        <f t="shared" ca="1" si="27"/>
        <v>12000</v>
      </c>
      <c r="I303" s="1" t="e">
        <f ca="1">VLOOKUP(F303&amp;"_Lapse",Sheet1!$O:$P,2,FALSE)</f>
        <v>#N/A</v>
      </c>
    </row>
    <row r="304" spans="4:9">
      <c r="D304">
        <f t="shared" si="24"/>
        <v>76</v>
      </c>
      <c r="E304">
        <f t="shared" si="28"/>
        <v>3</v>
      </c>
      <c r="F304" t="str">
        <f t="shared" si="25"/>
        <v>76_3</v>
      </c>
      <c r="G304">
        <f t="shared" ca="1" si="26"/>
        <v>4000</v>
      </c>
      <c r="H304">
        <f t="shared" ca="1" si="27"/>
        <v>16000</v>
      </c>
      <c r="I304" s="1" t="e">
        <f ca="1">VLOOKUP(F304&amp;"_Lapse",Sheet1!$O:$P,2,FALSE)</f>
        <v>#N/A</v>
      </c>
    </row>
    <row r="305" spans="4:9">
      <c r="D305">
        <f t="shared" si="24"/>
        <v>76</v>
      </c>
      <c r="E305">
        <f t="shared" si="28"/>
        <v>4</v>
      </c>
      <c r="F305" t="str">
        <f t="shared" si="25"/>
        <v>76_4</v>
      </c>
      <c r="G305">
        <f t="shared" ca="1" si="26"/>
        <v>3000</v>
      </c>
      <c r="H305">
        <f t="shared" ca="1" si="27"/>
        <v>12000</v>
      </c>
      <c r="I305" s="1" t="e">
        <f ca="1">VLOOKUP(F305&amp;"_Lapse",Sheet1!$O:$P,2,FALSE)</f>
        <v>#N/A</v>
      </c>
    </row>
    <row r="306" spans="4:9">
      <c r="D306">
        <f t="shared" si="24"/>
        <v>77</v>
      </c>
      <c r="E306">
        <f t="shared" si="28"/>
        <v>1</v>
      </c>
      <c r="F306" t="str">
        <f t="shared" si="25"/>
        <v>77_1</v>
      </c>
      <c r="G306">
        <f t="shared" ca="1" si="26"/>
        <v>4000</v>
      </c>
      <c r="H306">
        <f t="shared" ca="1" si="27"/>
        <v>16000</v>
      </c>
      <c r="I306" s="1" t="e">
        <f ca="1">VLOOKUP(F306&amp;"_Lapse",Sheet1!$O:$P,2,FALSE)</f>
        <v>#N/A</v>
      </c>
    </row>
    <row r="307" spans="4:9">
      <c r="D307">
        <f t="shared" si="24"/>
        <v>77</v>
      </c>
      <c r="E307">
        <f t="shared" si="28"/>
        <v>2</v>
      </c>
      <c r="F307" t="str">
        <f t="shared" si="25"/>
        <v>77_2</v>
      </c>
      <c r="G307">
        <f t="shared" ca="1" si="26"/>
        <v>5000</v>
      </c>
      <c r="H307">
        <f t="shared" ca="1" si="27"/>
        <v>20000</v>
      </c>
      <c r="I307" s="1">
        <f ca="1">VLOOKUP(F307&amp;"_Lapse",Sheet1!$O:$P,2,FALSE)</f>
        <v>42944.737470219632</v>
      </c>
    </row>
    <row r="308" spans="4:9">
      <c r="D308">
        <f t="shared" si="24"/>
        <v>77</v>
      </c>
      <c r="E308">
        <f t="shared" si="28"/>
        <v>3</v>
      </c>
      <c r="F308" t="str">
        <f t="shared" si="25"/>
        <v>77_3</v>
      </c>
      <c r="G308">
        <f t="shared" ca="1" si="26"/>
        <v>1000</v>
      </c>
      <c r="H308">
        <f t="shared" ca="1" si="27"/>
        <v>4000</v>
      </c>
      <c r="I308" s="1" t="e">
        <f ca="1">VLOOKUP(F308&amp;"_Lapse",Sheet1!$O:$P,2,FALSE)</f>
        <v>#N/A</v>
      </c>
    </row>
    <row r="309" spans="4:9">
      <c r="D309">
        <f t="shared" si="24"/>
        <v>77</v>
      </c>
      <c r="E309">
        <f t="shared" si="28"/>
        <v>4</v>
      </c>
      <c r="F309" t="str">
        <f t="shared" si="25"/>
        <v>77_4</v>
      </c>
      <c r="G309">
        <f t="shared" ca="1" si="26"/>
        <v>3000</v>
      </c>
      <c r="H309">
        <f t="shared" ca="1" si="27"/>
        <v>12000</v>
      </c>
      <c r="I309" s="1" t="e">
        <f ca="1">VLOOKUP(F309&amp;"_Lapse",Sheet1!$O:$P,2,FALSE)</f>
        <v>#N/A</v>
      </c>
    </row>
    <row r="310" spans="4:9">
      <c r="D310">
        <f t="shared" ref="D310:D373" si="29">IF(E310=1,D309+1,D309)</f>
        <v>78</v>
      </c>
      <c r="E310">
        <f t="shared" si="28"/>
        <v>1</v>
      </c>
      <c r="F310" t="str">
        <f t="shared" ref="F310:F373" si="30">D310&amp;"_"&amp;E310</f>
        <v>78_1</v>
      </c>
      <c r="G310">
        <f t="shared" ca="1" si="26"/>
        <v>4000</v>
      </c>
      <c r="H310">
        <f t="shared" ca="1" si="27"/>
        <v>16000</v>
      </c>
      <c r="I310" s="1" t="e">
        <f ca="1">VLOOKUP(F310&amp;"_Lapse",Sheet1!$O:$P,2,FALSE)</f>
        <v>#N/A</v>
      </c>
    </row>
    <row r="311" spans="4:9">
      <c r="D311">
        <f t="shared" si="29"/>
        <v>78</v>
      </c>
      <c r="E311">
        <f t="shared" si="28"/>
        <v>2</v>
      </c>
      <c r="F311" t="str">
        <f t="shared" si="30"/>
        <v>78_2</v>
      </c>
      <c r="G311">
        <f t="shared" ca="1" si="26"/>
        <v>3000</v>
      </c>
      <c r="H311">
        <f t="shared" ca="1" si="27"/>
        <v>12000</v>
      </c>
      <c r="I311" s="1">
        <f ca="1">VLOOKUP(F311&amp;"_Lapse",Sheet1!$O:$P,2,FALSE)</f>
        <v>43218.886667854829</v>
      </c>
    </row>
    <row r="312" spans="4:9">
      <c r="D312">
        <f t="shared" si="29"/>
        <v>78</v>
      </c>
      <c r="E312">
        <f t="shared" si="28"/>
        <v>3</v>
      </c>
      <c r="F312" t="str">
        <f t="shared" si="30"/>
        <v>78_3</v>
      </c>
      <c r="G312">
        <f t="shared" ca="1" si="26"/>
        <v>5000</v>
      </c>
      <c r="H312">
        <f t="shared" ca="1" si="27"/>
        <v>20000</v>
      </c>
      <c r="I312" s="1" t="e">
        <f ca="1">VLOOKUP(F312&amp;"_Lapse",Sheet1!$O:$P,2,FALSE)</f>
        <v>#N/A</v>
      </c>
    </row>
    <row r="313" spans="4:9">
      <c r="D313">
        <f t="shared" si="29"/>
        <v>78</v>
      </c>
      <c r="E313">
        <f t="shared" si="28"/>
        <v>4</v>
      </c>
      <c r="F313" t="str">
        <f t="shared" si="30"/>
        <v>78_4</v>
      </c>
      <c r="G313">
        <f t="shared" ca="1" si="26"/>
        <v>3000</v>
      </c>
      <c r="H313">
        <f t="shared" ca="1" si="27"/>
        <v>12000</v>
      </c>
      <c r="I313" s="1" t="e">
        <f ca="1">VLOOKUP(F313&amp;"_Lapse",Sheet1!$O:$P,2,FALSE)</f>
        <v>#N/A</v>
      </c>
    </row>
    <row r="314" spans="4:9">
      <c r="D314">
        <f t="shared" si="29"/>
        <v>79</v>
      </c>
      <c r="E314">
        <f t="shared" si="28"/>
        <v>1</v>
      </c>
      <c r="F314" t="str">
        <f t="shared" si="30"/>
        <v>79_1</v>
      </c>
      <c r="G314">
        <f t="shared" ca="1" si="26"/>
        <v>4000</v>
      </c>
      <c r="H314">
        <f t="shared" ca="1" si="27"/>
        <v>16000</v>
      </c>
      <c r="I314" s="1">
        <f ca="1">VLOOKUP(F314&amp;"_Lapse",Sheet1!$O:$P,2,FALSE)</f>
        <v>43118.426981288896</v>
      </c>
    </row>
    <row r="315" spans="4:9">
      <c r="D315">
        <f t="shared" si="29"/>
        <v>79</v>
      </c>
      <c r="E315">
        <f t="shared" si="28"/>
        <v>2</v>
      </c>
      <c r="F315" t="str">
        <f t="shared" si="30"/>
        <v>79_2</v>
      </c>
      <c r="G315">
        <f t="shared" ca="1" si="26"/>
        <v>2000</v>
      </c>
      <c r="H315">
        <f t="shared" ca="1" si="27"/>
        <v>8000</v>
      </c>
      <c r="I315" s="1">
        <f ca="1">VLOOKUP(F315&amp;"_Lapse",Sheet1!$O:$P,2,FALSE)</f>
        <v>43034.887392923258</v>
      </c>
    </row>
    <row r="316" spans="4:9">
      <c r="D316">
        <f t="shared" si="29"/>
        <v>79</v>
      </c>
      <c r="E316">
        <f t="shared" si="28"/>
        <v>3</v>
      </c>
      <c r="F316" t="str">
        <f t="shared" si="30"/>
        <v>79_3</v>
      </c>
      <c r="G316">
        <f t="shared" ca="1" si="26"/>
        <v>2000</v>
      </c>
      <c r="H316">
        <f t="shared" ca="1" si="27"/>
        <v>8000</v>
      </c>
      <c r="I316" s="1" t="e">
        <f ca="1">VLOOKUP(F316&amp;"_Lapse",Sheet1!$O:$P,2,FALSE)</f>
        <v>#N/A</v>
      </c>
    </row>
    <row r="317" spans="4:9">
      <c r="D317">
        <f t="shared" si="29"/>
        <v>79</v>
      </c>
      <c r="E317">
        <f t="shared" si="28"/>
        <v>4</v>
      </c>
      <c r="F317" t="str">
        <f t="shared" si="30"/>
        <v>79_4</v>
      </c>
      <c r="G317">
        <f t="shared" ca="1" si="26"/>
        <v>3000</v>
      </c>
      <c r="H317">
        <f t="shared" ca="1" si="27"/>
        <v>12000</v>
      </c>
      <c r="I317" s="1" t="e">
        <f ca="1">VLOOKUP(F317&amp;"_Lapse",Sheet1!$O:$P,2,FALSE)</f>
        <v>#N/A</v>
      </c>
    </row>
    <row r="318" spans="4:9">
      <c r="D318">
        <f t="shared" si="29"/>
        <v>80</v>
      </c>
      <c r="E318">
        <f t="shared" si="28"/>
        <v>1</v>
      </c>
      <c r="F318" t="str">
        <f t="shared" si="30"/>
        <v>80_1</v>
      </c>
      <c r="G318">
        <f t="shared" ca="1" si="26"/>
        <v>3000</v>
      </c>
      <c r="H318">
        <f t="shared" ca="1" si="27"/>
        <v>12000</v>
      </c>
      <c r="I318" s="1" t="e">
        <f ca="1">VLOOKUP(F318&amp;"_Lapse",Sheet1!$O:$P,2,FALSE)</f>
        <v>#N/A</v>
      </c>
    </row>
    <row r="319" spans="4:9">
      <c r="D319">
        <f t="shared" si="29"/>
        <v>80</v>
      </c>
      <c r="E319">
        <f t="shared" si="28"/>
        <v>2</v>
      </c>
      <c r="F319" t="str">
        <f t="shared" si="30"/>
        <v>80_2</v>
      </c>
      <c r="G319">
        <f t="shared" ca="1" si="26"/>
        <v>4000</v>
      </c>
      <c r="H319">
        <f t="shared" ca="1" si="27"/>
        <v>16000</v>
      </c>
      <c r="I319" s="1">
        <f ca="1">VLOOKUP(F319&amp;"_Lapse",Sheet1!$O:$P,2,FALSE)</f>
        <v>43158.231855587823</v>
      </c>
    </row>
    <row r="320" spans="4:9">
      <c r="D320">
        <f t="shared" si="29"/>
        <v>80</v>
      </c>
      <c r="E320">
        <f t="shared" si="28"/>
        <v>3</v>
      </c>
      <c r="F320" t="str">
        <f t="shared" si="30"/>
        <v>80_3</v>
      </c>
      <c r="G320">
        <f t="shared" ca="1" si="26"/>
        <v>1000</v>
      </c>
      <c r="H320">
        <f t="shared" ca="1" si="27"/>
        <v>4000</v>
      </c>
      <c r="I320" s="1" t="e">
        <f ca="1">VLOOKUP(F320&amp;"_Lapse",Sheet1!$O:$P,2,FALSE)</f>
        <v>#N/A</v>
      </c>
    </row>
    <row r="321" spans="4:9">
      <c r="D321">
        <f t="shared" si="29"/>
        <v>80</v>
      </c>
      <c r="E321">
        <f t="shared" si="28"/>
        <v>4</v>
      </c>
      <c r="F321" t="str">
        <f t="shared" si="30"/>
        <v>80_4</v>
      </c>
      <c r="G321">
        <f t="shared" ca="1" si="26"/>
        <v>4000</v>
      </c>
      <c r="H321">
        <f t="shared" ca="1" si="27"/>
        <v>16000</v>
      </c>
      <c r="I321" s="1" t="e">
        <f ca="1">VLOOKUP(F321&amp;"_Lapse",Sheet1!$O:$P,2,FALSE)</f>
        <v>#N/A</v>
      </c>
    </row>
    <row r="322" spans="4:9">
      <c r="D322">
        <f t="shared" si="29"/>
        <v>81</v>
      </c>
      <c r="E322">
        <f t="shared" si="28"/>
        <v>1</v>
      </c>
      <c r="F322" t="str">
        <f t="shared" si="30"/>
        <v>81_1</v>
      </c>
      <c r="G322">
        <f t="shared" ca="1" si="26"/>
        <v>3000</v>
      </c>
      <c r="H322">
        <f t="shared" ca="1" si="27"/>
        <v>12000</v>
      </c>
      <c r="I322" s="1" t="e">
        <f ca="1">VLOOKUP(F322&amp;"_Lapse",Sheet1!$O:$P,2,FALSE)</f>
        <v>#N/A</v>
      </c>
    </row>
    <row r="323" spans="4:9">
      <c r="D323">
        <f t="shared" si="29"/>
        <v>81</v>
      </c>
      <c r="E323">
        <f t="shared" si="28"/>
        <v>2</v>
      </c>
      <c r="F323" t="str">
        <f t="shared" si="30"/>
        <v>81_2</v>
      </c>
      <c r="G323">
        <f t="shared" ref="G323:G386" ca="1" si="31">RANDBETWEEN(1,5)*1000</f>
        <v>1000</v>
      </c>
      <c r="H323">
        <f t="shared" ref="H323:H386" ca="1" si="32">G323*4</f>
        <v>4000</v>
      </c>
      <c r="I323" s="1" t="e">
        <f ca="1">VLOOKUP(F323&amp;"_Lapse",Sheet1!$O:$P,2,FALSE)</f>
        <v>#N/A</v>
      </c>
    </row>
    <row r="324" spans="4:9">
      <c r="D324">
        <f t="shared" si="29"/>
        <v>81</v>
      </c>
      <c r="E324">
        <f t="shared" ref="E324:E387" si="33">IF(E323=4,1,E323+1)</f>
        <v>3</v>
      </c>
      <c r="F324" t="str">
        <f t="shared" si="30"/>
        <v>81_3</v>
      </c>
      <c r="G324">
        <f t="shared" ca="1" si="31"/>
        <v>3000</v>
      </c>
      <c r="H324">
        <f t="shared" ca="1" si="32"/>
        <v>12000</v>
      </c>
      <c r="I324" s="1" t="e">
        <f ca="1">VLOOKUP(F324&amp;"_Lapse",Sheet1!$O:$P,2,FALSE)</f>
        <v>#N/A</v>
      </c>
    </row>
    <row r="325" spans="4:9">
      <c r="D325">
        <f t="shared" si="29"/>
        <v>81</v>
      </c>
      <c r="E325">
        <f t="shared" si="33"/>
        <v>4</v>
      </c>
      <c r="F325" t="str">
        <f t="shared" si="30"/>
        <v>81_4</v>
      </c>
      <c r="G325">
        <f t="shared" ca="1" si="31"/>
        <v>5000</v>
      </c>
      <c r="H325">
        <f t="shared" ca="1" si="32"/>
        <v>20000</v>
      </c>
      <c r="I325" s="1" t="e">
        <f ca="1">VLOOKUP(F325&amp;"_Lapse",Sheet1!$O:$P,2,FALSE)</f>
        <v>#N/A</v>
      </c>
    </row>
    <row r="326" spans="4:9">
      <c r="D326">
        <f t="shared" si="29"/>
        <v>82</v>
      </c>
      <c r="E326">
        <f t="shared" si="33"/>
        <v>1</v>
      </c>
      <c r="F326" t="str">
        <f t="shared" si="30"/>
        <v>82_1</v>
      </c>
      <c r="G326">
        <f t="shared" ca="1" si="31"/>
        <v>2000</v>
      </c>
      <c r="H326">
        <f t="shared" ca="1" si="32"/>
        <v>8000</v>
      </c>
      <c r="I326" s="1">
        <f ca="1">VLOOKUP(F326&amp;"_Lapse",Sheet1!$O:$P,2,FALSE)</f>
        <v>43228.807342687694</v>
      </c>
    </row>
    <row r="327" spans="4:9">
      <c r="D327">
        <f t="shared" si="29"/>
        <v>82</v>
      </c>
      <c r="E327">
        <f t="shared" si="33"/>
        <v>2</v>
      </c>
      <c r="F327" t="str">
        <f t="shared" si="30"/>
        <v>82_2</v>
      </c>
      <c r="G327">
        <f t="shared" ca="1" si="31"/>
        <v>5000</v>
      </c>
      <c r="H327">
        <f t="shared" ca="1" si="32"/>
        <v>20000</v>
      </c>
      <c r="I327" s="1" t="e">
        <f ca="1">VLOOKUP(F327&amp;"_Lapse",Sheet1!$O:$P,2,FALSE)</f>
        <v>#N/A</v>
      </c>
    </row>
    <row r="328" spans="4:9">
      <c r="D328">
        <f t="shared" si="29"/>
        <v>82</v>
      </c>
      <c r="E328">
        <f t="shared" si="33"/>
        <v>3</v>
      </c>
      <c r="F328" t="str">
        <f t="shared" si="30"/>
        <v>82_3</v>
      </c>
      <c r="G328">
        <f t="shared" ca="1" si="31"/>
        <v>4000</v>
      </c>
      <c r="H328">
        <f t="shared" ca="1" si="32"/>
        <v>16000</v>
      </c>
      <c r="I328" s="1">
        <f ca="1">VLOOKUP(F328&amp;"_Lapse",Sheet1!$O:$P,2,FALSE)</f>
        <v>43175.737232980282</v>
      </c>
    </row>
    <row r="329" spans="4:9">
      <c r="D329">
        <f t="shared" si="29"/>
        <v>82</v>
      </c>
      <c r="E329">
        <f t="shared" si="33"/>
        <v>4</v>
      </c>
      <c r="F329" t="str">
        <f t="shared" si="30"/>
        <v>82_4</v>
      </c>
      <c r="G329">
        <f t="shared" ca="1" si="31"/>
        <v>1000</v>
      </c>
      <c r="H329">
        <f t="shared" ca="1" si="32"/>
        <v>4000</v>
      </c>
      <c r="I329" s="1" t="e">
        <f ca="1">VLOOKUP(F329&amp;"_Lapse",Sheet1!$O:$P,2,FALSE)</f>
        <v>#N/A</v>
      </c>
    </row>
    <row r="330" spans="4:9">
      <c r="D330">
        <f t="shared" si="29"/>
        <v>83</v>
      </c>
      <c r="E330">
        <f t="shared" si="33"/>
        <v>1</v>
      </c>
      <c r="F330" t="str">
        <f t="shared" si="30"/>
        <v>83_1</v>
      </c>
      <c r="G330">
        <f t="shared" ca="1" si="31"/>
        <v>1000</v>
      </c>
      <c r="H330">
        <f t="shared" ca="1" si="32"/>
        <v>4000</v>
      </c>
      <c r="I330" s="1" t="e">
        <f ca="1">VLOOKUP(F330&amp;"_Lapse",Sheet1!$O:$P,2,FALSE)</f>
        <v>#N/A</v>
      </c>
    </row>
    <row r="331" spans="4:9">
      <c r="D331">
        <f t="shared" si="29"/>
        <v>83</v>
      </c>
      <c r="E331">
        <f t="shared" si="33"/>
        <v>2</v>
      </c>
      <c r="F331" t="str">
        <f t="shared" si="30"/>
        <v>83_2</v>
      </c>
      <c r="G331">
        <f t="shared" ca="1" si="31"/>
        <v>2000</v>
      </c>
      <c r="H331">
        <f t="shared" ca="1" si="32"/>
        <v>8000</v>
      </c>
      <c r="I331" s="1" t="e">
        <f ca="1">VLOOKUP(F331&amp;"_Lapse",Sheet1!$O:$P,2,FALSE)</f>
        <v>#N/A</v>
      </c>
    </row>
    <row r="332" spans="4:9">
      <c r="D332">
        <f t="shared" si="29"/>
        <v>83</v>
      </c>
      <c r="E332">
        <f t="shared" si="33"/>
        <v>3</v>
      </c>
      <c r="F332" t="str">
        <f t="shared" si="30"/>
        <v>83_3</v>
      </c>
      <c r="G332">
        <f t="shared" ca="1" si="31"/>
        <v>4000</v>
      </c>
      <c r="H332">
        <f t="shared" ca="1" si="32"/>
        <v>16000</v>
      </c>
      <c r="I332" s="1" t="e">
        <f ca="1">VLOOKUP(F332&amp;"_Lapse",Sheet1!$O:$P,2,FALSE)</f>
        <v>#N/A</v>
      </c>
    </row>
    <row r="333" spans="4:9">
      <c r="D333">
        <f t="shared" si="29"/>
        <v>83</v>
      </c>
      <c r="E333">
        <f t="shared" si="33"/>
        <v>4</v>
      </c>
      <c r="F333" t="str">
        <f t="shared" si="30"/>
        <v>83_4</v>
      </c>
      <c r="G333">
        <f t="shared" ca="1" si="31"/>
        <v>2000</v>
      </c>
      <c r="H333">
        <f t="shared" ca="1" si="32"/>
        <v>8000</v>
      </c>
      <c r="I333" s="1" t="e">
        <f ca="1">VLOOKUP(F333&amp;"_Lapse",Sheet1!$O:$P,2,FALSE)</f>
        <v>#N/A</v>
      </c>
    </row>
    <row r="334" spans="4:9">
      <c r="D334">
        <f t="shared" si="29"/>
        <v>84</v>
      </c>
      <c r="E334">
        <f t="shared" si="33"/>
        <v>1</v>
      </c>
      <c r="F334" t="str">
        <f t="shared" si="30"/>
        <v>84_1</v>
      </c>
      <c r="G334">
        <f t="shared" ca="1" si="31"/>
        <v>2000</v>
      </c>
      <c r="H334">
        <f t="shared" ca="1" si="32"/>
        <v>8000</v>
      </c>
      <c r="I334" s="1" t="e">
        <f ca="1">VLOOKUP(F334&amp;"_Lapse",Sheet1!$O:$P,2,FALSE)</f>
        <v>#N/A</v>
      </c>
    </row>
    <row r="335" spans="4:9">
      <c r="D335">
        <f t="shared" si="29"/>
        <v>84</v>
      </c>
      <c r="E335">
        <f t="shared" si="33"/>
        <v>2</v>
      </c>
      <c r="F335" t="str">
        <f t="shared" si="30"/>
        <v>84_2</v>
      </c>
      <c r="G335">
        <f t="shared" ca="1" si="31"/>
        <v>5000</v>
      </c>
      <c r="H335">
        <f t="shared" ca="1" si="32"/>
        <v>20000</v>
      </c>
      <c r="I335" s="1">
        <f ca="1">VLOOKUP(F335&amp;"_Lapse",Sheet1!$O:$P,2,FALSE)</f>
        <v>42744.571536004485</v>
      </c>
    </row>
    <row r="336" spans="4:9">
      <c r="D336">
        <f t="shared" si="29"/>
        <v>84</v>
      </c>
      <c r="E336">
        <f t="shared" si="33"/>
        <v>3</v>
      </c>
      <c r="F336" t="str">
        <f t="shared" si="30"/>
        <v>84_3</v>
      </c>
      <c r="G336">
        <f t="shared" ca="1" si="31"/>
        <v>3000</v>
      </c>
      <c r="H336">
        <f t="shared" ca="1" si="32"/>
        <v>12000</v>
      </c>
      <c r="I336" s="1" t="e">
        <f ca="1">VLOOKUP(F336&amp;"_Lapse",Sheet1!$O:$P,2,FALSE)</f>
        <v>#N/A</v>
      </c>
    </row>
    <row r="337" spans="4:9">
      <c r="D337">
        <f t="shared" si="29"/>
        <v>84</v>
      </c>
      <c r="E337">
        <f t="shared" si="33"/>
        <v>4</v>
      </c>
      <c r="F337" t="str">
        <f t="shared" si="30"/>
        <v>84_4</v>
      </c>
      <c r="G337">
        <f t="shared" ca="1" si="31"/>
        <v>2000</v>
      </c>
      <c r="H337">
        <f t="shared" ca="1" si="32"/>
        <v>8000</v>
      </c>
      <c r="I337" s="1" t="e">
        <f ca="1">VLOOKUP(F337&amp;"_Lapse",Sheet1!$O:$P,2,FALSE)</f>
        <v>#N/A</v>
      </c>
    </row>
    <row r="338" spans="4:9">
      <c r="D338">
        <f t="shared" si="29"/>
        <v>85</v>
      </c>
      <c r="E338">
        <f t="shared" si="33"/>
        <v>1</v>
      </c>
      <c r="F338" t="str">
        <f t="shared" si="30"/>
        <v>85_1</v>
      </c>
      <c r="G338">
        <f t="shared" ca="1" si="31"/>
        <v>2000</v>
      </c>
      <c r="H338">
        <f t="shared" ca="1" si="32"/>
        <v>8000</v>
      </c>
      <c r="I338" s="1" t="e">
        <f ca="1">VLOOKUP(F338&amp;"_Lapse",Sheet1!$O:$P,2,FALSE)</f>
        <v>#N/A</v>
      </c>
    </row>
    <row r="339" spans="4:9">
      <c r="D339">
        <f t="shared" si="29"/>
        <v>85</v>
      </c>
      <c r="E339">
        <f t="shared" si="33"/>
        <v>2</v>
      </c>
      <c r="F339" t="str">
        <f t="shared" si="30"/>
        <v>85_2</v>
      </c>
      <c r="G339">
        <f t="shared" ca="1" si="31"/>
        <v>2000</v>
      </c>
      <c r="H339">
        <f t="shared" ca="1" si="32"/>
        <v>8000</v>
      </c>
      <c r="I339" s="1">
        <f ca="1">VLOOKUP(F339&amp;"_Lapse",Sheet1!$O:$P,2,FALSE)</f>
        <v>42822.162895849986</v>
      </c>
    </row>
    <row r="340" spans="4:9">
      <c r="D340">
        <f t="shared" si="29"/>
        <v>85</v>
      </c>
      <c r="E340">
        <f t="shared" si="33"/>
        <v>3</v>
      </c>
      <c r="F340" t="str">
        <f t="shared" si="30"/>
        <v>85_3</v>
      </c>
      <c r="G340">
        <f t="shared" ca="1" si="31"/>
        <v>2000</v>
      </c>
      <c r="H340">
        <f t="shared" ca="1" si="32"/>
        <v>8000</v>
      </c>
      <c r="I340" s="1" t="e">
        <f ca="1">VLOOKUP(F340&amp;"_Lapse",Sheet1!$O:$P,2,FALSE)</f>
        <v>#N/A</v>
      </c>
    </row>
    <row r="341" spans="4:9">
      <c r="D341">
        <f t="shared" si="29"/>
        <v>85</v>
      </c>
      <c r="E341">
        <f t="shared" si="33"/>
        <v>4</v>
      </c>
      <c r="F341" t="str">
        <f t="shared" si="30"/>
        <v>85_4</v>
      </c>
      <c r="G341">
        <f t="shared" ca="1" si="31"/>
        <v>3000</v>
      </c>
      <c r="H341">
        <f t="shared" ca="1" si="32"/>
        <v>12000</v>
      </c>
      <c r="I341" s="1" t="e">
        <f ca="1">VLOOKUP(F341&amp;"_Lapse",Sheet1!$O:$P,2,FALSE)</f>
        <v>#N/A</v>
      </c>
    </row>
    <row r="342" spans="4:9">
      <c r="D342">
        <f t="shared" si="29"/>
        <v>86</v>
      </c>
      <c r="E342">
        <f t="shared" si="33"/>
        <v>1</v>
      </c>
      <c r="F342" t="str">
        <f t="shared" si="30"/>
        <v>86_1</v>
      </c>
      <c r="G342">
        <f t="shared" ca="1" si="31"/>
        <v>2000</v>
      </c>
      <c r="H342">
        <f t="shared" ca="1" si="32"/>
        <v>8000</v>
      </c>
      <c r="I342" s="1">
        <f ca="1">VLOOKUP(F342&amp;"_Lapse",Sheet1!$O:$P,2,FALSE)</f>
        <v>43195.711086747542</v>
      </c>
    </row>
    <row r="343" spans="4:9">
      <c r="D343">
        <f t="shared" si="29"/>
        <v>86</v>
      </c>
      <c r="E343">
        <f t="shared" si="33"/>
        <v>2</v>
      </c>
      <c r="F343" t="str">
        <f t="shared" si="30"/>
        <v>86_2</v>
      </c>
      <c r="G343">
        <f t="shared" ca="1" si="31"/>
        <v>3000</v>
      </c>
      <c r="H343">
        <f t="shared" ca="1" si="32"/>
        <v>12000</v>
      </c>
      <c r="I343" s="1" t="e">
        <f ca="1">VLOOKUP(F343&amp;"_Lapse",Sheet1!$O:$P,2,FALSE)</f>
        <v>#N/A</v>
      </c>
    </row>
    <row r="344" spans="4:9">
      <c r="D344">
        <f t="shared" si="29"/>
        <v>86</v>
      </c>
      <c r="E344">
        <f t="shared" si="33"/>
        <v>3</v>
      </c>
      <c r="F344" t="str">
        <f t="shared" si="30"/>
        <v>86_3</v>
      </c>
      <c r="G344">
        <f t="shared" ca="1" si="31"/>
        <v>3000</v>
      </c>
      <c r="H344">
        <f t="shared" ca="1" si="32"/>
        <v>12000</v>
      </c>
      <c r="I344" s="1" t="e">
        <f ca="1">VLOOKUP(F344&amp;"_Lapse",Sheet1!$O:$P,2,FALSE)</f>
        <v>#N/A</v>
      </c>
    </row>
    <row r="345" spans="4:9">
      <c r="D345">
        <f t="shared" si="29"/>
        <v>86</v>
      </c>
      <c r="E345">
        <f t="shared" si="33"/>
        <v>4</v>
      </c>
      <c r="F345" t="str">
        <f t="shared" si="30"/>
        <v>86_4</v>
      </c>
      <c r="G345">
        <f t="shared" ca="1" si="31"/>
        <v>3000</v>
      </c>
      <c r="H345">
        <f t="shared" ca="1" si="32"/>
        <v>12000</v>
      </c>
      <c r="I345" s="1">
        <f ca="1">VLOOKUP(F345&amp;"_Lapse",Sheet1!$O:$P,2,FALSE)</f>
        <v>42840.464515678221</v>
      </c>
    </row>
    <row r="346" spans="4:9">
      <c r="D346">
        <f t="shared" si="29"/>
        <v>87</v>
      </c>
      <c r="E346">
        <f t="shared" si="33"/>
        <v>1</v>
      </c>
      <c r="F346" t="str">
        <f t="shared" si="30"/>
        <v>87_1</v>
      </c>
      <c r="G346">
        <f t="shared" ca="1" si="31"/>
        <v>5000</v>
      </c>
      <c r="H346">
        <f t="shared" ca="1" si="32"/>
        <v>20000</v>
      </c>
      <c r="I346" s="1" t="e">
        <f ca="1">VLOOKUP(F346&amp;"_Lapse",Sheet1!$O:$P,2,FALSE)</f>
        <v>#N/A</v>
      </c>
    </row>
    <row r="347" spans="4:9">
      <c r="D347">
        <f t="shared" si="29"/>
        <v>87</v>
      </c>
      <c r="E347">
        <f t="shared" si="33"/>
        <v>2</v>
      </c>
      <c r="F347" t="str">
        <f t="shared" si="30"/>
        <v>87_2</v>
      </c>
      <c r="G347">
        <f t="shared" ca="1" si="31"/>
        <v>1000</v>
      </c>
      <c r="H347">
        <f t="shared" ca="1" si="32"/>
        <v>4000</v>
      </c>
      <c r="I347" s="1">
        <f ca="1">VLOOKUP(F347&amp;"_Lapse",Sheet1!$O:$P,2,FALSE)</f>
        <v>43162.649818667916</v>
      </c>
    </row>
    <row r="348" spans="4:9">
      <c r="D348">
        <f t="shared" si="29"/>
        <v>87</v>
      </c>
      <c r="E348">
        <f t="shared" si="33"/>
        <v>3</v>
      </c>
      <c r="F348" t="str">
        <f t="shared" si="30"/>
        <v>87_3</v>
      </c>
      <c r="G348">
        <f t="shared" ca="1" si="31"/>
        <v>1000</v>
      </c>
      <c r="H348">
        <f t="shared" ca="1" si="32"/>
        <v>4000</v>
      </c>
      <c r="I348" s="1" t="e">
        <f ca="1">VLOOKUP(F348&amp;"_Lapse",Sheet1!$O:$P,2,FALSE)</f>
        <v>#N/A</v>
      </c>
    </row>
    <row r="349" spans="4:9">
      <c r="D349">
        <f t="shared" si="29"/>
        <v>87</v>
      </c>
      <c r="E349">
        <f t="shared" si="33"/>
        <v>4</v>
      </c>
      <c r="F349" t="str">
        <f t="shared" si="30"/>
        <v>87_4</v>
      </c>
      <c r="G349">
        <f t="shared" ca="1" si="31"/>
        <v>3000</v>
      </c>
      <c r="H349">
        <f t="shared" ca="1" si="32"/>
        <v>12000</v>
      </c>
      <c r="I349" s="1">
        <f ca="1">VLOOKUP(F349&amp;"_Lapse",Sheet1!$O:$P,2,FALSE)</f>
        <v>42858.981784410862</v>
      </c>
    </row>
    <row r="350" spans="4:9">
      <c r="D350">
        <f t="shared" si="29"/>
        <v>88</v>
      </c>
      <c r="E350">
        <f t="shared" si="33"/>
        <v>1</v>
      </c>
      <c r="F350" t="str">
        <f t="shared" si="30"/>
        <v>88_1</v>
      </c>
      <c r="G350">
        <f t="shared" ca="1" si="31"/>
        <v>3000</v>
      </c>
      <c r="H350">
        <f t="shared" ca="1" si="32"/>
        <v>12000</v>
      </c>
      <c r="I350" s="1" t="e">
        <f ca="1">VLOOKUP(F350&amp;"_Lapse",Sheet1!$O:$P,2,FALSE)</f>
        <v>#N/A</v>
      </c>
    </row>
    <row r="351" spans="4:9">
      <c r="D351">
        <f t="shared" si="29"/>
        <v>88</v>
      </c>
      <c r="E351">
        <f t="shared" si="33"/>
        <v>2</v>
      </c>
      <c r="F351" t="str">
        <f t="shared" si="30"/>
        <v>88_2</v>
      </c>
      <c r="G351">
        <f t="shared" ca="1" si="31"/>
        <v>4000</v>
      </c>
      <c r="H351">
        <f t="shared" ca="1" si="32"/>
        <v>16000</v>
      </c>
      <c r="I351" s="1" t="e">
        <f ca="1">VLOOKUP(F351&amp;"_Lapse",Sheet1!$O:$P,2,FALSE)</f>
        <v>#N/A</v>
      </c>
    </row>
    <row r="352" spans="4:9">
      <c r="D352">
        <f t="shared" si="29"/>
        <v>88</v>
      </c>
      <c r="E352">
        <f t="shared" si="33"/>
        <v>3</v>
      </c>
      <c r="F352" t="str">
        <f t="shared" si="30"/>
        <v>88_3</v>
      </c>
      <c r="G352">
        <f t="shared" ca="1" si="31"/>
        <v>5000</v>
      </c>
      <c r="H352">
        <f t="shared" ca="1" si="32"/>
        <v>20000</v>
      </c>
      <c r="I352" s="1" t="e">
        <f ca="1">VLOOKUP(F352&amp;"_Lapse",Sheet1!$O:$P,2,FALSE)</f>
        <v>#N/A</v>
      </c>
    </row>
    <row r="353" spans="4:9">
      <c r="D353">
        <f t="shared" si="29"/>
        <v>88</v>
      </c>
      <c r="E353">
        <f t="shared" si="33"/>
        <v>4</v>
      </c>
      <c r="F353" t="str">
        <f t="shared" si="30"/>
        <v>88_4</v>
      </c>
      <c r="G353">
        <f t="shared" ca="1" si="31"/>
        <v>2000</v>
      </c>
      <c r="H353">
        <f t="shared" ca="1" si="32"/>
        <v>8000</v>
      </c>
      <c r="I353" s="1">
        <f ca="1">VLOOKUP(F353&amp;"_Lapse",Sheet1!$O:$P,2,FALSE)</f>
        <v>42739.17212408653</v>
      </c>
    </row>
    <row r="354" spans="4:9">
      <c r="D354">
        <f t="shared" si="29"/>
        <v>89</v>
      </c>
      <c r="E354">
        <f t="shared" si="33"/>
        <v>1</v>
      </c>
      <c r="F354" t="str">
        <f t="shared" si="30"/>
        <v>89_1</v>
      </c>
      <c r="G354">
        <f t="shared" ca="1" si="31"/>
        <v>3000</v>
      </c>
      <c r="H354">
        <f t="shared" ca="1" si="32"/>
        <v>12000</v>
      </c>
      <c r="I354" s="1" t="e">
        <f ca="1">VLOOKUP(F354&amp;"_Lapse",Sheet1!$O:$P,2,FALSE)</f>
        <v>#N/A</v>
      </c>
    </row>
    <row r="355" spans="4:9">
      <c r="D355">
        <f t="shared" si="29"/>
        <v>89</v>
      </c>
      <c r="E355">
        <f t="shared" si="33"/>
        <v>2</v>
      </c>
      <c r="F355" t="str">
        <f t="shared" si="30"/>
        <v>89_2</v>
      </c>
      <c r="G355">
        <f t="shared" ca="1" si="31"/>
        <v>4000</v>
      </c>
      <c r="H355">
        <f t="shared" ca="1" si="32"/>
        <v>16000</v>
      </c>
      <c r="I355" s="1" t="e">
        <f ca="1">VLOOKUP(F355&amp;"_Lapse",Sheet1!$O:$P,2,FALSE)</f>
        <v>#N/A</v>
      </c>
    </row>
    <row r="356" spans="4:9">
      <c r="D356">
        <f t="shared" si="29"/>
        <v>89</v>
      </c>
      <c r="E356">
        <f t="shared" si="33"/>
        <v>3</v>
      </c>
      <c r="F356" t="str">
        <f t="shared" si="30"/>
        <v>89_3</v>
      </c>
      <c r="G356">
        <f t="shared" ca="1" si="31"/>
        <v>1000</v>
      </c>
      <c r="H356">
        <f t="shared" ca="1" si="32"/>
        <v>4000</v>
      </c>
      <c r="I356" s="1">
        <f ca="1">VLOOKUP(F356&amp;"_Lapse",Sheet1!$O:$P,2,FALSE)</f>
        <v>42989.495585929719</v>
      </c>
    </row>
    <row r="357" spans="4:9">
      <c r="D357">
        <f t="shared" si="29"/>
        <v>89</v>
      </c>
      <c r="E357">
        <f t="shared" si="33"/>
        <v>4</v>
      </c>
      <c r="F357" t="str">
        <f t="shared" si="30"/>
        <v>89_4</v>
      </c>
      <c r="G357">
        <f t="shared" ca="1" si="31"/>
        <v>5000</v>
      </c>
      <c r="H357">
        <f t="shared" ca="1" si="32"/>
        <v>20000</v>
      </c>
      <c r="I357" s="1" t="e">
        <f ca="1">VLOOKUP(F357&amp;"_Lapse",Sheet1!$O:$P,2,FALSE)</f>
        <v>#N/A</v>
      </c>
    </row>
    <row r="358" spans="4:9">
      <c r="D358">
        <f t="shared" si="29"/>
        <v>90</v>
      </c>
      <c r="E358">
        <f t="shared" si="33"/>
        <v>1</v>
      </c>
      <c r="F358" t="str">
        <f t="shared" si="30"/>
        <v>90_1</v>
      </c>
      <c r="G358">
        <f t="shared" ca="1" si="31"/>
        <v>2000</v>
      </c>
      <c r="H358">
        <f t="shared" ca="1" si="32"/>
        <v>8000</v>
      </c>
      <c r="I358" s="1" t="e">
        <f ca="1">VLOOKUP(F358&amp;"_Lapse",Sheet1!$O:$P,2,FALSE)</f>
        <v>#N/A</v>
      </c>
    </row>
    <row r="359" spans="4:9">
      <c r="D359">
        <f t="shared" si="29"/>
        <v>90</v>
      </c>
      <c r="E359">
        <f t="shared" si="33"/>
        <v>2</v>
      </c>
      <c r="F359" t="str">
        <f t="shared" si="30"/>
        <v>90_2</v>
      </c>
      <c r="G359">
        <f t="shared" ca="1" si="31"/>
        <v>3000</v>
      </c>
      <c r="H359">
        <f t="shared" ca="1" si="32"/>
        <v>12000</v>
      </c>
      <c r="I359" s="1" t="e">
        <f ca="1">VLOOKUP(F359&amp;"_Lapse",Sheet1!$O:$P,2,FALSE)</f>
        <v>#N/A</v>
      </c>
    </row>
    <row r="360" spans="4:9">
      <c r="D360">
        <f t="shared" si="29"/>
        <v>90</v>
      </c>
      <c r="E360">
        <f t="shared" si="33"/>
        <v>3</v>
      </c>
      <c r="F360" t="str">
        <f t="shared" si="30"/>
        <v>90_3</v>
      </c>
      <c r="G360">
        <f t="shared" ca="1" si="31"/>
        <v>2000</v>
      </c>
      <c r="H360">
        <f t="shared" ca="1" si="32"/>
        <v>8000</v>
      </c>
      <c r="I360" s="1" t="e">
        <f ca="1">VLOOKUP(F360&amp;"_Lapse",Sheet1!$O:$P,2,FALSE)</f>
        <v>#N/A</v>
      </c>
    </row>
    <row r="361" spans="4:9">
      <c r="D361">
        <f t="shared" si="29"/>
        <v>90</v>
      </c>
      <c r="E361">
        <f t="shared" si="33"/>
        <v>4</v>
      </c>
      <c r="F361" t="str">
        <f t="shared" si="30"/>
        <v>90_4</v>
      </c>
      <c r="G361">
        <f t="shared" ca="1" si="31"/>
        <v>5000</v>
      </c>
      <c r="H361">
        <f t="shared" ca="1" si="32"/>
        <v>20000</v>
      </c>
      <c r="I361" s="1" t="e">
        <f ca="1">VLOOKUP(F361&amp;"_Lapse",Sheet1!$O:$P,2,FALSE)</f>
        <v>#N/A</v>
      </c>
    </row>
    <row r="362" spans="4:9">
      <c r="D362">
        <f t="shared" si="29"/>
        <v>91</v>
      </c>
      <c r="E362">
        <f t="shared" si="33"/>
        <v>1</v>
      </c>
      <c r="F362" t="str">
        <f t="shared" si="30"/>
        <v>91_1</v>
      </c>
      <c r="G362">
        <f t="shared" ca="1" si="31"/>
        <v>4000</v>
      </c>
      <c r="H362">
        <f t="shared" ca="1" si="32"/>
        <v>16000</v>
      </c>
      <c r="I362" s="1" t="e">
        <f ca="1">VLOOKUP(F362&amp;"_Lapse",Sheet1!$O:$P,2,FALSE)</f>
        <v>#N/A</v>
      </c>
    </row>
    <row r="363" spans="4:9">
      <c r="D363">
        <f t="shared" si="29"/>
        <v>91</v>
      </c>
      <c r="E363">
        <f t="shared" si="33"/>
        <v>2</v>
      </c>
      <c r="F363" t="str">
        <f t="shared" si="30"/>
        <v>91_2</v>
      </c>
      <c r="G363">
        <f t="shared" ca="1" si="31"/>
        <v>1000</v>
      </c>
      <c r="H363">
        <f t="shared" ca="1" si="32"/>
        <v>4000</v>
      </c>
      <c r="I363" s="1" t="e">
        <f ca="1">VLOOKUP(F363&amp;"_Lapse",Sheet1!$O:$P,2,FALSE)</f>
        <v>#N/A</v>
      </c>
    </row>
    <row r="364" spans="4:9">
      <c r="D364">
        <f t="shared" si="29"/>
        <v>91</v>
      </c>
      <c r="E364">
        <f t="shared" si="33"/>
        <v>3</v>
      </c>
      <c r="F364" t="str">
        <f t="shared" si="30"/>
        <v>91_3</v>
      </c>
      <c r="G364">
        <f t="shared" ca="1" si="31"/>
        <v>2000</v>
      </c>
      <c r="H364">
        <f t="shared" ca="1" si="32"/>
        <v>8000</v>
      </c>
      <c r="I364" s="1" t="e">
        <f ca="1">VLOOKUP(F364&amp;"_Lapse",Sheet1!$O:$P,2,FALSE)</f>
        <v>#N/A</v>
      </c>
    </row>
    <row r="365" spans="4:9">
      <c r="D365">
        <f t="shared" si="29"/>
        <v>91</v>
      </c>
      <c r="E365">
        <f t="shared" si="33"/>
        <v>4</v>
      </c>
      <c r="F365" t="str">
        <f t="shared" si="30"/>
        <v>91_4</v>
      </c>
      <c r="G365">
        <f t="shared" ca="1" si="31"/>
        <v>4000</v>
      </c>
      <c r="H365">
        <f t="shared" ca="1" si="32"/>
        <v>16000</v>
      </c>
      <c r="I365" s="1" t="e">
        <f ca="1">VLOOKUP(F365&amp;"_Lapse",Sheet1!$O:$P,2,FALSE)</f>
        <v>#N/A</v>
      </c>
    </row>
    <row r="366" spans="4:9">
      <c r="D366">
        <f t="shared" si="29"/>
        <v>92</v>
      </c>
      <c r="E366">
        <f t="shared" si="33"/>
        <v>1</v>
      </c>
      <c r="F366" t="str">
        <f t="shared" si="30"/>
        <v>92_1</v>
      </c>
      <c r="G366">
        <f t="shared" ca="1" si="31"/>
        <v>4000</v>
      </c>
      <c r="H366">
        <f t="shared" ca="1" si="32"/>
        <v>16000</v>
      </c>
      <c r="I366" s="1" t="e">
        <f ca="1">VLOOKUP(F366&amp;"_Lapse",Sheet1!$O:$P,2,FALSE)</f>
        <v>#N/A</v>
      </c>
    </row>
    <row r="367" spans="4:9">
      <c r="D367">
        <f t="shared" si="29"/>
        <v>92</v>
      </c>
      <c r="E367">
        <f t="shared" si="33"/>
        <v>2</v>
      </c>
      <c r="F367" t="str">
        <f t="shared" si="30"/>
        <v>92_2</v>
      </c>
      <c r="G367">
        <f t="shared" ca="1" si="31"/>
        <v>5000</v>
      </c>
      <c r="H367">
        <f t="shared" ca="1" si="32"/>
        <v>20000</v>
      </c>
      <c r="I367" s="1" t="e">
        <f ca="1">VLOOKUP(F367&amp;"_Lapse",Sheet1!$O:$P,2,FALSE)</f>
        <v>#N/A</v>
      </c>
    </row>
    <row r="368" spans="4:9">
      <c r="D368">
        <f t="shared" si="29"/>
        <v>92</v>
      </c>
      <c r="E368">
        <f t="shared" si="33"/>
        <v>3</v>
      </c>
      <c r="F368" t="str">
        <f t="shared" si="30"/>
        <v>92_3</v>
      </c>
      <c r="G368">
        <f t="shared" ca="1" si="31"/>
        <v>1000</v>
      </c>
      <c r="H368">
        <f t="shared" ca="1" si="32"/>
        <v>4000</v>
      </c>
      <c r="I368" s="1" t="e">
        <f ca="1">VLOOKUP(F368&amp;"_Lapse",Sheet1!$O:$P,2,FALSE)</f>
        <v>#N/A</v>
      </c>
    </row>
    <row r="369" spans="4:9">
      <c r="D369">
        <f t="shared" si="29"/>
        <v>92</v>
      </c>
      <c r="E369">
        <f t="shared" si="33"/>
        <v>4</v>
      </c>
      <c r="F369" t="str">
        <f t="shared" si="30"/>
        <v>92_4</v>
      </c>
      <c r="G369">
        <f t="shared" ca="1" si="31"/>
        <v>3000</v>
      </c>
      <c r="H369">
        <f t="shared" ca="1" si="32"/>
        <v>12000</v>
      </c>
      <c r="I369" s="1">
        <f ca="1">VLOOKUP(F369&amp;"_Lapse",Sheet1!$O:$P,2,FALSE)</f>
        <v>43251.486362506315</v>
      </c>
    </row>
    <row r="370" spans="4:9">
      <c r="D370">
        <f t="shared" si="29"/>
        <v>93</v>
      </c>
      <c r="E370">
        <f t="shared" si="33"/>
        <v>1</v>
      </c>
      <c r="F370" t="str">
        <f t="shared" si="30"/>
        <v>93_1</v>
      </c>
      <c r="G370">
        <f t="shared" ca="1" si="31"/>
        <v>1000</v>
      </c>
      <c r="H370">
        <f t="shared" ca="1" si="32"/>
        <v>4000</v>
      </c>
      <c r="I370" s="1" t="e">
        <f ca="1">VLOOKUP(F370&amp;"_Lapse",Sheet1!$O:$P,2,FALSE)</f>
        <v>#N/A</v>
      </c>
    </row>
    <row r="371" spans="4:9">
      <c r="D371">
        <f t="shared" si="29"/>
        <v>93</v>
      </c>
      <c r="E371">
        <f t="shared" si="33"/>
        <v>2</v>
      </c>
      <c r="F371" t="str">
        <f t="shared" si="30"/>
        <v>93_2</v>
      </c>
      <c r="G371">
        <f t="shared" ca="1" si="31"/>
        <v>4000</v>
      </c>
      <c r="H371">
        <f t="shared" ca="1" si="32"/>
        <v>16000</v>
      </c>
      <c r="I371" s="1">
        <f ca="1">VLOOKUP(F371&amp;"_Lapse",Sheet1!$O:$P,2,FALSE)</f>
        <v>42774.229540020126</v>
      </c>
    </row>
    <row r="372" spans="4:9">
      <c r="D372">
        <f t="shared" si="29"/>
        <v>93</v>
      </c>
      <c r="E372">
        <f t="shared" si="33"/>
        <v>3</v>
      </c>
      <c r="F372" t="str">
        <f t="shared" si="30"/>
        <v>93_3</v>
      </c>
      <c r="G372">
        <f t="shared" ca="1" si="31"/>
        <v>3000</v>
      </c>
      <c r="H372">
        <f t="shared" ca="1" si="32"/>
        <v>12000</v>
      </c>
      <c r="I372" s="1">
        <f ca="1">VLOOKUP(F372&amp;"_Lapse",Sheet1!$O:$P,2,FALSE)</f>
        <v>42989.416627504484</v>
      </c>
    </row>
    <row r="373" spans="4:9">
      <c r="D373">
        <f t="shared" si="29"/>
        <v>93</v>
      </c>
      <c r="E373">
        <f t="shared" si="33"/>
        <v>4</v>
      </c>
      <c r="F373" t="str">
        <f t="shared" si="30"/>
        <v>93_4</v>
      </c>
      <c r="G373">
        <f t="shared" ca="1" si="31"/>
        <v>3000</v>
      </c>
      <c r="H373">
        <f t="shared" ca="1" si="32"/>
        <v>12000</v>
      </c>
      <c r="I373" s="1" t="e">
        <f ca="1">VLOOKUP(F373&amp;"_Lapse",Sheet1!$O:$P,2,FALSE)</f>
        <v>#N/A</v>
      </c>
    </row>
    <row r="374" spans="4:9">
      <c r="D374">
        <f t="shared" ref="D374:D437" si="34">IF(E374=1,D373+1,D373)</f>
        <v>94</v>
      </c>
      <c r="E374">
        <f t="shared" si="33"/>
        <v>1</v>
      </c>
      <c r="F374" t="str">
        <f t="shared" ref="F374:F437" si="35">D374&amp;"_"&amp;E374</f>
        <v>94_1</v>
      </c>
      <c r="G374">
        <f t="shared" ca="1" si="31"/>
        <v>5000</v>
      </c>
      <c r="H374">
        <f t="shared" ca="1" si="32"/>
        <v>20000</v>
      </c>
      <c r="I374" s="1" t="e">
        <f ca="1">VLOOKUP(F374&amp;"_Lapse",Sheet1!$O:$P,2,FALSE)</f>
        <v>#N/A</v>
      </c>
    </row>
    <row r="375" spans="4:9">
      <c r="D375">
        <f t="shared" si="34"/>
        <v>94</v>
      </c>
      <c r="E375">
        <f t="shared" si="33"/>
        <v>2</v>
      </c>
      <c r="F375" t="str">
        <f t="shared" si="35"/>
        <v>94_2</v>
      </c>
      <c r="G375">
        <f t="shared" ca="1" si="31"/>
        <v>1000</v>
      </c>
      <c r="H375">
        <f t="shared" ca="1" si="32"/>
        <v>4000</v>
      </c>
      <c r="I375" s="1">
        <f ca="1">VLOOKUP(F375&amp;"_Lapse",Sheet1!$O:$P,2,FALSE)</f>
        <v>42866.280687873186</v>
      </c>
    </row>
    <row r="376" spans="4:9">
      <c r="D376">
        <f t="shared" si="34"/>
        <v>94</v>
      </c>
      <c r="E376">
        <f t="shared" si="33"/>
        <v>3</v>
      </c>
      <c r="F376" t="str">
        <f t="shared" si="35"/>
        <v>94_3</v>
      </c>
      <c r="G376">
        <f t="shared" ca="1" si="31"/>
        <v>4000</v>
      </c>
      <c r="H376">
        <f t="shared" ca="1" si="32"/>
        <v>16000</v>
      </c>
      <c r="I376" s="1" t="e">
        <f ca="1">VLOOKUP(F376&amp;"_Lapse",Sheet1!$O:$P,2,FALSE)</f>
        <v>#N/A</v>
      </c>
    </row>
    <row r="377" spans="4:9">
      <c r="D377">
        <f t="shared" si="34"/>
        <v>94</v>
      </c>
      <c r="E377">
        <f t="shared" si="33"/>
        <v>4</v>
      </c>
      <c r="F377" t="str">
        <f t="shared" si="35"/>
        <v>94_4</v>
      </c>
      <c r="G377">
        <f t="shared" ca="1" si="31"/>
        <v>5000</v>
      </c>
      <c r="H377">
        <f t="shared" ca="1" si="32"/>
        <v>20000</v>
      </c>
      <c r="I377" s="1" t="e">
        <f ca="1">VLOOKUP(F377&amp;"_Lapse",Sheet1!$O:$P,2,FALSE)</f>
        <v>#N/A</v>
      </c>
    </row>
    <row r="378" spans="4:9">
      <c r="D378">
        <f t="shared" si="34"/>
        <v>95</v>
      </c>
      <c r="E378">
        <f t="shared" si="33"/>
        <v>1</v>
      </c>
      <c r="F378" t="str">
        <f t="shared" si="35"/>
        <v>95_1</v>
      </c>
      <c r="G378">
        <f t="shared" ca="1" si="31"/>
        <v>4000</v>
      </c>
      <c r="H378">
        <f t="shared" ca="1" si="32"/>
        <v>16000</v>
      </c>
      <c r="I378" s="1" t="e">
        <f ca="1">VLOOKUP(F378&amp;"_Lapse",Sheet1!$O:$P,2,FALSE)</f>
        <v>#N/A</v>
      </c>
    </row>
    <row r="379" spans="4:9">
      <c r="D379">
        <f t="shared" si="34"/>
        <v>95</v>
      </c>
      <c r="E379">
        <f t="shared" si="33"/>
        <v>2</v>
      </c>
      <c r="F379" t="str">
        <f t="shared" si="35"/>
        <v>95_2</v>
      </c>
      <c r="G379">
        <f t="shared" ca="1" si="31"/>
        <v>4000</v>
      </c>
      <c r="H379">
        <f t="shared" ca="1" si="32"/>
        <v>16000</v>
      </c>
      <c r="I379" s="1" t="e">
        <f ca="1">VLOOKUP(F379&amp;"_Lapse",Sheet1!$O:$P,2,FALSE)</f>
        <v>#N/A</v>
      </c>
    </row>
    <row r="380" spans="4:9">
      <c r="D380">
        <f t="shared" si="34"/>
        <v>95</v>
      </c>
      <c r="E380">
        <f t="shared" si="33"/>
        <v>3</v>
      </c>
      <c r="F380" t="str">
        <f t="shared" si="35"/>
        <v>95_3</v>
      </c>
      <c r="G380">
        <f t="shared" ca="1" si="31"/>
        <v>4000</v>
      </c>
      <c r="H380">
        <f t="shared" ca="1" si="32"/>
        <v>16000</v>
      </c>
      <c r="I380" s="1" t="e">
        <f ca="1">VLOOKUP(F380&amp;"_Lapse",Sheet1!$O:$P,2,FALSE)</f>
        <v>#N/A</v>
      </c>
    </row>
    <row r="381" spans="4:9">
      <c r="D381">
        <f t="shared" si="34"/>
        <v>95</v>
      </c>
      <c r="E381">
        <f t="shared" si="33"/>
        <v>4</v>
      </c>
      <c r="F381" t="str">
        <f t="shared" si="35"/>
        <v>95_4</v>
      </c>
      <c r="G381">
        <f t="shared" ca="1" si="31"/>
        <v>1000</v>
      </c>
      <c r="H381">
        <f t="shared" ca="1" si="32"/>
        <v>4000</v>
      </c>
      <c r="I381" s="1">
        <f ca="1">VLOOKUP(F381&amp;"_Lapse",Sheet1!$O:$P,2,FALSE)</f>
        <v>42794.153251039723</v>
      </c>
    </row>
    <row r="382" spans="4:9">
      <c r="D382">
        <f t="shared" si="34"/>
        <v>96</v>
      </c>
      <c r="E382">
        <f t="shared" si="33"/>
        <v>1</v>
      </c>
      <c r="F382" t="str">
        <f t="shared" si="35"/>
        <v>96_1</v>
      </c>
      <c r="G382">
        <f t="shared" ca="1" si="31"/>
        <v>3000</v>
      </c>
      <c r="H382">
        <f t="shared" ca="1" si="32"/>
        <v>12000</v>
      </c>
      <c r="I382" s="1" t="e">
        <f ca="1">VLOOKUP(F382&amp;"_Lapse",Sheet1!$O:$P,2,FALSE)</f>
        <v>#N/A</v>
      </c>
    </row>
    <row r="383" spans="4:9">
      <c r="D383">
        <f t="shared" si="34"/>
        <v>96</v>
      </c>
      <c r="E383">
        <f t="shared" si="33"/>
        <v>2</v>
      </c>
      <c r="F383" t="str">
        <f t="shared" si="35"/>
        <v>96_2</v>
      </c>
      <c r="G383">
        <f t="shared" ca="1" si="31"/>
        <v>1000</v>
      </c>
      <c r="H383">
        <f t="shared" ca="1" si="32"/>
        <v>4000</v>
      </c>
      <c r="I383" s="1">
        <f ca="1">VLOOKUP(F383&amp;"_Lapse",Sheet1!$O:$P,2,FALSE)</f>
        <v>43206.874092143204</v>
      </c>
    </row>
    <row r="384" spans="4:9">
      <c r="D384">
        <f t="shared" si="34"/>
        <v>96</v>
      </c>
      <c r="E384">
        <f t="shared" si="33"/>
        <v>3</v>
      </c>
      <c r="F384" t="str">
        <f t="shared" si="35"/>
        <v>96_3</v>
      </c>
      <c r="G384">
        <f t="shared" ca="1" si="31"/>
        <v>1000</v>
      </c>
      <c r="H384">
        <f t="shared" ca="1" si="32"/>
        <v>4000</v>
      </c>
      <c r="I384" s="1" t="e">
        <f ca="1">VLOOKUP(F384&amp;"_Lapse",Sheet1!$O:$P,2,FALSE)</f>
        <v>#N/A</v>
      </c>
    </row>
    <row r="385" spans="4:9">
      <c r="D385">
        <f t="shared" si="34"/>
        <v>96</v>
      </c>
      <c r="E385">
        <f t="shared" si="33"/>
        <v>4</v>
      </c>
      <c r="F385" t="str">
        <f t="shared" si="35"/>
        <v>96_4</v>
      </c>
      <c r="G385">
        <f t="shared" ca="1" si="31"/>
        <v>2000</v>
      </c>
      <c r="H385">
        <f t="shared" ca="1" si="32"/>
        <v>8000</v>
      </c>
      <c r="I385" s="1" t="e">
        <f ca="1">VLOOKUP(F385&amp;"_Lapse",Sheet1!$O:$P,2,FALSE)</f>
        <v>#N/A</v>
      </c>
    </row>
    <row r="386" spans="4:9">
      <c r="D386">
        <f t="shared" si="34"/>
        <v>97</v>
      </c>
      <c r="E386">
        <f t="shared" si="33"/>
        <v>1</v>
      </c>
      <c r="F386" t="str">
        <f t="shared" si="35"/>
        <v>97_1</v>
      </c>
      <c r="G386">
        <f t="shared" ca="1" si="31"/>
        <v>2000</v>
      </c>
      <c r="H386">
        <f t="shared" ca="1" si="32"/>
        <v>8000</v>
      </c>
      <c r="I386" s="1" t="e">
        <f ca="1">VLOOKUP(F386&amp;"_Lapse",Sheet1!$O:$P,2,FALSE)</f>
        <v>#N/A</v>
      </c>
    </row>
    <row r="387" spans="4:9">
      <c r="D387">
        <f t="shared" si="34"/>
        <v>97</v>
      </c>
      <c r="E387">
        <f t="shared" si="33"/>
        <v>2</v>
      </c>
      <c r="F387" t="str">
        <f t="shared" si="35"/>
        <v>97_2</v>
      </c>
      <c r="G387">
        <f t="shared" ref="G387:G450" ca="1" si="36">RANDBETWEEN(1,5)*1000</f>
        <v>2000</v>
      </c>
      <c r="H387">
        <f t="shared" ref="H387:H450" ca="1" si="37">G387*4</f>
        <v>8000</v>
      </c>
      <c r="I387" s="1" t="e">
        <f ca="1">VLOOKUP(F387&amp;"_Lapse",Sheet1!$O:$P,2,FALSE)</f>
        <v>#N/A</v>
      </c>
    </row>
    <row r="388" spans="4:9">
      <c r="D388">
        <f t="shared" si="34"/>
        <v>97</v>
      </c>
      <c r="E388">
        <f t="shared" ref="E388:E451" si="38">IF(E387=4,1,E387+1)</f>
        <v>3</v>
      </c>
      <c r="F388" t="str">
        <f t="shared" si="35"/>
        <v>97_3</v>
      </c>
      <c r="G388">
        <f t="shared" ca="1" si="36"/>
        <v>3000</v>
      </c>
      <c r="H388">
        <f t="shared" ca="1" si="37"/>
        <v>12000</v>
      </c>
      <c r="I388" s="1" t="e">
        <f ca="1">VLOOKUP(F388&amp;"_Lapse",Sheet1!$O:$P,2,FALSE)</f>
        <v>#N/A</v>
      </c>
    </row>
    <row r="389" spans="4:9">
      <c r="D389">
        <f t="shared" si="34"/>
        <v>97</v>
      </c>
      <c r="E389">
        <f t="shared" si="38"/>
        <v>4</v>
      </c>
      <c r="F389" t="str">
        <f t="shared" si="35"/>
        <v>97_4</v>
      </c>
      <c r="G389">
        <f t="shared" ca="1" si="36"/>
        <v>5000</v>
      </c>
      <c r="H389">
        <f t="shared" ca="1" si="37"/>
        <v>20000</v>
      </c>
      <c r="I389" s="1" t="e">
        <f ca="1">VLOOKUP(F389&amp;"_Lapse",Sheet1!$O:$P,2,FALSE)</f>
        <v>#N/A</v>
      </c>
    </row>
    <row r="390" spans="4:9">
      <c r="D390">
        <f t="shared" si="34"/>
        <v>98</v>
      </c>
      <c r="E390">
        <f t="shared" si="38"/>
        <v>1</v>
      </c>
      <c r="F390" t="str">
        <f t="shared" si="35"/>
        <v>98_1</v>
      </c>
      <c r="G390">
        <f t="shared" ca="1" si="36"/>
        <v>4000</v>
      </c>
      <c r="H390">
        <f t="shared" ca="1" si="37"/>
        <v>16000</v>
      </c>
      <c r="I390" s="1" t="e">
        <f ca="1">VLOOKUP(F390&amp;"_Lapse",Sheet1!$O:$P,2,FALSE)</f>
        <v>#N/A</v>
      </c>
    </row>
    <row r="391" spans="4:9">
      <c r="D391">
        <f t="shared" si="34"/>
        <v>98</v>
      </c>
      <c r="E391">
        <f t="shared" si="38"/>
        <v>2</v>
      </c>
      <c r="F391" t="str">
        <f t="shared" si="35"/>
        <v>98_2</v>
      </c>
      <c r="G391">
        <f t="shared" ca="1" si="36"/>
        <v>5000</v>
      </c>
      <c r="H391">
        <f t="shared" ca="1" si="37"/>
        <v>20000</v>
      </c>
      <c r="I391" s="1">
        <f ca="1">VLOOKUP(F391&amp;"_Lapse",Sheet1!$O:$P,2,FALSE)</f>
        <v>42640.886155648106</v>
      </c>
    </row>
    <row r="392" spans="4:9">
      <c r="D392">
        <f t="shared" si="34"/>
        <v>98</v>
      </c>
      <c r="E392">
        <f t="shared" si="38"/>
        <v>3</v>
      </c>
      <c r="F392" t="str">
        <f t="shared" si="35"/>
        <v>98_3</v>
      </c>
      <c r="G392">
        <f t="shared" ca="1" si="36"/>
        <v>2000</v>
      </c>
      <c r="H392">
        <f t="shared" ca="1" si="37"/>
        <v>8000</v>
      </c>
      <c r="I392" s="1" t="e">
        <f ca="1">VLOOKUP(F392&amp;"_Lapse",Sheet1!$O:$P,2,FALSE)</f>
        <v>#N/A</v>
      </c>
    </row>
    <row r="393" spans="4:9">
      <c r="D393">
        <f t="shared" si="34"/>
        <v>98</v>
      </c>
      <c r="E393">
        <f t="shared" si="38"/>
        <v>4</v>
      </c>
      <c r="F393" t="str">
        <f t="shared" si="35"/>
        <v>98_4</v>
      </c>
      <c r="G393">
        <f t="shared" ca="1" si="36"/>
        <v>1000</v>
      </c>
      <c r="H393">
        <f t="shared" ca="1" si="37"/>
        <v>4000</v>
      </c>
      <c r="I393" s="1" t="e">
        <f ca="1">VLOOKUP(F393&amp;"_Lapse",Sheet1!$O:$P,2,FALSE)</f>
        <v>#N/A</v>
      </c>
    </row>
    <row r="394" spans="4:9">
      <c r="D394">
        <f t="shared" si="34"/>
        <v>99</v>
      </c>
      <c r="E394">
        <f t="shared" si="38"/>
        <v>1</v>
      </c>
      <c r="F394" t="str">
        <f t="shared" si="35"/>
        <v>99_1</v>
      </c>
      <c r="G394">
        <f t="shared" ca="1" si="36"/>
        <v>2000</v>
      </c>
      <c r="H394">
        <f t="shared" ca="1" si="37"/>
        <v>8000</v>
      </c>
      <c r="I394" s="1" t="e">
        <f ca="1">VLOOKUP(F394&amp;"_Lapse",Sheet1!$O:$P,2,FALSE)</f>
        <v>#N/A</v>
      </c>
    </row>
    <row r="395" spans="4:9">
      <c r="D395">
        <f t="shared" si="34"/>
        <v>99</v>
      </c>
      <c r="E395">
        <f t="shared" si="38"/>
        <v>2</v>
      </c>
      <c r="F395" t="str">
        <f t="shared" si="35"/>
        <v>99_2</v>
      </c>
      <c r="G395">
        <f t="shared" ca="1" si="36"/>
        <v>1000</v>
      </c>
      <c r="H395">
        <f t="shared" ca="1" si="37"/>
        <v>4000</v>
      </c>
      <c r="I395" s="1" t="e">
        <f ca="1">VLOOKUP(F395&amp;"_Lapse",Sheet1!$O:$P,2,FALSE)</f>
        <v>#N/A</v>
      </c>
    </row>
    <row r="396" spans="4:9">
      <c r="D396">
        <f t="shared" si="34"/>
        <v>99</v>
      </c>
      <c r="E396">
        <f t="shared" si="38"/>
        <v>3</v>
      </c>
      <c r="F396" t="str">
        <f t="shared" si="35"/>
        <v>99_3</v>
      </c>
      <c r="G396">
        <f t="shared" ca="1" si="36"/>
        <v>4000</v>
      </c>
      <c r="H396">
        <f t="shared" ca="1" si="37"/>
        <v>16000</v>
      </c>
      <c r="I396" s="1" t="e">
        <f ca="1">VLOOKUP(F396&amp;"_Lapse",Sheet1!$O:$P,2,FALSE)</f>
        <v>#N/A</v>
      </c>
    </row>
    <row r="397" spans="4:9">
      <c r="D397">
        <f t="shared" si="34"/>
        <v>99</v>
      </c>
      <c r="E397">
        <f t="shared" si="38"/>
        <v>4</v>
      </c>
      <c r="F397" t="str">
        <f t="shared" si="35"/>
        <v>99_4</v>
      </c>
      <c r="G397">
        <f t="shared" ca="1" si="36"/>
        <v>4000</v>
      </c>
      <c r="H397">
        <f t="shared" ca="1" si="37"/>
        <v>16000</v>
      </c>
      <c r="I397" s="1" t="e">
        <f ca="1">VLOOKUP(F397&amp;"_Lapse",Sheet1!$O:$P,2,FALSE)</f>
        <v>#N/A</v>
      </c>
    </row>
    <row r="398" spans="4:9">
      <c r="D398">
        <f t="shared" si="34"/>
        <v>100</v>
      </c>
      <c r="E398">
        <f t="shared" si="38"/>
        <v>1</v>
      </c>
      <c r="F398" t="str">
        <f t="shared" si="35"/>
        <v>100_1</v>
      </c>
      <c r="G398">
        <f t="shared" ca="1" si="36"/>
        <v>2000</v>
      </c>
      <c r="H398">
        <f t="shared" ca="1" si="37"/>
        <v>8000</v>
      </c>
      <c r="I398" s="1">
        <f ca="1">VLOOKUP(F398&amp;"_Lapse",Sheet1!$O:$P,2,FALSE)</f>
        <v>42908.068904102547</v>
      </c>
    </row>
    <row r="399" spans="4:9">
      <c r="D399">
        <f t="shared" si="34"/>
        <v>100</v>
      </c>
      <c r="E399">
        <f t="shared" si="38"/>
        <v>2</v>
      </c>
      <c r="F399" t="str">
        <f t="shared" si="35"/>
        <v>100_2</v>
      </c>
      <c r="G399">
        <f t="shared" ca="1" si="36"/>
        <v>1000</v>
      </c>
      <c r="H399">
        <f t="shared" ca="1" si="37"/>
        <v>4000</v>
      </c>
      <c r="I399" s="1" t="e">
        <f ca="1">VLOOKUP(F399&amp;"_Lapse",Sheet1!$O:$P,2,FALSE)</f>
        <v>#N/A</v>
      </c>
    </row>
    <row r="400" spans="4:9">
      <c r="D400">
        <f t="shared" si="34"/>
        <v>100</v>
      </c>
      <c r="E400">
        <f t="shared" si="38"/>
        <v>3</v>
      </c>
      <c r="F400" t="str">
        <f t="shared" si="35"/>
        <v>100_3</v>
      </c>
      <c r="G400">
        <f t="shared" ca="1" si="36"/>
        <v>1000</v>
      </c>
      <c r="H400">
        <f t="shared" ca="1" si="37"/>
        <v>4000</v>
      </c>
      <c r="I400" s="1">
        <f ca="1">VLOOKUP(F400&amp;"_Lapse",Sheet1!$O:$P,2,FALSE)</f>
        <v>42955.0240956993</v>
      </c>
    </row>
    <row r="401" spans="4:9">
      <c r="D401">
        <f t="shared" si="34"/>
        <v>100</v>
      </c>
      <c r="E401">
        <f t="shared" si="38"/>
        <v>4</v>
      </c>
      <c r="F401" t="str">
        <f t="shared" si="35"/>
        <v>100_4</v>
      </c>
      <c r="G401">
        <f t="shared" ca="1" si="36"/>
        <v>1000</v>
      </c>
      <c r="H401">
        <f t="shared" ca="1" si="37"/>
        <v>4000</v>
      </c>
      <c r="I401" s="1">
        <f ca="1">VLOOKUP(F401&amp;"_Lapse",Sheet1!$O:$P,2,FALSE)</f>
        <v>42870.511634431459</v>
      </c>
    </row>
    <row r="402" spans="4:9">
      <c r="D402">
        <f t="shared" si="34"/>
        <v>101</v>
      </c>
      <c r="E402">
        <f t="shared" si="38"/>
        <v>1</v>
      </c>
      <c r="F402" t="str">
        <f t="shared" si="35"/>
        <v>101_1</v>
      </c>
      <c r="G402">
        <f t="shared" ca="1" si="36"/>
        <v>2000</v>
      </c>
      <c r="H402">
        <f t="shared" ca="1" si="37"/>
        <v>8000</v>
      </c>
      <c r="I402" s="1" t="e">
        <f ca="1">VLOOKUP(F402&amp;"_Lapse",Sheet1!$O:$P,2,FALSE)</f>
        <v>#N/A</v>
      </c>
    </row>
    <row r="403" spans="4:9">
      <c r="D403">
        <f t="shared" si="34"/>
        <v>101</v>
      </c>
      <c r="E403">
        <f t="shared" si="38"/>
        <v>2</v>
      </c>
      <c r="F403" t="str">
        <f t="shared" si="35"/>
        <v>101_2</v>
      </c>
      <c r="G403">
        <f t="shared" ca="1" si="36"/>
        <v>4000</v>
      </c>
      <c r="H403">
        <f t="shared" ca="1" si="37"/>
        <v>16000</v>
      </c>
      <c r="I403" s="1">
        <f ca="1">VLOOKUP(F403&amp;"_Lapse",Sheet1!$O:$P,2,FALSE)</f>
        <v>43032.803249096556</v>
      </c>
    </row>
    <row r="404" spans="4:9">
      <c r="D404">
        <f t="shared" si="34"/>
        <v>101</v>
      </c>
      <c r="E404">
        <f t="shared" si="38"/>
        <v>3</v>
      </c>
      <c r="F404" t="str">
        <f t="shared" si="35"/>
        <v>101_3</v>
      </c>
      <c r="G404">
        <f t="shared" ca="1" si="36"/>
        <v>3000</v>
      </c>
      <c r="H404">
        <f t="shared" ca="1" si="37"/>
        <v>12000</v>
      </c>
      <c r="I404" s="1" t="e">
        <f ca="1">VLOOKUP(F404&amp;"_Lapse",Sheet1!$O:$P,2,FALSE)</f>
        <v>#N/A</v>
      </c>
    </row>
    <row r="405" spans="4:9">
      <c r="D405">
        <f t="shared" si="34"/>
        <v>101</v>
      </c>
      <c r="E405">
        <f t="shared" si="38"/>
        <v>4</v>
      </c>
      <c r="F405" t="str">
        <f t="shared" si="35"/>
        <v>101_4</v>
      </c>
      <c r="G405">
        <f t="shared" ca="1" si="36"/>
        <v>5000</v>
      </c>
      <c r="H405">
        <f t="shared" ca="1" si="37"/>
        <v>20000</v>
      </c>
      <c r="I405" s="1">
        <f ca="1">VLOOKUP(F405&amp;"_Lapse",Sheet1!$O:$P,2,FALSE)</f>
        <v>42750.798788652355</v>
      </c>
    </row>
    <row r="406" spans="4:9">
      <c r="D406">
        <f t="shared" si="34"/>
        <v>102</v>
      </c>
      <c r="E406">
        <f t="shared" si="38"/>
        <v>1</v>
      </c>
      <c r="F406" t="str">
        <f t="shared" si="35"/>
        <v>102_1</v>
      </c>
      <c r="G406">
        <f t="shared" ca="1" si="36"/>
        <v>2000</v>
      </c>
      <c r="H406">
        <f t="shared" ca="1" si="37"/>
        <v>8000</v>
      </c>
      <c r="I406" s="1" t="e">
        <f ca="1">VLOOKUP(F406&amp;"_Lapse",Sheet1!$O:$P,2,FALSE)</f>
        <v>#N/A</v>
      </c>
    </row>
    <row r="407" spans="4:9">
      <c r="D407">
        <f t="shared" si="34"/>
        <v>102</v>
      </c>
      <c r="E407">
        <f t="shared" si="38"/>
        <v>2</v>
      </c>
      <c r="F407" t="str">
        <f t="shared" si="35"/>
        <v>102_2</v>
      </c>
      <c r="G407">
        <f t="shared" ca="1" si="36"/>
        <v>4000</v>
      </c>
      <c r="H407">
        <f t="shared" ca="1" si="37"/>
        <v>16000</v>
      </c>
      <c r="I407" s="1" t="e">
        <f ca="1">VLOOKUP(F407&amp;"_Lapse",Sheet1!$O:$P,2,FALSE)</f>
        <v>#N/A</v>
      </c>
    </row>
    <row r="408" spans="4:9">
      <c r="D408">
        <f t="shared" si="34"/>
        <v>102</v>
      </c>
      <c r="E408">
        <f t="shared" si="38"/>
        <v>3</v>
      </c>
      <c r="F408" t="str">
        <f t="shared" si="35"/>
        <v>102_3</v>
      </c>
      <c r="G408">
        <f t="shared" ca="1" si="36"/>
        <v>1000</v>
      </c>
      <c r="H408">
        <f t="shared" ca="1" si="37"/>
        <v>4000</v>
      </c>
      <c r="I408" s="1" t="e">
        <f ca="1">VLOOKUP(F408&amp;"_Lapse",Sheet1!$O:$P,2,FALSE)</f>
        <v>#N/A</v>
      </c>
    </row>
    <row r="409" spans="4:9">
      <c r="D409">
        <f t="shared" si="34"/>
        <v>102</v>
      </c>
      <c r="E409">
        <f t="shared" si="38"/>
        <v>4</v>
      </c>
      <c r="F409" t="str">
        <f t="shared" si="35"/>
        <v>102_4</v>
      </c>
      <c r="G409">
        <f t="shared" ca="1" si="36"/>
        <v>2000</v>
      </c>
      <c r="H409">
        <f t="shared" ca="1" si="37"/>
        <v>8000</v>
      </c>
      <c r="I409" s="1" t="e">
        <f ca="1">VLOOKUP(F409&amp;"_Lapse",Sheet1!$O:$P,2,FALSE)</f>
        <v>#N/A</v>
      </c>
    </row>
    <row r="410" spans="4:9">
      <c r="D410">
        <f t="shared" si="34"/>
        <v>103</v>
      </c>
      <c r="E410">
        <f t="shared" si="38"/>
        <v>1</v>
      </c>
      <c r="F410" t="str">
        <f t="shared" si="35"/>
        <v>103_1</v>
      </c>
      <c r="G410">
        <f t="shared" ca="1" si="36"/>
        <v>4000</v>
      </c>
      <c r="H410">
        <f t="shared" ca="1" si="37"/>
        <v>16000</v>
      </c>
      <c r="I410" s="1" t="e">
        <f ca="1">VLOOKUP(F410&amp;"_Lapse",Sheet1!$O:$P,2,FALSE)</f>
        <v>#N/A</v>
      </c>
    </row>
    <row r="411" spans="4:9">
      <c r="D411">
        <f t="shared" si="34"/>
        <v>103</v>
      </c>
      <c r="E411">
        <f t="shared" si="38"/>
        <v>2</v>
      </c>
      <c r="F411" t="str">
        <f t="shared" si="35"/>
        <v>103_2</v>
      </c>
      <c r="G411">
        <f t="shared" ca="1" si="36"/>
        <v>2000</v>
      </c>
      <c r="H411">
        <f t="shared" ca="1" si="37"/>
        <v>8000</v>
      </c>
      <c r="I411" s="1" t="e">
        <f ca="1">VLOOKUP(F411&amp;"_Lapse",Sheet1!$O:$P,2,FALSE)</f>
        <v>#N/A</v>
      </c>
    </row>
    <row r="412" spans="4:9">
      <c r="D412">
        <f t="shared" si="34"/>
        <v>103</v>
      </c>
      <c r="E412">
        <f t="shared" si="38"/>
        <v>3</v>
      </c>
      <c r="F412" t="str">
        <f t="shared" si="35"/>
        <v>103_3</v>
      </c>
      <c r="G412">
        <f t="shared" ca="1" si="36"/>
        <v>3000</v>
      </c>
      <c r="H412">
        <f t="shared" ca="1" si="37"/>
        <v>12000</v>
      </c>
      <c r="I412" s="1" t="e">
        <f ca="1">VLOOKUP(F412&amp;"_Lapse",Sheet1!$O:$P,2,FALSE)</f>
        <v>#N/A</v>
      </c>
    </row>
    <row r="413" spans="4:9">
      <c r="D413">
        <f t="shared" si="34"/>
        <v>103</v>
      </c>
      <c r="E413">
        <f t="shared" si="38"/>
        <v>4</v>
      </c>
      <c r="F413" t="str">
        <f t="shared" si="35"/>
        <v>103_4</v>
      </c>
      <c r="G413">
        <f t="shared" ca="1" si="36"/>
        <v>2000</v>
      </c>
      <c r="H413">
        <f t="shared" ca="1" si="37"/>
        <v>8000</v>
      </c>
      <c r="I413" s="1" t="e">
        <f ca="1">VLOOKUP(F413&amp;"_Lapse",Sheet1!$O:$P,2,FALSE)</f>
        <v>#N/A</v>
      </c>
    </row>
    <row r="414" spans="4:9">
      <c r="D414">
        <f t="shared" si="34"/>
        <v>104</v>
      </c>
      <c r="E414">
        <f t="shared" si="38"/>
        <v>1</v>
      </c>
      <c r="F414" t="str">
        <f t="shared" si="35"/>
        <v>104_1</v>
      </c>
      <c r="G414">
        <f t="shared" ca="1" si="36"/>
        <v>2000</v>
      </c>
      <c r="H414">
        <f t="shared" ca="1" si="37"/>
        <v>8000</v>
      </c>
      <c r="I414" s="1" t="e">
        <f ca="1">VLOOKUP(F414&amp;"_Lapse",Sheet1!$O:$P,2,FALSE)</f>
        <v>#N/A</v>
      </c>
    </row>
    <row r="415" spans="4:9">
      <c r="D415">
        <f t="shared" si="34"/>
        <v>104</v>
      </c>
      <c r="E415">
        <f t="shared" si="38"/>
        <v>2</v>
      </c>
      <c r="F415" t="str">
        <f t="shared" si="35"/>
        <v>104_2</v>
      </c>
      <c r="G415">
        <f t="shared" ca="1" si="36"/>
        <v>2000</v>
      </c>
      <c r="H415">
        <f t="shared" ca="1" si="37"/>
        <v>8000</v>
      </c>
      <c r="I415" s="1" t="e">
        <f ca="1">VLOOKUP(F415&amp;"_Lapse",Sheet1!$O:$P,2,FALSE)</f>
        <v>#N/A</v>
      </c>
    </row>
    <row r="416" spans="4:9">
      <c r="D416">
        <f t="shared" si="34"/>
        <v>104</v>
      </c>
      <c r="E416">
        <f t="shared" si="38"/>
        <v>3</v>
      </c>
      <c r="F416" t="str">
        <f t="shared" si="35"/>
        <v>104_3</v>
      </c>
      <c r="G416">
        <f t="shared" ca="1" si="36"/>
        <v>3000</v>
      </c>
      <c r="H416">
        <f t="shared" ca="1" si="37"/>
        <v>12000</v>
      </c>
      <c r="I416" s="1" t="e">
        <f ca="1">VLOOKUP(F416&amp;"_Lapse",Sheet1!$O:$P,2,FALSE)</f>
        <v>#N/A</v>
      </c>
    </row>
    <row r="417" spans="4:9">
      <c r="D417">
        <f t="shared" si="34"/>
        <v>104</v>
      </c>
      <c r="E417">
        <f t="shared" si="38"/>
        <v>4</v>
      </c>
      <c r="F417" t="str">
        <f t="shared" si="35"/>
        <v>104_4</v>
      </c>
      <c r="G417">
        <f t="shared" ca="1" si="36"/>
        <v>4000</v>
      </c>
      <c r="H417">
        <f t="shared" ca="1" si="37"/>
        <v>16000</v>
      </c>
      <c r="I417" s="1">
        <f ca="1">VLOOKUP(F417&amp;"_Lapse",Sheet1!$O:$P,2,FALSE)</f>
        <v>43198.302277798801</v>
      </c>
    </row>
    <row r="418" spans="4:9">
      <c r="D418">
        <f t="shared" si="34"/>
        <v>105</v>
      </c>
      <c r="E418">
        <f t="shared" si="38"/>
        <v>1</v>
      </c>
      <c r="F418" t="str">
        <f t="shared" si="35"/>
        <v>105_1</v>
      </c>
      <c r="G418">
        <f t="shared" ca="1" si="36"/>
        <v>1000</v>
      </c>
      <c r="H418">
        <f t="shared" ca="1" si="37"/>
        <v>4000</v>
      </c>
      <c r="I418" s="1">
        <f ca="1">VLOOKUP(F418&amp;"_Lapse",Sheet1!$O:$P,2,FALSE)</f>
        <v>43201.505296390518</v>
      </c>
    </row>
    <row r="419" spans="4:9">
      <c r="D419">
        <f t="shared" si="34"/>
        <v>105</v>
      </c>
      <c r="E419">
        <f t="shared" si="38"/>
        <v>2</v>
      </c>
      <c r="F419" t="str">
        <f t="shared" si="35"/>
        <v>105_2</v>
      </c>
      <c r="G419">
        <f t="shared" ca="1" si="36"/>
        <v>2000</v>
      </c>
      <c r="H419">
        <f t="shared" ca="1" si="37"/>
        <v>8000</v>
      </c>
      <c r="I419" s="1" t="e">
        <f ca="1">VLOOKUP(F419&amp;"_Lapse",Sheet1!$O:$P,2,FALSE)</f>
        <v>#N/A</v>
      </c>
    </row>
    <row r="420" spans="4:9">
      <c r="D420">
        <f t="shared" si="34"/>
        <v>105</v>
      </c>
      <c r="E420">
        <f t="shared" si="38"/>
        <v>3</v>
      </c>
      <c r="F420" t="str">
        <f t="shared" si="35"/>
        <v>105_3</v>
      </c>
      <c r="G420">
        <f t="shared" ca="1" si="36"/>
        <v>4000</v>
      </c>
      <c r="H420">
        <f t="shared" ca="1" si="37"/>
        <v>16000</v>
      </c>
      <c r="I420" s="1">
        <f ca="1">VLOOKUP(F420&amp;"_Lapse",Sheet1!$O:$P,2,FALSE)</f>
        <v>43051.720309726916</v>
      </c>
    </row>
    <row r="421" spans="4:9">
      <c r="D421">
        <f t="shared" si="34"/>
        <v>105</v>
      </c>
      <c r="E421">
        <f t="shared" si="38"/>
        <v>4</v>
      </c>
      <c r="F421" t="str">
        <f t="shared" si="35"/>
        <v>105_4</v>
      </c>
      <c r="G421">
        <f t="shared" ca="1" si="36"/>
        <v>4000</v>
      </c>
      <c r="H421">
        <f t="shared" ca="1" si="37"/>
        <v>16000</v>
      </c>
      <c r="I421" s="1" t="e">
        <f ca="1">VLOOKUP(F421&amp;"_Lapse",Sheet1!$O:$P,2,FALSE)</f>
        <v>#N/A</v>
      </c>
    </row>
    <row r="422" spans="4:9">
      <c r="D422">
        <f t="shared" si="34"/>
        <v>106</v>
      </c>
      <c r="E422">
        <f t="shared" si="38"/>
        <v>1</v>
      </c>
      <c r="F422" t="str">
        <f t="shared" si="35"/>
        <v>106_1</v>
      </c>
      <c r="G422">
        <f t="shared" ca="1" si="36"/>
        <v>4000</v>
      </c>
      <c r="H422">
        <f t="shared" ca="1" si="37"/>
        <v>16000</v>
      </c>
      <c r="I422" s="1" t="e">
        <f ca="1">VLOOKUP(F422&amp;"_Lapse",Sheet1!$O:$P,2,FALSE)</f>
        <v>#N/A</v>
      </c>
    </row>
    <row r="423" spans="4:9">
      <c r="D423">
        <f t="shared" si="34"/>
        <v>106</v>
      </c>
      <c r="E423">
        <f t="shared" si="38"/>
        <v>2</v>
      </c>
      <c r="F423" t="str">
        <f t="shared" si="35"/>
        <v>106_2</v>
      </c>
      <c r="G423">
        <f t="shared" ca="1" si="36"/>
        <v>4000</v>
      </c>
      <c r="H423">
        <f t="shared" ca="1" si="37"/>
        <v>16000</v>
      </c>
      <c r="I423" s="1" t="e">
        <f ca="1">VLOOKUP(F423&amp;"_Lapse",Sheet1!$O:$P,2,FALSE)</f>
        <v>#N/A</v>
      </c>
    </row>
    <row r="424" spans="4:9">
      <c r="D424">
        <f t="shared" si="34"/>
        <v>106</v>
      </c>
      <c r="E424">
        <f t="shared" si="38"/>
        <v>3</v>
      </c>
      <c r="F424" t="str">
        <f t="shared" si="35"/>
        <v>106_3</v>
      </c>
      <c r="G424">
        <f t="shared" ca="1" si="36"/>
        <v>5000</v>
      </c>
      <c r="H424">
        <f t="shared" ca="1" si="37"/>
        <v>20000</v>
      </c>
      <c r="I424" s="1" t="e">
        <f ca="1">VLOOKUP(F424&amp;"_Lapse",Sheet1!$O:$P,2,FALSE)</f>
        <v>#N/A</v>
      </c>
    </row>
    <row r="425" spans="4:9">
      <c r="D425">
        <f t="shared" si="34"/>
        <v>106</v>
      </c>
      <c r="E425">
        <f t="shared" si="38"/>
        <v>4</v>
      </c>
      <c r="F425" t="str">
        <f t="shared" si="35"/>
        <v>106_4</v>
      </c>
      <c r="G425">
        <f t="shared" ca="1" si="36"/>
        <v>2000</v>
      </c>
      <c r="H425">
        <f t="shared" ca="1" si="37"/>
        <v>8000</v>
      </c>
      <c r="I425" s="1" t="e">
        <f ca="1">VLOOKUP(F425&amp;"_Lapse",Sheet1!$O:$P,2,FALSE)</f>
        <v>#N/A</v>
      </c>
    </row>
    <row r="426" spans="4:9">
      <c r="D426">
        <f t="shared" si="34"/>
        <v>107</v>
      </c>
      <c r="E426">
        <f t="shared" si="38"/>
        <v>1</v>
      </c>
      <c r="F426" t="str">
        <f t="shared" si="35"/>
        <v>107_1</v>
      </c>
      <c r="G426">
        <f t="shared" ca="1" si="36"/>
        <v>5000</v>
      </c>
      <c r="H426">
        <f t="shared" ca="1" si="37"/>
        <v>20000</v>
      </c>
      <c r="I426" s="1" t="e">
        <f ca="1">VLOOKUP(F426&amp;"_Lapse",Sheet1!$O:$P,2,FALSE)</f>
        <v>#N/A</v>
      </c>
    </row>
    <row r="427" spans="4:9">
      <c r="D427">
        <f t="shared" si="34"/>
        <v>107</v>
      </c>
      <c r="E427">
        <f t="shared" si="38"/>
        <v>2</v>
      </c>
      <c r="F427" t="str">
        <f t="shared" si="35"/>
        <v>107_2</v>
      </c>
      <c r="G427">
        <f t="shared" ca="1" si="36"/>
        <v>1000</v>
      </c>
      <c r="H427">
        <f t="shared" ca="1" si="37"/>
        <v>4000</v>
      </c>
      <c r="I427" s="1" t="e">
        <f ca="1">VLOOKUP(F427&amp;"_Lapse",Sheet1!$O:$P,2,FALSE)</f>
        <v>#N/A</v>
      </c>
    </row>
    <row r="428" spans="4:9">
      <c r="D428">
        <f t="shared" si="34"/>
        <v>107</v>
      </c>
      <c r="E428">
        <f t="shared" si="38"/>
        <v>3</v>
      </c>
      <c r="F428" t="str">
        <f t="shared" si="35"/>
        <v>107_3</v>
      </c>
      <c r="G428">
        <f t="shared" ca="1" si="36"/>
        <v>5000</v>
      </c>
      <c r="H428">
        <f t="shared" ca="1" si="37"/>
        <v>20000</v>
      </c>
      <c r="I428" s="1" t="e">
        <f ca="1">VLOOKUP(F428&amp;"_Lapse",Sheet1!$O:$P,2,FALSE)</f>
        <v>#N/A</v>
      </c>
    </row>
    <row r="429" spans="4:9">
      <c r="D429">
        <f t="shared" si="34"/>
        <v>107</v>
      </c>
      <c r="E429">
        <f t="shared" si="38"/>
        <v>4</v>
      </c>
      <c r="F429" t="str">
        <f t="shared" si="35"/>
        <v>107_4</v>
      </c>
      <c r="G429">
        <f t="shared" ca="1" si="36"/>
        <v>5000</v>
      </c>
      <c r="H429">
        <f t="shared" ca="1" si="37"/>
        <v>20000</v>
      </c>
      <c r="I429" s="1" t="e">
        <f ca="1">VLOOKUP(F429&amp;"_Lapse",Sheet1!$O:$P,2,FALSE)</f>
        <v>#N/A</v>
      </c>
    </row>
    <row r="430" spans="4:9">
      <c r="D430">
        <f t="shared" si="34"/>
        <v>108</v>
      </c>
      <c r="E430">
        <f t="shared" si="38"/>
        <v>1</v>
      </c>
      <c r="F430" t="str">
        <f t="shared" si="35"/>
        <v>108_1</v>
      </c>
      <c r="G430">
        <f t="shared" ca="1" si="36"/>
        <v>3000</v>
      </c>
      <c r="H430">
        <f t="shared" ca="1" si="37"/>
        <v>12000</v>
      </c>
      <c r="I430" s="1">
        <f ca="1">VLOOKUP(F430&amp;"_Lapse",Sheet1!$O:$P,2,FALSE)</f>
        <v>43002.079438432724</v>
      </c>
    </row>
    <row r="431" spans="4:9">
      <c r="D431">
        <f t="shared" si="34"/>
        <v>108</v>
      </c>
      <c r="E431">
        <f t="shared" si="38"/>
        <v>2</v>
      </c>
      <c r="F431" t="str">
        <f t="shared" si="35"/>
        <v>108_2</v>
      </c>
      <c r="G431">
        <f t="shared" ca="1" si="36"/>
        <v>3000</v>
      </c>
      <c r="H431">
        <f t="shared" ca="1" si="37"/>
        <v>12000</v>
      </c>
      <c r="I431" s="1">
        <f ca="1">VLOOKUP(F431&amp;"_Lapse",Sheet1!$O:$P,2,FALSE)</f>
        <v>43245.714671155998</v>
      </c>
    </row>
    <row r="432" spans="4:9">
      <c r="D432">
        <f t="shared" si="34"/>
        <v>108</v>
      </c>
      <c r="E432">
        <f t="shared" si="38"/>
        <v>3</v>
      </c>
      <c r="F432" t="str">
        <f t="shared" si="35"/>
        <v>108_3</v>
      </c>
      <c r="G432">
        <f t="shared" ca="1" si="36"/>
        <v>1000</v>
      </c>
      <c r="H432">
        <f t="shared" ca="1" si="37"/>
        <v>4000</v>
      </c>
      <c r="I432" s="1">
        <f ca="1">VLOOKUP(F432&amp;"_Lapse",Sheet1!$O:$P,2,FALSE)</f>
        <v>42915.854904046217</v>
      </c>
    </row>
    <row r="433" spans="4:9">
      <c r="D433">
        <f t="shared" si="34"/>
        <v>108</v>
      </c>
      <c r="E433">
        <f t="shared" si="38"/>
        <v>4</v>
      </c>
      <c r="F433" t="str">
        <f t="shared" si="35"/>
        <v>108_4</v>
      </c>
      <c r="G433">
        <f t="shared" ca="1" si="36"/>
        <v>4000</v>
      </c>
      <c r="H433">
        <f t="shared" ca="1" si="37"/>
        <v>16000</v>
      </c>
      <c r="I433" s="1" t="e">
        <f ca="1">VLOOKUP(F433&amp;"_Lapse",Sheet1!$O:$P,2,FALSE)</f>
        <v>#N/A</v>
      </c>
    </row>
    <row r="434" spans="4:9">
      <c r="D434">
        <f t="shared" si="34"/>
        <v>109</v>
      </c>
      <c r="E434">
        <f t="shared" si="38"/>
        <v>1</v>
      </c>
      <c r="F434" t="str">
        <f t="shared" si="35"/>
        <v>109_1</v>
      </c>
      <c r="G434">
        <f t="shared" ca="1" si="36"/>
        <v>5000</v>
      </c>
      <c r="H434">
        <f t="shared" ca="1" si="37"/>
        <v>20000</v>
      </c>
      <c r="I434" s="1" t="e">
        <f ca="1">VLOOKUP(F434&amp;"_Lapse",Sheet1!$O:$P,2,FALSE)</f>
        <v>#N/A</v>
      </c>
    </row>
    <row r="435" spans="4:9">
      <c r="D435">
        <f t="shared" si="34"/>
        <v>109</v>
      </c>
      <c r="E435">
        <f t="shared" si="38"/>
        <v>2</v>
      </c>
      <c r="F435" t="str">
        <f t="shared" si="35"/>
        <v>109_2</v>
      </c>
      <c r="G435">
        <f t="shared" ca="1" si="36"/>
        <v>4000</v>
      </c>
      <c r="H435">
        <f t="shared" ca="1" si="37"/>
        <v>16000</v>
      </c>
      <c r="I435" s="1">
        <f ca="1">VLOOKUP(F435&amp;"_Lapse",Sheet1!$O:$P,2,FALSE)</f>
        <v>43205.595817911497</v>
      </c>
    </row>
    <row r="436" spans="4:9">
      <c r="D436">
        <f t="shared" si="34"/>
        <v>109</v>
      </c>
      <c r="E436">
        <f t="shared" si="38"/>
        <v>3</v>
      </c>
      <c r="F436" t="str">
        <f t="shared" si="35"/>
        <v>109_3</v>
      </c>
      <c r="G436">
        <f t="shared" ca="1" si="36"/>
        <v>4000</v>
      </c>
      <c r="H436">
        <f t="shared" ca="1" si="37"/>
        <v>16000</v>
      </c>
      <c r="I436" s="1" t="e">
        <f ca="1">VLOOKUP(F436&amp;"_Lapse",Sheet1!$O:$P,2,FALSE)</f>
        <v>#N/A</v>
      </c>
    </row>
    <row r="437" spans="4:9">
      <c r="D437">
        <f t="shared" si="34"/>
        <v>109</v>
      </c>
      <c r="E437">
        <f t="shared" si="38"/>
        <v>4</v>
      </c>
      <c r="F437" t="str">
        <f t="shared" si="35"/>
        <v>109_4</v>
      </c>
      <c r="G437">
        <f t="shared" ca="1" si="36"/>
        <v>1000</v>
      </c>
      <c r="H437">
        <f t="shared" ca="1" si="37"/>
        <v>4000</v>
      </c>
      <c r="I437" s="1" t="e">
        <f ca="1">VLOOKUP(F437&amp;"_Lapse",Sheet1!$O:$P,2,FALSE)</f>
        <v>#N/A</v>
      </c>
    </row>
    <row r="438" spans="4:9">
      <c r="D438">
        <f t="shared" ref="D438:D501" si="39">IF(E438=1,D437+1,D437)</f>
        <v>110</v>
      </c>
      <c r="E438">
        <f t="shared" si="38"/>
        <v>1</v>
      </c>
      <c r="F438" t="str">
        <f t="shared" ref="F438:F501" si="40">D438&amp;"_"&amp;E438</f>
        <v>110_1</v>
      </c>
      <c r="G438">
        <f t="shared" ca="1" si="36"/>
        <v>1000</v>
      </c>
      <c r="H438">
        <f t="shared" ca="1" si="37"/>
        <v>4000</v>
      </c>
      <c r="I438" s="1" t="e">
        <f ca="1">VLOOKUP(F438&amp;"_Lapse",Sheet1!$O:$P,2,FALSE)</f>
        <v>#N/A</v>
      </c>
    </row>
    <row r="439" spans="4:9">
      <c r="D439">
        <f t="shared" si="39"/>
        <v>110</v>
      </c>
      <c r="E439">
        <f t="shared" si="38"/>
        <v>2</v>
      </c>
      <c r="F439" t="str">
        <f t="shared" si="40"/>
        <v>110_2</v>
      </c>
      <c r="G439">
        <f t="shared" ca="1" si="36"/>
        <v>2000</v>
      </c>
      <c r="H439">
        <f t="shared" ca="1" si="37"/>
        <v>8000</v>
      </c>
      <c r="I439" s="1" t="e">
        <f ca="1">VLOOKUP(F439&amp;"_Lapse",Sheet1!$O:$P,2,FALSE)</f>
        <v>#N/A</v>
      </c>
    </row>
    <row r="440" spans="4:9">
      <c r="D440">
        <f t="shared" si="39"/>
        <v>110</v>
      </c>
      <c r="E440">
        <f t="shared" si="38"/>
        <v>3</v>
      </c>
      <c r="F440" t="str">
        <f t="shared" si="40"/>
        <v>110_3</v>
      </c>
      <c r="G440">
        <f t="shared" ca="1" si="36"/>
        <v>3000</v>
      </c>
      <c r="H440">
        <f t="shared" ca="1" si="37"/>
        <v>12000</v>
      </c>
      <c r="I440" s="1" t="e">
        <f ca="1">VLOOKUP(F440&amp;"_Lapse",Sheet1!$O:$P,2,FALSE)</f>
        <v>#N/A</v>
      </c>
    </row>
    <row r="441" spans="4:9">
      <c r="D441">
        <f t="shared" si="39"/>
        <v>110</v>
      </c>
      <c r="E441">
        <f t="shared" si="38"/>
        <v>4</v>
      </c>
      <c r="F441" t="str">
        <f t="shared" si="40"/>
        <v>110_4</v>
      </c>
      <c r="G441">
        <f t="shared" ca="1" si="36"/>
        <v>4000</v>
      </c>
      <c r="H441">
        <f t="shared" ca="1" si="37"/>
        <v>16000</v>
      </c>
      <c r="I441" s="1" t="e">
        <f ca="1">VLOOKUP(F441&amp;"_Lapse",Sheet1!$O:$P,2,FALSE)</f>
        <v>#N/A</v>
      </c>
    </row>
    <row r="442" spans="4:9">
      <c r="D442">
        <f t="shared" si="39"/>
        <v>111</v>
      </c>
      <c r="E442">
        <f t="shared" si="38"/>
        <v>1</v>
      </c>
      <c r="F442" t="str">
        <f t="shared" si="40"/>
        <v>111_1</v>
      </c>
      <c r="G442">
        <f t="shared" ca="1" si="36"/>
        <v>5000</v>
      </c>
      <c r="H442">
        <f t="shared" ca="1" si="37"/>
        <v>20000</v>
      </c>
      <c r="I442" s="1" t="e">
        <f ca="1">VLOOKUP(F442&amp;"_Lapse",Sheet1!$O:$P,2,FALSE)</f>
        <v>#N/A</v>
      </c>
    </row>
    <row r="443" spans="4:9">
      <c r="D443">
        <f t="shared" si="39"/>
        <v>111</v>
      </c>
      <c r="E443">
        <f t="shared" si="38"/>
        <v>2</v>
      </c>
      <c r="F443" t="str">
        <f t="shared" si="40"/>
        <v>111_2</v>
      </c>
      <c r="G443">
        <f t="shared" ca="1" si="36"/>
        <v>1000</v>
      </c>
      <c r="H443">
        <f t="shared" ca="1" si="37"/>
        <v>4000</v>
      </c>
      <c r="I443" s="1" t="e">
        <f ca="1">VLOOKUP(F443&amp;"_Lapse",Sheet1!$O:$P,2,FALSE)</f>
        <v>#N/A</v>
      </c>
    </row>
    <row r="444" spans="4:9">
      <c r="D444">
        <f t="shared" si="39"/>
        <v>111</v>
      </c>
      <c r="E444">
        <f t="shared" si="38"/>
        <v>3</v>
      </c>
      <c r="F444" t="str">
        <f t="shared" si="40"/>
        <v>111_3</v>
      </c>
      <c r="G444">
        <f t="shared" ca="1" si="36"/>
        <v>5000</v>
      </c>
      <c r="H444">
        <f t="shared" ca="1" si="37"/>
        <v>20000</v>
      </c>
      <c r="I444" s="1" t="e">
        <f ca="1">VLOOKUP(F444&amp;"_Lapse",Sheet1!$O:$P,2,FALSE)</f>
        <v>#N/A</v>
      </c>
    </row>
    <row r="445" spans="4:9">
      <c r="D445">
        <f t="shared" si="39"/>
        <v>111</v>
      </c>
      <c r="E445">
        <f t="shared" si="38"/>
        <v>4</v>
      </c>
      <c r="F445" t="str">
        <f t="shared" si="40"/>
        <v>111_4</v>
      </c>
      <c r="G445">
        <f t="shared" ca="1" si="36"/>
        <v>5000</v>
      </c>
      <c r="H445">
        <f t="shared" ca="1" si="37"/>
        <v>20000</v>
      </c>
      <c r="I445" s="1" t="e">
        <f ca="1">VLOOKUP(F445&amp;"_Lapse",Sheet1!$O:$P,2,FALSE)</f>
        <v>#N/A</v>
      </c>
    </row>
    <row r="446" spans="4:9">
      <c r="D446">
        <f t="shared" si="39"/>
        <v>112</v>
      </c>
      <c r="E446">
        <f t="shared" si="38"/>
        <v>1</v>
      </c>
      <c r="F446" t="str">
        <f t="shared" si="40"/>
        <v>112_1</v>
      </c>
      <c r="G446">
        <f t="shared" ca="1" si="36"/>
        <v>3000</v>
      </c>
      <c r="H446">
        <f t="shared" ca="1" si="37"/>
        <v>12000</v>
      </c>
      <c r="I446" s="1" t="e">
        <f ca="1">VLOOKUP(F446&amp;"_Lapse",Sheet1!$O:$P,2,FALSE)</f>
        <v>#N/A</v>
      </c>
    </row>
    <row r="447" spans="4:9">
      <c r="D447">
        <f t="shared" si="39"/>
        <v>112</v>
      </c>
      <c r="E447">
        <f t="shared" si="38"/>
        <v>2</v>
      </c>
      <c r="F447" t="str">
        <f t="shared" si="40"/>
        <v>112_2</v>
      </c>
      <c r="G447">
        <f t="shared" ca="1" si="36"/>
        <v>1000</v>
      </c>
      <c r="H447">
        <f t="shared" ca="1" si="37"/>
        <v>4000</v>
      </c>
      <c r="I447" s="1" t="e">
        <f ca="1">VLOOKUP(F447&amp;"_Lapse",Sheet1!$O:$P,2,FALSE)</f>
        <v>#N/A</v>
      </c>
    </row>
    <row r="448" spans="4:9">
      <c r="D448">
        <f t="shared" si="39"/>
        <v>112</v>
      </c>
      <c r="E448">
        <f t="shared" si="38"/>
        <v>3</v>
      </c>
      <c r="F448" t="str">
        <f t="shared" si="40"/>
        <v>112_3</v>
      </c>
      <c r="G448">
        <f t="shared" ca="1" si="36"/>
        <v>4000</v>
      </c>
      <c r="H448">
        <f t="shared" ca="1" si="37"/>
        <v>16000</v>
      </c>
      <c r="I448" s="1" t="e">
        <f ca="1">VLOOKUP(F448&amp;"_Lapse",Sheet1!$O:$P,2,FALSE)</f>
        <v>#N/A</v>
      </c>
    </row>
    <row r="449" spans="4:9">
      <c r="D449">
        <f t="shared" si="39"/>
        <v>112</v>
      </c>
      <c r="E449">
        <f t="shared" si="38"/>
        <v>4</v>
      </c>
      <c r="F449" t="str">
        <f t="shared" si="40"/>
        <v>112_4</v>
      </c>
      <c r="G449">
        <f t="shared" ca="1" si="36"/>
        <v>5000</v>
      </c>
      <c r="H449">
        <f t="shared" ca="1" si="37"/>
        <v>20000</v>
      </c>
      <c r="I449" s="1" t="e">
        <f ca="1">VLOOKUP(F449&amp;"_Lapse",Sheet1!$O:$P,2,FALSE)</f>
        <v>#N/A</v>
      </c>
    </row>
    <row r="450" spans="4:9">
      <c r="D450">
        <f t="shared" si="39"/>
        <v>113</v>
      </c>
      <c r="E450">
        <f t="shared" si="38"/>
        <v>1</v>
      </c>
      <c r="F450" t="str">
        <f t="shared" si="40"/>
        <v>113_1</v>
      </c>
      <c r="G450">
        <f t="shared" ca="1" si="36"/>
        <v>3000</v>
      </c>
      <c r="H450">
        <f t="shared" ca="1" si="37"/>
        <v>12000</v>
      </c>
      <c r="I450" s="1" t="e">
        <f ca="1">VLOOKUP(F450&amp;"_Lapse",Sheet1!$O:$P,2,FALSE)</f>
        <v>#N/A</v>
      </c>
    </row>
    <row r="451" spans="4:9">
      <c r="D451">
        <f t="shared" si="39"/>
        <v>113</v>
      </c>
      <c r="E451">
        <f t="shared" si="38"/>
        <v>2</v>
      </c>
      <c r="F451" t="str">
        <f t="shared" si="40"/>
        <v>113_2</v>
      </c>
      <c r="G451">
        <f t="shared" ref="G451:G514" ca="1" si="41">RANDBETWEEN(1,5)*1000</f>
        <v>4000</v>
      </c>
      <c r="H451">
        <f t="shared" ref="H451:H514" ca="1" si="42">G451*4</f>
        <v>16000</v>
      </c>
      <c r="I451" s="1" t="e">
        <f ca="1">VLOOKUP(F451&amp;"_Lapse",Sheet1!$O:$P,2,FALSE)</f>
        <v>#N/A</v>
      </c>
    </row>
    <row r="452" spans="4:9">
      <c r="D452">
        <f t="shared" si="39"/>
        <v>113</v>
      </c>
      <c r="E452">
        <f t="shared" ref="E452:E515" si="43">IF(E451=4,1,E451+1)</f>
        <v>3</v>
      </c>
      <c r="F452" t="str">
        <f t="shared" si="40"/>
        <v>113_3</v>
      </c>
      <c r="G452">
        <f t="shared" ca="1" si="41"/>
        <v>2000</v>
      </c>
      <c r="H452">
        <f t="shared" ca="1" si="42"/>
        <v>8000</v>
      </c>
      <c r="I452" s="1" t="e">
        <f ca="1">VLOOKUP(F452&amp;"_Lapse",Sheet1!$O:$P,2,FALSE)</f>
        <v>#N/A</v>
      </c>
    </row>
    <row r="453" spans="4:9">
      <c r="D453">
        <f t="shared" si="39"/>
        <v>113</v>
      </c>
      <c r="E453">
        <f t="shared" si="43"/>
        <v>4</v>
      </c>
      <c r="F453" t="str">
        <f t="shared" si="40"/>
        <v>113_4</v>
      </c>
      <c r="G453">
        <f t="shared" ca="1" si="41"/>
        <v>4000</v>
      </c>
      <c r="H453">
        <f t="shared" ca="1" si="42"/>
        <v>16000</v>
      </c>
      <c r="I453" s="1" t="e">
        <f ca="1">VLOOKUP(F453&amp;"_Lapse",Sheet1!$O:$P,2,FALSE)</f>
        <v>#N/A</v>
      </c>
    </row>
    <row r="454" spans="4:9">
      <c r="D454">
        <f t="shared" si="39"/>
        <v>114</v>
      </c>
      <c r="E454">
        <f t="shared" si="43"/>
        <v>1</v>
      </c>
      <c r="F454" t="str">
        <f t="shared" si="40"/>
        <v>114_1</v>
      </c>
      <c r="G454">
        <f t="shared" ca="1" si="41"/>
        <v>4000</v>
      </c>
      <c r="H454">
        <f t="shared" ca="1" si="42"/>
        <v>16000</v>
      </c>
      <c r="I454" s="1" t="e">
        <f ca="1">VLOOKUP(F454&amp;"_Lapse",Sheet1!$O:$P,2,FALSE)</f>
        <v>#N/A</v>
      </c>
    </row>
    <row r="455" spans="4:9">
      <c r="D455">
        <f t="shared" si="39"/>
        <v>114</v>
      </c>
      <c r="E455">
        <f t="shared" si="43"/>
        <v>2</v>
      </c>
      <c r="F455" t="str">
        <f t="shared" si="40"/>
        <v>114_2</v>
      </c>
      <c r="G455">
        <f t="shared" ca="1" si="41"/>
        <v>4000</v>
      </c>
      <c r="H455">
        <f t="shared" ca="1" si="42"/>
        <v>16000</v>
      </c>
      <c r="I455" s="1" t="e">
        <f ca="1">VLOOKUP(F455&amp;"_Lapse",Sheet1!$O:$P,2,FALSE)</f>
        <v>#N/A</v>
      </c>
    </row>
    <row r="456" spans="4:9">
      <c r="D456">
        <f t="shared" si="39"/>
        <v>114</v>
      </c>
      <c r="E456">
        <f t="shared" si="43"/>
        <v>3</v>
      </c>
      <c r="F456" t="str">
        <f t="shared" si="40"/>
        <v>114_3</v>
      </c>
      <c r="G456">
        <f t="shared" ca="1" si="41"/>
        <v>2000</v>
      </c>
      <c r="H456">
        <f t="shared" ca="1" si="42"/>
        <v>8000</v>
      </c>
      <c r="I456" s="1">
        <f ca="1">VLOOKUP(F456&amp;"_Lapse",Sheet1!$O:$P,2,FALSE)</f>
        <v>43058.391247053813</v>
      </c>
    </row>
    <row r="457" spans="4:9">
      <c r="D457">
        <f t="shared" si="39"/>
        <v>114</v>
      </c>
      <c r="E457">
        <f t="shared" si="43"/>
        <v>4</v>
      </c>
      <c r="F457" t="str">
        <f t="shared" si="40"/>
        <v>114_4</v>
      </c>
      <c r="G457">
        <f t="shared" ca="1" si="41"/>
        <v>1000</v>
      </c>
      <c r="H457">
        <f t="shared" ca="1" si="42"/>
        <v>4000</v>
      </c>
      <c r="I457" s="1" t="e">
        <f ca="1">VLOOKUP(F457&amp;"_Lapse",Sheet1!$O:$P,2,FALSE)</f>
        <v>#N/A</v>
      </c>
    </row>
    <row r="458" spans="4:9">
      <c r="D458">
        <f t="shared" si="39"/>
        <v>115</v>
      </c>
      <c r="E458">
        <f t="shared" si="43"/>
        <v>1</v>
      </c>
      <c r="F458" t="str">
        <f t="shared" si="40"/>
        <v>115_1</v>
      </c>
      <c r="G458">
        <f t="shared" ca="1" si="41"/>
        <v>3000</v>
      </c>
      <c r="H458">
        <f t="shared" ca="1" si="42"/>
        <v>12000</v>
      </c>
      <c r="I458" s="1" t="e">
        <f ca="1">VLOOKUP(F458&amp;"_Lapse",Sheet1!$O:$P,2,FALSE)</f>
        <v>#N/A</v>
      </c>
    </row>
    <row r="459" spans="4:9">
      <c r="D459">
        <f t="shared" si="39"/>
        <v>115</v>
      </c>
      <c r="E459">
        <f t="shared" si="43"/>
        <v>2</v>
      </c>
      <c r="F459" t="str">
        <f t="shared" si="40"/>
        <v>115_2</v>
      </c>
      <c r="G459">
        <f t="shared" ca="1" si="41"/>
        <v>4000</v>
      </c>
      <c r="H459">
        <f t="shared" ca="1" si="42"/>
        <v>16000</v>
      </c>
      <c r="I459" s="1" t="e">
        <f ca="1">VLOOKUP(F459&amp;"_Lapse",Sheet1!$O:$P,2,FALSE)</f>
        <v>#N/A</v>
      </c>
    </row>
    <row r="460" spans="4:9">
      <c r="D460">
        <f t="shared" si="39"/>
        <v>115</v>
      </c>
      <c r="E460">
        <f t="shared" si="43"/>
        <v>3</v>
      </c>
      <c r="F460" t="str">
        <f t="shared" si="40"/>
        <v>115_3</v>
      </c>
      <c r="G460">
        <f t="shared" ca="1" si="41"/>
        <v>4000</v>
      </c>
      <c r="H460">
        <f t="shared" ca="1" si="42"/>
        <v>16000</v>
      </c>
      <c r="I460" s="1" t="e">
        <f ca="1">VLOOKUP(F460&amp;"_Lapse",Sheet1!$O:$P,2,FALSE)</f>
        <v>#N/A</v>
      </c>
    </row>
    <row r="461" spans="4:9">
      <c r="D461">
        <f t="shared" si="39"/>
        <v>115</v>
      </c>
      <c r="E461">
        <f t="shared" si="43"/>
        <v>4</v>
      </c>
      <c r="F461" t="str">
        <f t="shared" si="40"/>
        <v>115_4</v>
      </c>
      <c r="G461">
        <f t="shared" ca="1" si="41"/>
        <v>4000</v>
      </c>
      <c r="H461">
        <f t="shared" ca="1" si="42"/>
        <v>16000</v>
      </c>
      <c r="I461" s="1" t="e">
        <f ca="1">VLOOKUP(F461&amp;"_Lapse",Sheet1!$O:$P,2,FALSE)</f>
        <v>#N/A</v>
      </c>
    </row>
    <row r="462" spans="4:9">
      <c r="D462">
        <f t="shared" si="39"/>
        <v>116</v>
      </c>
      <c r="E462">
        <f t="shared" si="43"/>
        <v>1</v>
      </c>
      <c r="F462" t="str">
        <f t="shared" si="40"/>
        <v>116_1</v>
      </c>
      <c r="G462">
        <f t="shared" ca="1" si="41"/>
        <v>1000</v>
      </c>
      <c r="H462">
        <f t="shared" ca="1" si="42"/>
        <v>4000</v>
      </c>
      <c r="I462" s="1" t="e">
        <f ca="1">VLOOKUP(F462&amp;"_Lapse",Sheet1!$O:$P,2,FALSE)</f>
        <v>#N/A</v>
      </c>
    </row>
    <row r="463" spans="4:9">
      <c r="D463">
        <f t="shared" si="39"/>
        <v>116</v>
      </c>
      <c r="E463">
        <f t="shared" si="43"/>
        <v>2</v>
      </c>
      <c r="F463" t="str">
        <f t="shared" si="40"/>
        <v>116_2</v>
      </c>
      <c r="G463">
        <f t="shared" ca="1" si="41"/>
        <v>3000</v>
      </c>
      <c r="H463">
        <f t="shared" ca="1" si="42"/>
        <v>12000</v>
      </c>
      <c r="I463" s="1" t="e">
        <f ca="1">VLOOKUP(F463&amp;"_Lapse",Sheet1!$O:$P,2,FALSE)</f>
        <v>#N/A</v>
      </c>
    </row>
    <row r="464" spans="4:9">
      <c r="D464">
        <f t="shared" si="39"/>
        <v>116</v>
      </c>
      <c r="E464">
        <f t="shared" si="43"/>
        <v>3</v>
      </c>
      <c r="F464" t="str">
        <f t="shared" si="40"/>
        <v>116_3</v>
      </c>
      <c r="G464">
        <f t="shared" ca="1" si="41"/>
        <v>1000</v>
      </c>
      <c r="H464">
        <f t="shared" ca="1" si="42"/>
        <v>4000</v>
      </c>
      <c r="I464" s="1">
        <f ca="1">VLOOKUP(F464&amp;"_Lapse",Sheet1!$O:$P,2,FALSE)</f>
        <v>43042.357802675564</v>
      </c>
    </row>
    <row r="465" spans="4:9">
      <c r="D465">
        <f t="shared" si="39"/>
        <v>116</v>
      </c>
      <c r="E465">
        <f t="shared" si="43"/>
        <v>4</v>
      </c>
      <c r="F465" t="str">
        <f t="shared" si="40"/>
        <v>116_4</v>
      </c>
      <c r="G465">
        <f t="shared" ca="1" si="41"/>
        <v>5000</v>
      </c>
      <c r="H465">
        <f t="shared" ca="1" si="42"/>
        <v>20000</v>
      </c>
      <c r="I465" s="1">
        <f ca="1">VLOOKUP(F465&amp;"_Lapse",Sheet1!$O:$P,2,FALSE)</f>
        <v>43153.538053296419</v>
      </c>
    </row>
    <row r="466" spans="4:9">
      <c r="D466">
        <f t="shared" si="39"/>
        <v>117</v>
      </c>
      <c r="E466">
        <f t="shared" si="43"/>
        <v>1</v>
      </c>
      <c r="F466" t="str">
        <f t="shared" si="40"/>
        <v>117_1</v>
      </c>
      <c r="G466">
        <f t="shared" ca="1" si="41"/>
        <v>3000</v>
      </c>
      <c r="H466">
        <f t="shared" ca="1" si="42"/>
        <v>12000</v>
      </c>
      <c r="I466" s="1" t="e">
        <f ca="1">VLOOKUP(F466&amp;"_Lapse",Sheet1!$O:$P,2,FALSE)</f>
        <v>#N/A</v>
      </c>
    </row>
    <row r="467" spans="4:9">
      <c r="D467">
        <f t="shared" si="39"/>
        <v>117</v>
      </c>
      <c r="E467">
        <f t="shared" si="43"/>
        <v>2</v>
      </c>
      <c r="F467" t="str">
        <f t="shared" si="40"/>
        <v>117_2</v>
      </c>
      <c r="G467">
        <f t="shared" ca="1" si="41"/>
        <v>1000</v>
      </c>
      <c r="H467">
        <f t="shared" ca="1" si="42"/>
        <v>4000</v>
      </c>
      <c r="I467" s="1" t="e">
        <f ca="1">VLOOKUP(F467&amp;"_Lapse",Sheet1!$O:$P,2,FALSE)</f>
        <v>#N/A</v>
      </c>
    </row>
    <row r="468" spans="4:9">
      <c r="D468">
        <f t="shared" si="39"/>
        <v>117</v>
      </c>
      <c r="E468">
        <f t="shared" si="43"/>
        <v>3</v>
      </c>
      <c r="F468" t="str">
        <f t="shared" si="40"/>
        <v>117_3</v>
      </c>
      <c r="G468">
        <f t="shared" ca="1" si="41"/>
        <v>4000</v>
      </c>
      <c r="H468">
        <f t="shared" ca="1" si="42"/>
        <v>16000</v>
      </c>
      <c r="I468" s="1" t="e">
        <f ca="1">VLOOKUP(F468&amp;"_Lapse",Sheet1!$O:$P,2,FALSE)</f>
        <v>#N/A</v>
      </c>
    </row>
    <row r="469" spans="4:9">
      <c r="D469">
        <f t="shared" si="39"/>
        <v>117</v>
      </c>
      <c r="E469">
        <f t="shared" si="43"/>
        <v>4</v>
      </c>
      <c r="F469" t="str">
        <f t="shared" si="40"/>
        <v>117_4</v>
      </c>
      <c r="G469">
        <f t="shared" ca="1" si="41"/>
        <v>3000</v>
      </c>
      <c r="H469">
        <f t="shared" ca="1" si="42"/>
        <v>12000</v>
      </c>
      <c r="I469" s="1">
        <f ca="1">VLOOKUP(F469&amp;"_Lapse",Sheet1!$O:$P,2,FALSE)</f>
        <v>42901.398875296283</v>
      </c>
    </row>
    <row r="470" spans="4:9">
      <c r="D470">
        <f t="shared" si="39"/>
        <v>118</v>
      </c>
      <c r="E470">
        <f t="shared" si="43"/>
        <v>1</v>
      </c>
      <c r="F470" t="str">
        <f t="shared" si="40"/>
        <v>118_1</v>
      </c>
      <c r="G470">
        <f t="shared" ca="1" si="41"/>
        <v>4000</v>
      </c>
      <c r="H470">
        <f t="shared" ca="1" si="42"/>
        <v>16000</v>
      </c>
      <c r="I470" s="1" t="e">
        <f ca="1">VLOOKUP(F470&amp;"_Lapse",Sheet1!$O:$P,2,FALSE)</f>
        <v>#N/A</v>
      </c>
    </row>
    <row r="471" spans="4:9">
      <c r="D471">
        <f t="shared" si="39"/>
        <v>118</v>
      </c>
      <c r="E471">
        <f t="shared" si="43"/>
        <v>2</v>
      </c>
      <c r="F471" t="str">
        <f t="shared" si="40"/>
        <v>118_2</v>
      </c>
      <c r="G471">
        <f t="shared" ca="1" si="41"/>
        <v>4000</v>
      </c>
      <c r="H471">
        <f t="shared" ca="1" si="42"/>
        <v>16000</v>
      </c>
      <c r="I471" s="1" t="e">
        <f ca="1">VLOOKUP(F471&amp;"_Lapse",Sheet1!$O:$P,2,FALSE)</f>
        <v>#N/A</v>
      </c>
    </row>
    <row r="472" spans="4:9">
      <c r="D472">
        <f t="shared" si="39"/>
        <v>118</v>
      </c>
      <c r="E472">
        <f t="shared" si="43"/>
        <v>3</v>
      </c>
      <c r="F472" t="str">
        <f t="shared" si="40"/>
        <v>118_3</v>
      </c>
      <c r="G472">
        <f t="shared" ca="1" si="41"/>
        <v>5000</v>
      </c>
      <c r="H472">
        <f t="shared" ca="1" si="42"/>
        <v>20000</v>
      </c>
      <c r="I472" s="1" t="e">
        <f ca="1">VLOOKUP(F472&amp;"_Lapse",Sheet1!$O:$P,2,FALSE)</f>
        <v>#N/A</v>
      </c>
    </row>
    <row r="473" spans="4:9">
      <c r="D473">
        <f t="shared" si="39"/>
        <v>118</v>
      </c>
      <c r="E473">
        <f t="shared" si="43"/>
        <v>4</v>
      </c>
      <c r="F473" t="str">
        <f t="shared" si="40"/>
        <v>118_4</v>
      </c>
      <c r="G473">
        <f t="shared" ca="1" si="41"/>
        <v>1000</v>
      </c>
      <c r="H473">
        <f t="shared" ca="1" si="42"/>
        <v>4000</v>
      </c>
      <c r="I473" s="1" t="e">
        <f ca="1">VLOOKUP(F473&amp;"_Lapse",Sheet1!$O:$P,2,FALSE)</f>
        <v>#N/A</v>
      </c>
    </row>
    <row r="474" spans="4:9">
      <c r="D474">
        <f t="shared" si="39"/>
        <v>119</v>
      </c>
      <c r="E474">
        <f t="shared" si="43"/>
        <v>1</v>
      </c>
      <c r="F474" t="str">
        <f t="shared" si="40"/>
        <v>119_1</v>
      </c>
      <c r="G474">
        <f t="shared" ca="1" si="41"/>
        <v>5000</v>
      </c>
      <c r="H474">
        <f t="shared" ca="1" si="42"/>
        <v>20000</v>
      </c>
      <c r="I474" s="1" t="e">
        <f ca="1">VLOOKUP(F474&amp;"_Lapse",Sheet1!$O:$P,2,FALSE)</f>
        <v>#N/A</v>
      </c>
    </row>
    <row r="475" spans="4:9">
      <c r="D475">
        <f t="shared" si="39"/>
        <v>119</v>
      </c>
      <c r="E475">
        <f t="shared" si="43"/>
        <v>2</v>
      </c>
      <c r="F475" t="str">
        <f t="shared" si="40"/>
        <v>119_2</v>
      </c>
      <c r="G475">
        <f t="shared" ca="1" si="41"/>
        <v>1000</v>
      </c>
      <c r="H475">
        <f t="shared" ca="1" si="42"/>
        <v>4000</v>
      </c>
      <c r="I475" s="1" t="e">
        <f ca="1">VLOOKUP(F475&amp;"_Lapse",Sheet1!$O:$P,2,FALSE)</f>
        <v>#N/A</v>
      </c>
    </row>
    <row r="476" spans="4:9">
      <c r="D476">
        <f t="shared" si="39"/>
        <v>119</v>
      </c>
      <c r="E476">
        <f t="shared" si="43"/>
        <v>3</v>
      </c>
      <c r="F476" t="str">
        <f t="shared" si="40"/>
        <v>119_3</v>
      </c>
      <c r="G476">
        <f t="shared" ca="1" si="41"/>
        <v>4000</v>
      </c>
      <c r="H476">
        <f t="shared" ca="1" si="42"/>
        <v>16000</v>
      </c>
      <c r="I476" s="1" t="e">
        <f ca="1">VLOOKUP(F476&amp;"_Lapse",Sheet1!$O:$P,2,FALSE)</f>
        <v>#N/A</v>
      </c>
    </row>
    <row r="477" spans="4:9">
      <c r="D477">
        <f t="shared" si="39"/>
        <v>119</v>
      </c>
      <c r="E477">
        <f t="shared" si="43"/>
        <v>4</v>
      </c>
      <c r="F477" t="str">
        <f t="shared" si="40"/>
        <v>119_4</v>
      </c>
      <c r="G477">
        <f t="shared" ca="1" si="41"/>
        <v>1000</v>
      </c>
      <c r="H477">
        <f t="shared" ca="1" si="42"/>
        <v>4000</v>
      </c>
      <c r="I477" s="1" t="e">
        <f ca="1">VLOOKUP(F477&amp;"_Lapse",Sheet1!$O:$P,2,FALSE)</f>
        <v>#N/A</v>
      </c>
    </row>
    <row r="478" spans="4:9">
      <c r="D478">
        <f t="shared" si="39"/>
        <v>120</v>
      </c>
      <c r="E478">
        <f t="shared" si="43"/>
        <v>1</v>
      </c>
      <c r="F478" t="str">
        <f t="shared" si="40"/>
        <v>120_1</v>
      </c>
      <c r="G478">
        <f t="shared" ca="1" si="41"/>
        <v>3000</v>
      </c>
      <c r="H478">
        <f t="shared" ca="1" si="42"/>
        <v>12000</v>
      </c>
      <c r="I478" s="1" t="e">
        <f ca="1">VLOOKUP(F478&amp;"_Lapse",Sheet1!$O:$P,2,FALSE)</f>
        <v>#N/A</v>
      </c>
    </row>
    <row r="479" spans="4:9">
      <c r="D479">
        <f t="shared" si="39"/>
        <v>120</v>
      </c>
      <c r="E479">
        <f t="shared" si="43"/>
        <v>2</v>
      </c>
      <c r="F479" t="str">
        <f t="shared" si="40"/>
        <v>120_2</v>
      </c>
      <c r="G479">
        <f t="shared" ca="1" si="41"/>
        <v>1000</v>
      </c>
      <c r="H479">
        <f t="shared" ca="1" si="42"/>
        <v>4000</v>
      </c>
      <c r="I479" s="1" t="e">
        <f ca="1">VLOOKUP(F479&amp;"_Lapse",Sheet1!$O:$P,2,FALSE)</f>
        <v>#N/A</v>
      </c>
    </row>
    <row r="480" spans="4:9">
      <c r="D480">
        <f t="shared" si="39"/>
        <v>120</v>
      </c>
      <c r="E480">
        <f t="shared" si="43"/>
        <v>3</v>
      </c>
      <c r="F480" t="str">
        <f t="shared" si="40"/>
        <v>120_3</v>
      </c>
      <c r="G480">
        <f t="shared" ca="1" si="41"/>
        <v>3000</v>
      </c>
      <c r="H480">
        <f t="shared" ca="1" si="42"/>
        <v>12000</v>
      </c>
      <c r="I480" s="1" t="e">
        <f ca="1">VLOOKUP(F480&amp;"_Lapse",Sheet1!$O:$P,2,FALSE)</f>
        <v>#N/A</v>
      </c>
    </row>
    <row r="481" spans="4:9">
      <c r="D481">
        <f t="shared" si="39"/>
        <v>120</v>
      </c>
      <c r="E481">
        <f t="shared" si="43"/>
        <v>4</v>
      </c>
      <c r="F481" t="str">
        <f t="shared" si="40"/>
        <v>120_4</v>
      </c>
      <c r="G481">
        <f t="shared" ca="1" si="41"/>
        <v>5000</v>
      </c>
      <c r="H481">
        <f t="shared" ca="1" si="42"/>
        <v>20000</v>
      </c>
      <c r="I481" s="1" t="e">
        <f ca="1">VLOOKUP(F481&amp;"_Lapse",Sheet1!$O:$P,2,FALSE)</f>
        <v>#N/A</v>
      </c>
    </row>
    <row r="482" spans="4:9">
      <c r="D482">
        <f t="shared" si="39"/>
        <v>121</v>
      </c>
      <c r="E482">
        <f t="shared" si="43"/>
        <v>1</v>
      </c>
      <c r="F482" t="str">
        <f t="shared" si="40"/>
        <v>121_1</v>
      </c>
      <c r="G482">
        <f t="shared" ca="1" si="41"/>
        <v>5000</v>
      </c>
      <c r="H482">
        <f t="shared" ca="1" si="42"/>
        <v>20000</v>
      </c>
      <c r="I482" s="1">
        <f ca="1">VLOOKUP(F482&amp;"_Lapse",Sheet1!$O:$P,2,FALSE)</f>
        <v>43092.666566855318</v>
      </c>
    </row>
    <row r="483" spans="4:9">
      <c r="D483">
        <f t="shared" si="39"/>
        <v>121</v>
      </c>
      <c r="E483">
        <f t="shared" si="43"/>
        <v>2</v>
      </c>
      <c r="F483" t="str">
        <f t="shared" si="40"/>
        <v>121_2</v>
      </c>
      <c r="G483">
        <f t="shared" ca="1" si="41"/>
        <v>3000</v>
      </c>
      <c r="H483">
        <f t="shared" ca="1" si="42"/>
        <v>12000</v>
      </c>
      <c r="I483" s="1" t="e">
        <f ca="1">VLOOKUP(F483&amp;"_Lapse",Sheet1!$O:$P,2,FALSE)</f>
        <v>#N/A</v>
      </c>
    </row>
    <row r="484" spans="4:9">
      <c r="D484">
        <f t="shared" si="39"/>
        <v>121</v>
      </c>
      <c r="E484">
        <f t="shared" si="43"/>
        <v>3</v>
      </c>
      <c r="F484" t="str">
        <f t="shared" si="40"/>
        <v>121_3</v>
      </c>
      <c r="G484">
        <f t="shared" ca="1" si="41"/>
        <v>5000</v>
      </c>
      <c r="H484">
        <f t="shared" ca="1" si="42"/>
        <v>20000</v>
      </c>
      <c r="I484" s="1" t="e">
        <f ca="1">VLOOKUP(F484&amp;"_Lapse",Sheet1!$O:$P,2,FALSE)</f>
        <v>#N/A</v>
      </c>
    </row>
    <row r="485" spans="4:9">
      <c r="D485">
        <f t="shared" si="39"/>
        <v>121</v>
      </c>
      <c r="E485">
        <f t="shared" si="43"/>
        <v>4</v>
      </c>
      <c r="F485" t="str">
        <f t="shared" si="40"/>
        <v>121_4</v>
      </c>
      <c r="G485">
        <f t="shared" ca="1" si="41"/>
        <v>1000</v>
      </c>
      <c r="H485">
        <f t="shared" ca="1" si="42"/>
        <v>4000</v>
      </c>
      <c r="I485" s="1" t="e">
        <f ca="1">VLOOKUP(F485&amp;"_Lapse",Sheet1!$O:$P,2,FALSE)</f>
        <v>#N/A</v>
      </c>
    </row>
    <row r="486" spans="4:9">
      <c r="D486">
        <f t="shared" si="39"/>
        <v>122</v>
      </c>
      <c r="E486">
        <f t="shared" si="43"/>
        <v>1</v>
      </c>
      <c r="F486" t="str">
        <f t="shared" si="40"/>
        <v>122_1</v>
      </c>
      <c r="G486">
        <f t="shared" ca="1" si="41"/>
        <v>2000</v>
      </c>
      <c r="H486">
        <f t="shared" ca="1" si="42"/>
        <v>8000</v>
      </c>
      <c r="I486" s="1">
        <f ca="1">VLOOKUP(F486&amp;"_Lapse",Sheet1!$O:$P,2,FALSE)</f>
        <v>42937.745530065498</v>
      </c>
    </row>
    <row r="487" spans="4:9">
      <c r="D487">
        <f t="shared" si="39"/>
        <v>122</v>
      </c>
      <c r="E487">
        <f t="shared" si="43"/>
        <v>2</v>
      </c>
      <c r="F487" t="str">
        <f t="shared" si="40"/>
        <v>122_2</v>
      </c>
      <c r="G487">
        <f t="shared" ca="1" si="41"/>
        <v>3000</v>
      </c>
      <c r="H487">
        <f t="shared" ca="1" si="42"/>
        <v>12000</v>
      </c>
      <c r="I487" s="1" t="e">
        <f ca="1">VLOOKUP(F487&amp;"_Lapse",Sheet1!$O:$P,2,FALSE)</f>
        <v>#N/A</v>
      </c>
    </row>
    <row r="488" spans="4:9">
      <c r="D488">
        <f t="shared" si="39"/>
        <v>122</v>
      </c>
      <c r="E488">
        <f t="shared" si="43"/>
        <v>3</v>
      </c>
      <c r="F488" t="str">
        <f t="shared" si="40"/>
        <v>122_3</v>
      </c>
      <c r="G488">
        <f t="shared" ca="1" si="41"/>
        <v>3000</v>
      </c>
      <c r="H488">
        <f t="shared" ca="1" si="42"/>
        <v>12000</v>
      </c>
      <c r="I488" s="1" t="e">
        <f ca="1">VLOOKUP(F488&amp;"_Lapse",Sheet1!$O:$P,2,FALSE)</f>
        <v>#N/A</v>
      </c>
    </row>
    <row r="489" spans="4:9">
      <c r="D489">
        <f t="shared" si="39"/>
        <v>122</v>
      </c>
      <c r="E489">
        <f t="shared" si="43"/>
        <v>4</v>
      </c>
      <c r="F489" t="str">
        <f t="shared" si="40"/>
        <v>122_4</v>
      </c>
      <c r="G489">
        <f t="shared" ca="1" si="41"/>
        <v>5000</v>
      </c>
      <c r="H489">
        <f t="shared" ca="1" si="42"/>
        <v>20000</v>
      </c>
      <c r="I489" s="1" t="e">
        <f ca="1">VLOOKUP(F489&amp;"_Lapse",Sheet1!$O:$P,2,FALSE)</f>
        <v>#N/A</v>
      </c>
    </row>
    <row r="490" spans="4:9">
      <c r="D490">
        <f t="shared" si="39"/>
        <v>123</v>
      </c>
      <c r="E490">
        <f t="shared" si="43"/>
        <v>1</v>
      </c>
      <c r="F490" t="str">
        <f t="shared" si="40"/>
        <v>123_1</v>
      </c>
      <c r="G490">
        <f t="shared" ca="1" si="41"/>
        <v>5000</v>
      </c>
      <c r="H490">
        <f t="shared" ca="1" si="42"/>
        <v>20000</v>
      </c>
      <c r="I490" s="1" t="e">
        <f ca="1">VLOOKUP(F490&amp;"_Lapse",Sheet1!$O:$P,2,FALSE)</f>
        <v>#N/A</v>
      </c>
    </row>
    <row r="491" spans="4:9">
      <c r="D491">
        <f t="shared" si="39"/>
        <v>123</v>
      </c>
      <c r="E491">
        <f t="shared" si="43"/>
        <v>2</v>
      </c>
      <c r="F491" t="str">
        <f t="shared" si="40"/>
        <v>123_2</v>
      </c>
      <c r="G491">
        <f t="shared" ca="1" si="41"/>
        <v>1000</v>
      </c>
      <c r="H491">
        <f t="shared" ca="1" si="42"/>
        <v>4000</v>
      </c>
      <c r="I491" s="1" t="e">
        <f ca="1">VLOOKUP(F491&amp;"_Lapse",Sheet1!$O:$P,2,FALSE)</f>
        <v>#N/A</v>
      </c>
    </row>
    <row r="492" spans="4:9">
      <c r="D492">
        <f t="shared" si="39"/>
        <v>123</v>
      </c>
      <c r="E492">
        <f t="shared" si="43"/>
        <v>3</v>
      </c>
      <c r="F492" t="str">
        <f t="shared" si="40"/>
        <v>123_3</v>
      </c>
      <c r="G492">
        <f t="shared" ca="1" si="41"/>
        <v>3000</v>
      </c>
      <c r="H492">
        <f t="shared" ca="1" si="42"/>
        <v>12000</v>
      </c>
      <c r="I492" s="1" t="e">
        <f ca="1">VLOOKUP(F492&amp;"_Lapse",Sheet1!$O:$P,2,FALSE)</f>
        <v>#N/A</v>
      </c>
    </row>
    <row r="493" spans="4:9">
      <c r="D493">
        <f t="shared" si="39"/>
        <v>123</v>
      </c>
      <c r="E493">
        <f t="shared" si="43"/>
        <v>4</v>
      </c>
      <c r="F493" t="str">
        <f t="shared" si="40"/>
        <v>123_4</v>
      </c>
      <c r="G493">
        <f t="shared" ca="1" si="41"/>
        <v>4000</v>
      </c>
      <c r="H493">
        <f t="shared" ca="1" si="42"/>
        <v>16000</v>
      </c>
      <c r="I493" s="1" t="e">
        <f ca="1">VLOOKUP(F493&amp;"_Lapse",Sheet1!$O:$P,2,FALSE)</f>
        <v>#N/A</v>
      </c>
    </row>
    <row r="494" spans="4:9">
      <c r="D494">
        <f t="shared" si="39"/>
        <v>124</v>
      </c>
      <c r="E494">
        <f t="shared" si="43"/>
        <v>1</v>
      </c>
      <c r="F494" t="str">
        <f t="shared" si="40"/>
        <v>124_1</v>
      </c>
      <c r="G494">
        <f t="shared" ca="1" si="41"/>
        <v>3000</v>
      </c>
      <c r="H494">
        <f t="shared" ca="1" si="42"/>
        <v>12000</v>
      </c>
      <c r="I494" s="1" t="e">
        <f ca="1">VLOOKUP(F494&amp;"_Lapse",Sheet1!$O:$P,2,FALSE)</f>
        <v>#N/A</v>
      </c>
    </row>
    <row r="495" spans="4:9">
      <c r="D495">
        <f t="shared" si="39"/>
        <v>124</v>
      </c>
      <c r="E495">
        <f t="shared" si="43"/>
        <v>2</v>
      </c>
      <c r="F495" t="str">
        <f t="shared" si="40"/>
        <v>124_2</v>
      </c>
      <c r="G495">
        <f t="shared" ca="1" si="41"/>
        <v>2000</v>
      </c>
      <c r="H495">
        <f t="shared" ca="1" si="42"/>
        <v>8000</v>
      </c>
      <c r="I495" s="1" t="e">
        <f ca="1">VLOOKUP(F495&amp;"_Lapse",Sheet1!$O:$P,2,FALSE)</f>
        <v>#N/A</v>
      </c>
    </row>
    <row r="496" spans="4:9">
      <c r="D496">
        <f t="shared" si="39"/>
        <v>124</v>
      </c>
      <c r="E496">
        <f t="shared" si="43"/>
        <v>3</v>
      </c>
      <c r="F496" t="str">
        <f t="shared" si="40"/>
        <v>124_3</v>
      </c>
      <c r="G496">
        <f t="shared" ca="1" si="41"/>
        <v>4000</v>
      </c>
      <c r="H496">
        <f t="shared" ca="1" si="42"/>
        <v>16000</v>
      </c>
      <c r="I496" s="1" t="e">
        <f ca="1">VLOOKUP(F496&amp;"_Lapse",Sheet1!$O:$P,2,FALSE)</f>
        <v>#N/A</v>
      </c>
    </row>
    <row r="497" spans="4:9">
      <c r="D497">
        <f t="shared" si="39"/>
        <v>124</v>
      </c>
      <c r="E497">
        <f t="shared" si="43"/>
        <v>4</v>
      </c>
      <c r="F497" t="str">
        <f t="shared" si="40"/>
        <v>124_4</v>
      </c>
      <c r="G497">
        <f t="shared" ca="1" si="41"/>
        <v>5000</v>
      </c>
      <c r="H497">
        <f t="shared" ca="1" si="42"/>
        <v>20000</v>
      </c>
      <c r="I497" s="1" t="e">
        <f ca="1">VLOOKUP(F497&amp;"_Lapse",Sheet1!$O:$P,2,FALSE)</f>
        <v>#N/A</v>
      </c>
    </row>
    <row r="498" spans="4:9">
      <c r="D498">
        <f t="shared" si="39"/>
        <v>125</v>
      </c>
      <c r="E498">
        <f t="shared" si="43"/>
        <v>1</v>
      </c>
      <c r="F498" t="str">
        <f t="shared" si="40"/>
        <v>125_1</v>
      </c>
      <c r="G498">
        <f t="shared" ca="1" si="41"/>
        <v>4000</v>
      </c>
      <c r="H498">
        <f t="shared" ca="1" si="42"/>
        <v>16000</v>
      </c>
      <c r="I498" s="1" t="e">
        <f ca="1">VLOOKUP(F498&amp;"_Lapse",Sheet1!$O:$P,2,FALSE)</f>
        <v>#N/A</v>
      </c>
    </row>
    <row r="499" spans="4:9">
      <c r="D499">
        <f t="shared" si="39"/>
        <v>125</v>
      </c>
      <c r="E499">
        <f t="shared" si="43"/>
        <v>2</v>
      </c>
      <c r="F499" t="str">
        <f t="shared" si="40"/>
        <v>125_2</v>
      </c>
      <c r="G499">
        <f t="shared" ca="1" si="41"/>
        <v>5000</v>
      </c>
      <c r="H499">
        <f t="shared" ca="1" si="42"/>
        <v>20000</v>
      </c>
      <c r="I499" s="1" t="e">
        <f ca="1">VLOOKUP(F499&amp;"_Lapse",Sheet1!$O:$P,2,FALSE)</f>
        <v>#N/A</v>
      </c>
    </row>
    <row r="500" spans="4:9">
      <c r="D500">
        <f t="shared" si="39"/>
        <v>125</v>
      </c>
      <c r="E500">
        <f t="shared" si="43"/>
        <v>3</v>
      </c>
      <c r="F500" t="str">
        <f t="shared" si="40"/>
        <v>125_3</v>
      </c>
      <c r="G500">
        <f t="shared" ca="1" si="41"/>
        <v>2000</v>
      </c>
      <c r="H500">
        <f t="shared" ca="1" si="42"/>
        <v>8000</v>
      </c>
      <c r="I500" s="1" t="e">
        <f ca="1">VLOOKUP(F500&amp;"_Lapse",Sheet1!$O:$P,2,FALSE)</f>
        <v>#N/A</v>
      </c>
    </row>
    <row r="501" spans="4:9">
      <c r="D501">
        <f t="shared" si="39"/>
        <v>125</v>
      </c>
      <c r="E501">
        <f t="shared" si="43"/>
        <v>4</v>
      </c>
      <c r="F501" t="str">
        <f t="shared" si="40"/>
        <v>125_4</v>
      </c>
      <c r="G501">
        <f t="shared" ca="1" si="41"/>
        <v>1000</v>
      </c>
      <c r="H501">
        <f t="shared" ca="1" si="42"/>
        <v>4000</v>
      </c>
      <c r="I501" s="1" t="e">
        <f ca="1">VLOOKUP(F501&amp;"_Lapse",Sheet1!$O:$P,2,FALSE)</f>
        <v>#N/A</v>
      </c>
    </row>
    <row r="502" spans="4:9">
      <c r="D502">
        <f t="shared" ref="D502:D565" si="44">IF(E502=1,D501+1,D501)</f>
        <v>126</v>
      </c>
      <c r="E502">
        <f t="shared" si="43"/>
        <v>1</v>
      </c>
      <c r="F502" t="str">
        <f t="shared" ref="F502:F565" si="45">D502&amp;"_"&amp;E502</f>
        <v>126_1</v>
      </c>
      <c r="G502">
        <f t="shared" ca="1" si="41"/>
        <v>1000</v>
      </c>
      <c r="H502">
        <f t="shared" ca="1" si="42"/>
        <v>4000</v>
      </c>
      <c r="I502" s="1" t="e">
        <f ca="1">VLOOKUP(F502&amp;"_Lapse",Sheet1!$O:$P,2,FALSE)</f>
        <v>#N/A</v>
      </c>
    </row>
    <row r="503" spans="4:9">
      <c r="D503">
        <f t="shared" si="44"/>
        <v>126</v>
      </c>
      <c r="E503">
        <f t="shared" si="43"/>
        <v>2</v>
      </c>
      <c r="F503" t="str">
        <f t="shared" si="45"/>
        <v>126_2</v>
      </c>
      <c r="G503">
        <f t="shared" ca="1" si="41"/>
        <v>4000</v>
      </c>
      <c r="H503">
        <f t="shared" ca="1" si="42"/>
        <v>16000</v>
      </c>
      <c r="I503" s="1" t="e">
        <f ca="1">VLOOKUP(F503&amp;"_Lapse",Sheet1!$O:$P,2,FALSE)</f>
        <v>#N/A</v>
      </c>
    </row>
    <row r="504" spans="4:9">
      <c r="D504">
        <f t="shared" si="44"/>
        <v>126</v>
      </c>
      <c r="E504">
        <f t="shared" si="43"/>
        <v>3</v>
      </c>
      <c r="F504" t="str">
        <f t="shared" si="45"/>
        <v>126_3</v>
      </c>
      <c r="G504">
        <f t="shared" ca="1" si="41"/>
        <v>4000</v>
      </c>
      <c r="H504">
        <f t="shared" ca="1" si="42"/>
        <v>16000</v>
      </c>
      <c r="I504" s="1" t="e">
        <f ca="1">VLOOKUP(F504&amp;"_Lapse",Sheet1!$O:$P,2,FALSE)</f>
        <v>#N/A</v>
      </c>
    </row>
    <row r="505" spans="4:9">
      <c r="D505">
        <f t="shared" si="44"/>
        <v>126</v>
      </c>
      <c r="E505">
        <f t="shared" si="43"/>
        <v>4</v>
      </c>
      <c r="F505" t="str">
        <f t="shared" si="45"/>
        <v>126_4</v>
      </c>
      <c r="G505">
        <f t="shared" ca="1" si="41"/>
        <v>5000</v>
      </c>
      <c r="H505">
        <f t="shared" ca="1" si="42"/>
        <v>20000</v>
      </c>
      <c r="I505" s="1" t="e">
        <f ca="1">VLOOKUP(F505&amp;"_Lapse",Sheet1!$O:$P,2,FALSE)</f>
        <v>#N/A</v>
      </c>
    </row>
    <row r="506" spans="4:9">
      <c r="D506">
        <f t="shared" si="44"/>
        <v>127</v>
      </c>
      <c r="E506">
        <f t="shared" si="43"/>
        <v>1</v>
      </c>
      <c r="F506" t="str">
        <f t="shared" si="45"/>
        <v>127_1</v>
      </c>
      <c r="G506">
        <f t="shared" ca="1" si="41"/>
        <v>5000</v>
      </c>
      <c r="H506">
        <f t="shared" ca="1" si="42"/>
        <v>20000</v>
      </c>
      <c r="I506" s="1" t="e">
        <f ca="1">VLOOKUP(F506&amp;"_Lapse",Sheet1!$O:$P,2,FALSE)</f>
        <v>#N/A</v>
      </c>
    </row>
    <row r="507" spans="4:9">
      <c r="D507">
        <f t="shared" si="44"/>
        <v>127</v>
      </c>
      <c r="E507">
        <f t="shared" si="43"/>
        <v>2</v>
      </c>
      <c r="F507" t="str">
        <f t="shared" si="45"/>
        <v>127_2</v>
      </c>
      <c r="G507">
        <f t="shared" ca="1" si="41"/>
        <v>3000</v>
      </c>
      <c r="H507">
        <f t="shared" ca="1" si="42"/>
        <v>12000</v>
      </c>
      <c r="I507" s="1" t="e">
        <f ca="1">VLOOKUP(F507&amp;"_Lapse",Sheet1!$O:$P,2,FALSE)</f>
        <v>#N/A</v>
      </c>
    </row>
    <row r="508" spans="4:9">
      <c r="D508">
        <f t="shared" si="44"/>
        <v>127</v>
      </c>
      <c r="E508">
        <f t="shared" si="43"/>
        <v>3</v>
      </c>
      <c r="F508" t="str">
        <f t="shared" si="45"/>
        <v>127_3</v>
      </c>
      <c r="G508">
        <f t="shared" ca="1" si="41"/>
        <v>1000</v>
      </c>
      <c r="H508">
        <f t="shared" ca="1" si="42"/>
        <v>4000</v>
      </c>
      <c r="I508" s="1">
        <f ca="1">VLOOKUP(F508&amp;"_Lapse",Sheet1!$O:$P,2,FALSE)</f>
        <v>42879.39085855661</v>
      </c>
    </row>
    <row r="509" spans="4:9">
      <c r="D509">
        <f t="shared" si="44"/>
        <v>127</v>
      </c>
      <c r="E509">
        <f t="shared" si="43"/>
        <v>4</v>
      </c>
      <c r="F509" t="str">
        <f t="shared" si="45"/>
        <v>127_4</v>
      </c>
      <c r="G509">
        <f t="shared" ca="1" si="41"/>
        <v>5000</v>
      </c>
      <c r="H509">
        <f t="shared" ca="1" si="42"/>
        <v>20000</v>
      </c>
      <c r="I509" s="1" t="e">
        <f ca="1">VLOOKUP(F509&amp;"_Lapse",Sheet1!$O:$P,2,FALSE)</f>
        <v>#N/A</v>
      </c>
    </row>
    <row r="510" spans="4:9">
      <c r="D510">
        <f t="shared" si="44"/>
        <v>128</v>
      </c>
      <c r="E510">
        <f t="shared" si="43"/>
        <v>1</v>
      </c>
      <c r="F510" t="str">
        <f t="shared" si="45"/>
        <v>128_1</v>
      </c>
      <c r="G510">
        <f t="shared" ca="1" si="41"/>
        <v>1000</v>
      </c>
      <c r="H510">
        <f t="shared" ca="1" si="42"/>
        <v>4000</v>
      </c>
      <c r="I510" s="1" t="e">
        <f ca="1">VLOOKUP(F510&amp;"_Lapse",Sheet1!$O:$P,2,FALSE)</f>
        <v>#N/A</v>
      </c>
    </row>
    <row r="511" spans="4:9">
      <c r="D511">
        <f t="shared" si="44"/>
        <v>128</v>
      </c>
      <c r="E511">
        <f t="shared" si="43"/>
        <v>2</v>
      </c>
      <c r="F511" t="str">
        <f t="shared" si="45"/>
        <v>128_2</v>
      </c>
      <c r="G511">
        <f t="shared" ca="1" si="41"/>
        <v>2000</v>
      </c>
      <c r="H511">
        <f t="shared" ca="1" si="42"/>
        <v>8000</v>
      </c>
      <c r="I511" s="1" t="e">
        <f ca="1">VLOOKUP(F511&amp;"_Lapse",Sheet1!$O:$P,2,FALSE)</f>
        <v>#N/A</v>
      </c>
    </row>
    <row r="512" spans="4:9">
      <c r="D512">
        <f t="shared" si="44"/>
        <v>128</v>
      </c>
      <c r="E512">
        <f t="shared" si="43"/>
        <v>3</v>
      </c>
      <c r="F512" t="str">
        <f t="shared" si="45"/>
        <v>128_3</v>
      </c>
      <c r="G512">
        <f t="shared" ca="1" si="41"/>
        <v>1000</v>
      </c>
      <c r="H512">
        <f t="shared" ca="1" si="42"/>
        <v>4000</v>
      </c>
      <c r="I512" s="1">
        <f ca="1">VLOOKUP(F512&amp;"_Lapse",Sheet1!$O:$P,2,FALSE)</f>
        <v>42955.833672515095</v>
      </c>
    </row>
    <row r="513" spans="4:9">
      <c r="D513">
        <f t="shared" si="44"/>
        <v>128</v>
      </c>
      <c r="E513">
        <f t="shared" si="43"/>
        <v>4</v>
      </c>
      <c r="F513" t="str">
        <f t="shared" si="45"/>
        <v>128_4</v>
      </c>
      <c r="G513">
        <f t="shared" ca="1" si="41"/>
        <v>3000</v>
      </c>
      <c r="H513">
        <f t="shared" ca="1" si="42"/>
        <v>12000</v>
      </c>
      <c r="I513" s="1" t="e">
        <f ca="1">VLOOKUP(F513&amp;"_Lapse",Sheet1!$O:$P,2,FALSE)</f>
        <v>#N/A</v>
      </c>
    </row>
    <row r="514" spans="4:9">
      <c r="D514">
        <f t="shared" si="44"/>
        <v>129</v>
      </c>
      <c r="E514">
        <f t="shared" si="43"/>
        <v>1</v>
      </c>
      <c r="F514" t="str">
        <f t="shared" si="45"/>
        <v>129_1</v>
      </c>
      <c r="G514">
        <f t="shared" ca="1" si="41"/>
        <v>2000</v>
      </c>
      <c r="H514">
        <f t="shared" ca="1" si="42"/>
        <v>8000</v>
      </c>
      <c r="I514" s="1">
        <f ca="1">VLOOKUP(F514&amp;"_Lapse",Sheet1!$O:$P,2,FALSE)</f>
        <v>43204.208895032098</v>
      </c>
    </row>
    <row r="515" spans="4:9">
      <c r="D515">
        <f t="shared" si="44"/>
        <v>129</v>
      </c>
      <c r="E515">
        <f t="shared" si="43"/>
        <v>2</v>
      </c>
      <c r="F515" t="str">
        <f t="shared" si="45"/>
        <v>129_2</v>
      </c>
      <c r="G515">
        <f t="shared" ref="G515:G565" ca="1" si="46">RANDBETWEEN(1,5)*1000</f>
        <v>5000</v>
      </c>
      <c r="H515">
        <f t="shared" ref="H515:H565" ca="1" si="47">G515*4</f>
        <v>20000</v>
      </c>
      <c r="I515" s="1" t="e">
        <f ca="1">VLOOKUP(F515&amp;"_Lapse",Sheet1!$O:$P,2,FALSE)</f>
        <v>#N/A</v>
      </c>
    </row>
    <row r="516" spans="4:9">
      <c r="D516">
        <f t="shared" si="44"/>
        <v>129</v>
      </c>
      <c r="E516">
        <f t="shared" ref="E516:E565" si="48">IF(E515=4,1,E515+1)</f>
        <v>3</v>
      </c>
      <c r="F516" t="str">
        <f t="shared" si="45"/>
        <v>129_3</v>
      </c>
      <c r="G516">
        <f t="shared" ca="1" si="46"/>
        <v>4000</v>
      </c>
      <c r="H516">
        <f t="shared" ca="1" si="47"/>
        <v>16000</v>
      </c>
      <c r="I516" s="1">
        <f ca="1">VLOOKUP(F516&amp;"_Lapse",Sheet1!$O:$P,2,FALSE)</f>
        <v>42979.684205322927</v>
      </c>
    </row>
    <row r="517" spans="4:9">
      <c r="D517">
        <f t="shared" si="44"/>
        <v>129</v>
      </c>
      <c r="E517">
        <f t="shared" si="48"/>
        <v>4</v>
      </c>
      <c r="F517" t="str">
        <f t="shared" si="45"/>
        <v>129_4</v>
      </c>
      <c r="G517">
        <f t="shared" ca="1" si="46"/>
        <v>2000</v>
      </c>
      <c r="H517">
        <f t="shared" ca="1" si="47"/>
        <v>8000</v>
      </c>
      <c r="I517" s="1">
        <f ca="1">VLOOKUP(F517&amp;"_Lapse",Sheet1!$O:$P,2,FALSE)</f>
        <v>43138.761560014631</v>
      </c>
    </row>
    <row r="518" spans="4:9">
      <c r="D518">
        <f t="shared" si="44"/>
        <v>130</v>
      </c>
      <c r="E518">
        <f t="shared" si="48"/>
        <v>1</v>
      </c>
      <c r="F518" t="str">
        <f t="shared" si="45"/>
        <v>130_1</v>
      </c>
      <c r="G518">
        <f t="shared" ca="1" si="46"/>
        <v>2000</v>
      </c>
      <c r="H518">
        <f t="shared" ca="1" si="47"/>
        <v>8000</v>
      </c>
      <c r="I518" s="1">
        <f ca="1">VLOOKUP(F518&amp;"_Lapse",Sheet1!$O:$P,2,FALSE)</f>
        <v>43029.497730541952</v>
      </c>
    </row>
    <row r="519" spans="4:9">
      <c r="D519">
        <f t="shared" si="44"/>
        <v>130</v>
      </c>
      <c r="E519">
        <f t="shared" si="48"/>
        <v>2</v>
      </c>
      <c r="F519" t="str">
        <f t="shared" si="45"/>
        <v>130_2</v>
      </c>
      <c r="G519">
        <f t="shared" ca="1" si="46"/>
        <v>5000</v>
      </c>
      <c r="H519">
        <f t="shared" ca="1" si="47"/>
        <v>20000</v>
      </c>
      <c r="I519" s="1" t="e">
        <f ca="1">VLOOKUP(F519&amp;"_Lapse",Sheet1!$O:$P,2,FALSE)</f>
        <v>#N/A</v>
      </c>
    </row>
    <row r="520" spans="4:9">
      <c r="D520">
        <f t="shared" si="44"/>
        <v>130</v>
      </c>
      <c r="E520">
        <f t="shared" si="48"/>
        <v>3</v>
      </c>
      <c r="F520" t="str">
        <f t="shared" si="45"/>
        <v>130_3</v>
      </c>
      <c r="G520">
        <f t="shared" ca="1" si="46"/>
        <v>2000</v>
      </c>
      <c r="H520">
        <f t="shared" ca="1" si="47"/>
        <v>8000</v>
      </c>
      <c r="I520" s="1" t="e">
        <f ca="1">VLOOKUP(F520&amp;"_Lapse",Sheet1!$O:$P,2,FALSE)</f>
        <v>#N/A</v>
      </c>
    </row>
    <row r="521" spans="4:9">
      <c r="D521">
        <f t="shared" si="44"/>
        <v>130</v>
      </c>
      <c r="E521">
        <f t="shared" si="48"/>
        <v>4</v>
      </c>
      <c r="F521" t="str">
        <f t="shared" si="45"/>
        <v>130_4</v>
      </c>
      <c r="G521">
        <f t="shared" ca="1" si="46"/>
        <v>3000</v>
      </c>
      <c r="H521">
        <f t="shared" ca="1" si="47"/>
        <v>12000</v>
      </c>
      <c r="I521" s="1">
        <f ca="1">VLOOKUP(F521&amp;"_Lapse",Sheet1!$O:$P,2,FALSE)</f>
        <v>43238.651093253284</v>
      </c>
    </row>
    <row r="522" spans="4:9">
      <c r="D522">
        <f t="shared" si="44"/>
        <v>131</v>
      </c>
      <c r="E522">
        <f t="shared" si="48"/>
        <v>1</v>
      </c>
      <c r="F522" t="str">
        <f t="shared" si="45"/>
        <v>131_1</v>
      </c>
      <c r="G522">
        <f t="shared" ca="1" si="46"/>
        <v>3000</v>
      </c>
      <c r="H522">
        <f t="shared" ca="1" si="47"/>
        <v>12000</v>
      </c>
      <c r="I522" s="1" t="e">
        <f ca="1">VLOOKUP(F522&amp;"_Lapse",Sheet1!$O:$P,2,FALSE)</f>
        <v>#N/A</v>
      </c>
    </row>
    <row r="523" spans="4:9">
      <c r="D523">
        <f t="shared" si="44"/>
        <v>131</v>
      </c>
      <c r="E523">
        <f t="shared" si="48"/>
        <v>2</v>
      </c>
      <c r="F523" t="str">
        <f t="shared" si="45"/>
        <v>131_2</v>
      </c>
      <c r="G523">
        <f t="shared" ca="1" si="46"/>
        <v>2000</v>
      </c>
      <c r="H523">
        <f t="shared" ca="1" si="47"/>
        <v>8000</v>
      </c>
      <c r="I523" s="1" t="e">
        <f ca="1">VLOOKUP(F523&amp;"_Lapse",Sheet1!$O:$P,2,FALSE)</f>
        <v>#N/A</v>
      </c>
    </row>
    <row r="524" spans="4:9">
      <c r="D524">
        <f t="shared" si="44"/>
        <v>131</v>
      </c>
      <c r="E524">
        <f t="shared" si="48"/>
        <v>3</v>
      </c>
      <c r="F524" t="str">
        <f t="shared" si="45"/>
        <v>131_3</v>
      </c>
      <c r="G524">
        <f t="shared" ca="1" si="46"/>
        <v>4000</v>
      </c>
      <c r="H524">
        <f t="shared" ca="1" si="47"/>
        <v>16000</v>
      </c>
      <c r="I524" s="1" t="e">
        <f ca="1">VLOOKUP(F524&amp;"_Lapse",Sheet1!$O:$P,2,FALSE)</f>
        <v>#N/A</v>
      </c>
    </row>
    <row r="525" spans="4:9">
      <c r="D525">
        <f t="shared" si="44"/>
        <v>131</v>
      </c>
      <c r="E525">
        <f t="shared" si="48"/>
        <v>4</v>
      </c>
      <c r="F525" t="str">
        <f t="shared" si="45"/>
        <v>131_4</v>
      </c>
      <c r="G525">
        <f t="shared" ca="1" si="46"/>
        <v>3000</v>
      </c>
      <c r="H525">
        <f t="shared" ca="1" si="47"/>
        <v>12000</v>
      </c>
      <c r="I525" s="1" t="e">
        <f ca="1">VLOOKUP(F525&amp;"_Lapse",Sheet1!$O:$P,2,FALSE)</f>
        <v>#N/A</v>
      </c>
    </row>
    <row r="526" spans="4:9">
      <c r="D526">
        <f t="shared" si="44"/>
        <v>132</v>
      </c>
      <c r="E526">
        <f t="shared" si="48"/>
        <v>1</v>
      </c>
      <c r="F526" t="str">
        <f t="shared" si="45"/>
        <v>132_1</v>
      </c>
      <c r="G526">
        <f t="shared" ca="1" si="46"/>
        <v>2000</v>
      </c>
      <c r="H526">
        <f t="shared" ca="1" si="47"/>
        <v>8000</v>
      </c>
      <c r="I526" s="1" t="e">
        <f ca="1">VLOOKUP(F526&amp;"_Lapse",Sheet1!$O:$P,2,FALSE)</f>
        <v>#N/A</v>
      </c>
    </row>
    <row r="527" spans="4:9">
      <c r="D527">
        <f t="shared" si="44"/>
        <v>132</v>
      </c>
      <c r="E527">
        <f t="shared" si="48"/>
        <v>2</v>
      </c>
      <c r="F527" t="str">
        <f t="shared" si="45"/>
        <v>132_2</v>
      </c>
      <c r="G527">
        <f t="shared" ca="1" si="46"/>
        <v>4000</v>
      </c>
      <c r="H527">
        <f t="shared" ca="1" si="47"/>
        <v>16000</v>
      </c>
      <c r="I527" s="1" t="e">
        <f ca="1">VLOOKUP(F527&amp;"_Lapse",Sheet1!$O:$P,2,FALSE)</f>
        <v>#N/A</v>
      </c>
    </row>
    <row r="528" spans="4:9">
      <c r="D528">
        <f t="shared" si="44"/>
        <v>132</v>
      </c>
      <c r="E528">
        <f t="shared" si="48"/>
        <v>3</v>
      </c>
      <c r="F528" t="str">
        <f t="shared" si="45"/>
        <v>132_3</v>
      </c>
      <c r="G528">
        <f t="shared" ca="1" si="46"/>
        <v>3000</v>
      </c>
      <c r="H528">
        <f t="shared" ca="1" si="47"/>
        <v>12000</v>
      </c>
      <c r="I528" s="1">
        <f ca="1">VLOOKUP(F528&amp;"_Lapse",Sheet1!$O:$P,2,FALSE)</f>
        <v>43058.507465340139</v>
      </c>
    </row>
    <row r="529" spans="4:9">
      <c r="D529">
        <f t="shared" si="44"/>
        <v>132</v>
      </c>
      <c r="E529">
        <f t="shared" si="48"/>
        <v>4</v>
      </c>
      <c r="F529" t="str">
        <f t="shared" si="45"/>
        <v>132_4</v>
      </c>
      <c r="G529">
        <f t="shared" ca="1" si="46"/>
        <v>1000</v>
      </c>
      <c r="H529">
        <f t="shared" ca="1" si="47"/>
        <v>4000</v>
      </c>
      <c r="I529" s="1" t="e">
        <f ca="1">VLOOKUP(F529&amp;"_Lapse",Sheet1!$O:$P,2,FALSE)</f>
        <v>#N/A</v>
      </c>
    </row>
    <row r="530" spans="4:9">
      <c r="D530">
        <f t="shared" si="44"/>
        <v>133</v>
      </c>
      <c r="E530">
        <f t="shared" si="48"/>
        <v>1</v>
      </c>
      <c r="F530" t="str">
        <f t="shared" si="45"/>
        <v>133_1</v>
      </c>
      <c r="G530">
        <f t="shared" ca="1" si="46"/>
        <v>2000</v>
      </c>
      <c r="H530">
        <f t="shared" ca="1" si="47"/>
        <v>8000</v>
      </c>
      <c r="I530" s="1" t="e">
        <f ca="1">VLOOKUP(F530&amp;"_Lapse",Sheet1!$O:$P,2,FALSE)</f>
        <v>#N/A</v>
      </c>
    </row>
    <row r="531" spans="4:9">
      <c r="D531">
        <f t="shared" si="44"/>
        <v>133</v>
      </c>
      <c r="E531">
        <f t="shared" si="48"/>
        <v>2</v>
      </c>
      <c r="F531" t="str">
        <f t="shared" si="45"/>
        <v>133_2</v>
      </c>
      <c r="G531">
        <f t="shared" ca="1" si="46"/>
        <v>4000</v>
      </c>
      <c r="H531">
        <f t="shared" ca="1" si="47"/>
        <v>16000</v>
      </c>
      <c r="I531" s="1" t="e">
        <f ca="1">VLOOKUP(F531&amp;"_Lapse",Sheet1!$O:$P,2,FALSE)</f>
        <v>#N/A</v>
      </c>
    </row>
    <row r="532" spans="4:9">
      <c r="D532">
        <f t="shared" si="44"/>
        <v>133</v>
      </c>
      <c r="E532">
        <f t="shared" si="48"/>
        <v>3</v>
      </c>
      <c r="F532" t="str">
        <f t="shared" si="45"/>
        <v>133_3</v>
      </c>
      <c r="G532">
        <f t="shared" ca="1" si="46"/>
        <v>4000</v>
      </c>
      <c r="H532">
        <f t="shared" ca="1" si="47"/>
        <v>16000</v>
      </c>
      <c r="I532" s="1">
        <f ca="1">VLOOKUP(F532&amp;"_Lapse",Sheet1!$O:$P,2,FALSE)</f>
        <v>42856.082341133726</v>
      </c>
    </row>
    <row r="533" spans="4:9">
      <c r="D533">
        <f t="shared" si="44"/>
        <v>133</v>
      </c>
      <c r="E533">
        <f t="shared" si="48"/>
        <v>4</v>
      </c>
      <c r="F533" t="str">
        <f t="shared" si="45"/>
        <v>133_4</v>
      </c>
      <c r="G533">
        <f t="shared" ca="1" si="46"/>
        <v>3000</v>
      </c>
      <c r="H533">
        <f t="shared" ca="1" si="47"/>
        <v>12000</v>
      </c>
      <c r="I533" s="1" t="e">
        <f ca="1">VLOOKUP(F533&amp;"_Lapse",Sheet1!$O:$P,2,FALSE)</f>
        <v>#N/A</v>
      </c>
    </row>
    <row r="534" spans="4:9">
      <c r="D534">
        <f t="shared" si="44"/>
        <v>134</v>
      </c>
      <c r="E534">
        <f t="shared" si="48"/>
        <v>1</v>
      </c>
      <c r="F534" t="str">
        <f t="shared" si="45"/>
        <v>134_1</v>
      </c>
      <c r="G534">
        <f t="shared" ca="1" si="46"/>
        <v>4000</v>
      </c>
      <c r="H534">
        <f t="shared" ca="1" si="47"/>
        <v>16000</v>
      </c>
      <c r="I534" s="1" t="e">
        <f ca="1">VLOOKUP(F534&amp;"_Lapse",Sheet1!$O:$P,2,FALSE)</f>
        <v>#N/A</v>
      </c>
    </row>
    <row r="535" spans="4:9">
      <c r="D535">
        <f t="shared" si="44"/>
        <v>134</v>
      </c>
      <c r="E535">
        <f t="shared" si="48"/>
        <v>2</v>
      </c>
      <c r="F535" t="str">
        <f t="shared" si="45"/>
        <v>134_2</v>
      </c>
      <c r="G535">
        <f t="shared" ca="1" si="46"/>
        <v>5000</v>
      </c>
      <c r="H535">
        <f t="shared" ca="1" si="47"/>
        <v>20000</v>
      </c>
      <c r="I535" s="1" t="e">
        <f ca="1">VLOOKUP(F535&amp;"_Lapse",Sheet1!$O:$P,2,FALSE)</f>
        <v>#N/A</v>
      </c>
    </row>
    <row r="536" spans="4:9">
      <c r="D536">
        <f t="shared" si="44"/>
        <v>134</v>
      </c>
      <c r="E536">
        <f t="shared" si="48"/>
        <v>3</v>
      </c>
      <c r="F536" t="str">
        <f t="shared" si="45"/>
        <v>134_3</v>
      </c>
      <c r="G536">
        <f t="shared" ca="1" si="46"/>
        <v>2000</v>
      </c>
      <c r="H536">
        <f t="shared" ca="1" si="47"/>
        <v>8000</v>
      </c>
      <c r="I536" s="1" t="e">
        <f ca="1">VLOOKUP(F536&amp;"_Lapse",Sheet1!$O:$P,2,FALSE)</f>
        <v>#N/A</v>
      </c>
    </row>
    <row r="537" spans="4:9">
      <c r="D537">
        <f t="shared" si="44"/>
        <v>134</v>
      </c>
      <c r="E537">
        <f t="shared" si="48"/>
        <v>4</v>
      </c>
      <c r="F537" t="str">
        <f t="shared" si="45"/>
        <v>134_4</v>
      </c>
      <c r="G537">
        <f t="shared" ca="1" si="46"/>
        <v>1000</v>
      </c>
      <c r="H537">
        <f t="shared" ca="1" si="47"/>
        <v>4000</v>
      </c>
      <c r="I537" s="1">
        <f ca="1">VLOOKUP(F537&amp;"_Lapse",Sheet1!$O:$P,2,FALSE)</f>
        <v>42893.101876844725</v>
      </c>
    </row>
    <row r="538" spans="4:9">
      <c r="D538">
        <f t="shared" si="44"/>
        <v>135</v>
      </c>
      <c r="E538">
        <f t="shared" si="48"/>
        <v>1</v>
      </c>
      <c r="F538" t="str">
        <f t="shared" si="45"/>
        <v>135_1</v>
      </c>
      <c r="G538">
        <f t="shared" ca="1" si="46"/>
        <v>4000</v>
      </c>
      <c r="H538">
        <f t="shared" ca="1" si="47"/>
        <v>16000</v>
      </c>
      <c r="I538" s="1" t="e">
        <f ca="1">VLOOKUP(F538&amp;"_Lapse",Sheet1!$O:$P,2,FALSE)</f>
        <v>#N/A</v>
      </c>
    </row>
    <row r="539" spans="4:9">
      <c r="D539">
        <f t="shared" si="44"/>
        <v>135</v>
      </c>
      <c r="E539">
        <f t="shared" si="48"/>
        <v>2</v>
      </c>
      <c r="F539" t="str">
        <f t="shared" si="45"/>
        <v>135_2</v>
      </c>
      <c r="G539">
        <f t="shared" ca="1" si="46"/>
        <v>2000</v>
      </c>
      <c r="H539">
        <f t="shared" ca="1" si="47"/>
        <v>8000</v>
      </c>
      <c r="I539" s="1">
        <f ca="1">VLOOKUP(F539&amp;"_Lapse",Sheet1!$O:$P,2,FALSE)</f>
        <v>43135.721906560233</v>
      </c>
    </row>
    <row r="540" spans="4:9">
      <c r="D540">
        <f t="shared" si="44"/>
        <v>135</v>
      </c>
      <c r="E540">
        <f t="shared" si="48"/>
        <v>3</v>
      </c>
      <c r="F540" t="str">
        <f t="shared" si="45"/>
        <v>135_3</v>
      </c>
      <c r="G540">
        <f t="shared" ca="1" si="46"/>
        <v>5000</v>
      </c>
      <c r="H540">
        <f t="shared" ca="1" si="47"/>
        <v>20000</v>
      </c>
      <c r="I540" s="1" t="e">
        <f ca="1">VLOOKUP(F540&amp;"_Lapse",Sheet1!$O:$P,2,FALSE)</f>
        <v>#N/A</v>
      </c>
    </row>
    <row r="541" spans="4:9">
      <c r="D541">
        <f t="shared" si="44"/>
        <v>135</v>
      </c>
      <c r="E541">
        <f t="shared" si="48"/>
        <v>4</v>
      </c>
      <c r="F541" t="str">
        <f t="shared" si="45"/>
        <v>135_4</v>
      </c>
      <c r="G541">
        <f t="shared" ca="1" si="46"/>
        <v>4000</v>
      </c>
      <c r="H541">
        <f t="shared" ca="1" si="47"/>
        <v>16000</v>
      </c>
      <c r="I541" s="1" t="e">
        <f ca="1">VLOOKUP(F541&amp;"_Lapse",Sheet1!$O:$P,2,FALSE)</f>
        <v>#N/A</v>
      </c>
    </row>
    <row r="542" spans="4:9">
      <c r="D542">
        <f t="shared" si="44"/>
        <v>136</v>
      </c>
      <c r="E542">
        <f t="shared" si="48"/>
        <v>1</v>
      </c>
      <c r="F542" t="str">
        <f t="shared" si="45"/>
        <v>136_1</v>
      </c>
      <c r="G542">
        <f t="shared" ca="1" si="46"/>
        <v>5000</v>
      </c>
      <c r="H542">
        <f t="shared" ca="1" si="47"/>
        <v>20000</v>
      </c>
      <c r="I542" s="1">
        <f ca="1">VLOOKUP(F542&amp;"_Lapse",Sheet1!$O:$P,2,FALSE)</f>
        <v>43051.43332997879</v>
      </c>
    </row>
    <row r="543" spans="4:9">
      <c r="D543">
        <f t="shared" si="44"/>
        <v>136</v>
      </c>
      <c r="E543">
        <f t="shared" si="48"/>
        <v>2</v>
      </c>
      <c r="F543" t="str">
        <f t="shared" si="45"/>
        <v>136_2</v>
      </c>
      <c r="G543">
        <f t="shared" ca="1" si="46"/>
        <v>5000</v>
      </c>
      <c r="H543">
        <f t="shared" ca="1" si="47"/>
        <v>20000</v>
      </c>
      <c r="I543" s="1" t="e">
        <f ca="1">VLOOKUP(F543&amp;"_Lapse",Sheet1!$O:$P,2,FALSE)</f>
        <v>#N/A</v>
      </c>
    </row>
    <row r="544" spans="4:9">
      <c r="D544">
        <f t="shared" si="44"/>
        <v>136</v>
      </c>
      <c r="E544">
        <f t="shared" si="48"/>
        <v>3</v>
      </c>
      <c r="F544" t="str">
        <f t="shared" si="45"/>
        <v>136_3</v>
      </c>
      <c r="G544">
        <f t="shared" ca="1" si="46"/>
        <v>3000</v>
      </c>
      <c r="H544">
        <f t="shared" ca="1" si="47"/>
        <v>12000</v>
      </c>
      <c r="I544" s="1" t="e">
        <f ca="1">VLOOKUP(F544&amp;"_Lapse",Sheet1!$O:$P,2,FALSE)</f>
        <v>#N/A</v>
      </c>
    </row>
    <row r="545" spans="4:9">
      <c r="D545">
        <f t="shared" si="44"/>
        <v>136</v>
      </c>
      <c r="E545">
        <f t="shared" si="48"/>
        <v>4</v>
      </c>
      <c r="F545" t="str">
        <f t="shared" si="45"/>
        <v>136_4</v>
      </c>
      <c r="G545">
        <f t="shared" ca="1" si="46"/>
        <v>4000</v>
      </c>
      <c r="H545">
        <f t="shared" ca="1" si="47"/>
        <v>16000</v>
      </c>
      <c r="I545" s="1" t="e">
        <f ca="1">VLOOKUP(F545&amp;"_Lapse",Sheet1!$O:$P,2,FALSE)</f>
        <v>#N/A</v>
      </c>
    </row>
    <row r="546" spans="4:9">
      <c r="D546">
        <f t="shared" si="44"/>
        <v>137</v>
      </c>
      <c r="E546">
        <f t="shared" si="48"/>
        <v>1</v>
      </c>
      <c r="F546" t="str">
        <f t="shared" si="45"/>
        <v>137_1</v>
      </c>
      <c r="G546">
        <f t="shared" ca="1" si="46"/>
        <v>4000</v>
      </c>
      <c r="H546">
        <f t="shared" ca="1" si="47"/>
        <v>16000</v>
      </c>
      <c r="I546" s="1" t="e">
        <f ca="1">VLOOKUP(F546&amp;"_Lapse",Sheet1!$O:$P,2,FALSE)</f>
        <v>#N/A</v>
      </c>
    </row>
    <row r="547" spans="4:9">
      <c r="D547">
        <f t="shared" si="44"/>
        <v>137</v>
      </c>
      <c r="E547">
        <f t="shared" si="48"/>
        <v>2</v>
      </c>
      <c r="F547" t="str">
        <f t="shared" si="45"/>
        <v>137_2</v>
      </c>
      <c r="G547">
        <f t="shared" ca="1" si="46"/>
        <v>2000</v>
      </c>
      <c r="H547">
        <f t="shared" ca="1" si="47"/>
        <v>8000</v>
      </c>
      <c r="I547" s="1" t="e">
        <f ca="1">VLOOKUP(F547&amp;"_Lapse",Sheet1!$O:$P,2,FALSE)</f>
        <v>#N/A</v>
      </c>
    </row>
    <row r="548" spans="4:9">
      <c r="D548">
        <f t="shared" si="44"/>
        <v>137</v>
      </c>
      <c r="E548">
        <f t="shared" si="48"/>
        <v>3</v>
      </c>
      <c r="F548" t="str">
        <f t="shared" si="45"/>
        <v>137_3</v>
      </c>
      <c r="G548">
        <f t="shared" ca="1" si="46"/>
        <v>2000</v>
      </c>
      <c r="H548">
        <f t="shared" ca="1" si="47"/>
        <v>8000</v>
      </c>
      <c r="I548" s="1" t="e">
        <f ca="1">VLOOKUP(F548&amp;"_Lapse",Sheet1!$O:$P,2,FALSE)</f>
        <v>#N/A</v>
      </c>
    </row>
    <row r="549" spans="4:9">
      <c r="D549">
        <f t="shared" si="44"/>
        <v>137</v>
      </c>
      <c r="E549">
        <f t="shared" si="48"/>
        <v>4</v>
      </c>
      <c r="F549" t="str">
        <f t="shared" si="45"/>
        <v>137_4</v>
      </c>
      <c r="G549">
        <f t="shared" ca="1" si="46"/>
        <v>1000</v>
      </c>
      <c r="H549">
        <f t="shared" ca="1" si="47"/>
        <v>4000</v>
      </c>
      <c r="I549" s="1" t="e">
        <f ca="1">VLOOKUP(F549&amp;"_Lapse",Sheet1!$O:$P,2,FALSE)</f>
        <v>#N/A</v>
      </c>
    </row>
    <row r="550" spans="4:9">
      <c r="D550">
        <f t="shared" si="44"/>
        <v>138</v>
      </c>
      <c r="E550">
        <f t="shared" si="48"/>
        <v>1</v>
      </c>
      <c r="F550" t="str">
        <f t="shared" si="45"/>
        <v>138_1</v>
      </c>
      <c r="G550">
        <f t="shared" ca="1" si="46"/>
        <v>1000</v>
      </c>
      <c r="H550">
        <f t="shared" ca="1" si="47"/>
        <v>4000</v>
      </c>
      <c r="I550" s="1" t="e">
        <f ca="1">VLOOKUP(F550&amp;"_Lapse",Sheet1!$O:$P,2,FALSE)</f>
        <v>#N/A</v>
      </c>
    </row>
    <row r="551" spans="4:9">
      <c r="D551">
        <f t="shared" si="44"/>
        <v>138</v>
      </c>
      <c r="E551">
        <f t="shared" si="48"/>
        <v>2</v>
      </c>
      <c r="F551" t="str">
        <f t="shared" si="45"/>
        <v>138_2</v>
      </c>
      <c r="G551">
        <f t="shared" ca="1" si="46"/>
        <v>4000</v>
      </c>
      <c r="H551">
        <f t="shared" ca="1" si="47"/>
        <v>16000</v>
      </c>
      <c r="I551" s="1" t="e">
        <f ca="1">VLOOKUP(F551&amp;"_Lapse",Sheet1!$O:$P,2,FALSE)</f>
        <v>#N/A</v>
      </c>
    </row>
    <row r="552" spans="4:9">
      <c r="D552">
        <f t="shared" si="44"/>
        <v>138</v>
      </c>
      <c r="E552">
        <f t="shared" si="48"/>
        <v>3</v>
      </c>
      <c r="F552" t="str">
        <f t="shared" si="45"/>
        <v>138_3</v>
      </c>
      <c r="G552">
        <f t="shared" ca="1" si="46"/>
        <v>1000</v>
      </c>
      <c r="H552">
        <f t="shared" ca="1" si="47"/>
        <v>4000</v>
      </c>
      <c r="I552" s="1" t="e">
        <f ca="1">VLOOKUP(F552&amp;"_Lapse",Sheet1!$O:$P,2,FALSE)</f>
        <v>#N/A</v>
      </c>
    </row>
    <row r="553" spans="4:9">
      <c r="D553">
        <f t="shared" si="44"/>
        <v>138</v>
      </c>
      <c r="E553">
        <f t="shared" si="48"/>
        <v>4</v>
      </c>
      <c r="F553" t="str">
        <f t="shared" si="45"/>
        <v>138_4</v>
      </c>
      <c r="G553">
        <f t="shared" ca="1" si="46"/>
        <v>3000</v>
      </c>
      <c r="H553">
        <f t="shared" ca="1" si="47"/>
        <v>12000</v>
      </c>
      <c r="I553" s="1" t="e">
        <f ca="1">VLOOKUP(F553&amp;"_Lapse",Sheet1!$O:$P,2,FALSE)</f>
        <v>#N/A</v>
      </c>
    </row>
    <row r="554" spans="4:9">
      <c r="D554">
        <f t="shared" si="44"/>
        <v>139</v>
      </c>
      <c r="E554">
        <f t="shared" si="48"/>
        <v>1</v>
      </c>
      <c r="F554" t="str">
        <f t="shared" si="45"/>
        <v>139_1</v>
      </c>
      <c r="G554">
        <f t="shared" ca="1" si="46"/>
        <v>3000</v>
      </c>
      <c r="H554">
        <f t="shared" ca="1" si="47"/>
        <v>12000</v>
      </c>
      <c r="I554" s="1" t="e">
        <f ca="1">VLOOKUP(F554&amp;"_Lapse",Sheet1!$O:$P,2,FALSE)</f>
        <v>#N/A</v>
      </c>
    </row>
    <row r="555" spans="4:9">
      <c r="D555">
        <f t="shared" si="44"/>
        <v>139</v>
      </c>
      <c r="E555">
        <f t="shared" si="48"/>
        <v>2</v>
      </c>
      <c r="F555" t="str">
        <f t="shared" si="45"/>
        <v>139_2</v>
      </c>
      <c r="G555">
        <f t="shared" ca="1" si="46"/>
        <v>2000</v>
      </c>
      <c r="H555">
        <f t="shared" ca="1" si="47"/>
        <v>8000</v>
      </c>
      <c r="I555" s="1" t="e">
        <f ca="1">VLOOKUP(F555&amp;"_Lapse",Sheet1!$O:$P,2,FALSE)</f>
        <v>#N/A</v>
      </c>
    </row>
    <row r="556" spans="4:9">
      <c r="D556">
        <f t="shared" si="44"/>
        <v>139</v>
      </c>
      <c r="E556">
        <f t="shared" si="48"/>
        <v>3</v>
      </c>
      <c r="F556" t="str">
        <f t="shared" si="45"/>
        <v>139_3</v>
      </c>
      <c r="G556">
        <f t="shared" ca="1" si="46"/>
        <v>4000</v>
      </c>
      <c r="H556">
        <f t="shared" ca="1" si="47"/>
        <v>16000</v>
      </c>
      <c r="I556" s="1" t="e">
        <f ca="1">VLOOKUP(F556&amp;"_Lapse",Sheet1!$O:$P,2,FALSE)</f>
        <v>#N/A</v>
      </c>
    </row>
    <row r="557" spans="4:9">
      <c r="D557">
        <f t="shared" si="44"/>
        <v>139</v>
      </c>
      <c r="E557">
        <f t="shared" si="48"/>
        <v>4</v>
      </c>
      <c r="F557" t="str">
        <f t="shared" si="45"/>
        <v>139_4</v>
      </c>
      <c r="G557">
        <f t="shared" ca="1" si="46"/>
        <v>1000</v>
      </c>
      <c r="H557">
        <f t="shared" ca="1" si="47"/>
        <v>4000</v>
      </c>
      <c r="I557" s="1" t="e">
        <f ca="1">VLOOKUP(F557&amp;"_Lapse",Sheet1!$O:$P,2,FALSE)</f>
        <v>#N/A</v>
      </c>
    </row>
    <row r="558" spans="4:9">
      <c r="D558">
        <f t="shared" si="44"/>
        <v>140</v>
      </c>
      <c r="E558">
        <f t="shared" si="48"/>
        <v>1</v>
      </c>
      <c r="F558" t="str">
        <f t="shared" si="45"/>
        <v>140_1</v>
      </c>
      <c r="G558">
        <f t="shared" ca="1" si="46"/>
        <v>4000</v>
      </c>
      <c r="H558">
        <f t="shared" ca="1" si="47"/>
        <v>16000</v>
      </c>
      <c r="I558" s="1" t="e">
        <f ca="1">VLOOKUP(F558&amp;"_Lapse",Sheet1!$O:$P,2,FALSE)</f>
        <v>#N/A</v>
      </c>
    </row>
    <row r="559" spans="4:9">
      <c r="D559">
        <f t="shared" si="44"/>
        <v>140</v>
      </c>
      <c r="E559">
        <f t="shared" si="48"/>
        <v>2</v>
      </c>
      <c r="F559" t="str">
        <f t="shared" si="45"/>
        <v>140_2</v>
      </c>
      <c r="G559">
        <f t="shared" ca="1" si="46"/>
        <v>4000</v>
      </c>
      <c r="H559">
        <f t="shared" ca="1" si="47"/>
        <v>16000</v>
      </c>
      <c r="I559" s="1" t="e">
        <f ca="1">VLOOKUP(F559&amp;"_Lapse",Sheet1!$O:$P,2,FALSE)</f>
        <v>#N/A</v>
      </c>
    </row>
    <row r="560" spans="4:9">
      <c r="D560">
        <f t="shared" si="44"/>
        <v>140</v>
      </c>
      <c r="E560">
        <f t="shared" si="48"/>
        <v>3</v>
      </c>
      <c r="F560" t="str">
        <f t="shared" si="45"/>
        <v>140_3</v>
      </c>
      <c r="G560">
        <f t="shared" ca="1" si="46"/>
        <v>1000</v>
      </c>
      <c r="H560">
        <f t="shared" ca="1" si="47"/>
        <v>4000</v>
      </c>
      <c r="I560" s="1" t="e">
        <f ca="1">VLOOKUP(F560&amp;"_Lapse",Sheet1!$O:$P,2,FALSE)</f>
        <v>#N/A</v>
      </c>
    </row>
    <row r="561" spans="4:9">
      <c r="D561">
        <f t="shared" si="44"/>
        <v>140</v>
      </c>
      <c r="E561">
        <f t="shared" si="48"/>
        <v>4</v>
      </c>
      <c r="F561" t="str">
        <f t="shared" si="45"/>
        <v>140_4</v>
      </c>
      <c r="G561">
        <f t="shared" ca="1" si="46"/>
        <v>4000</v>
      </c>
      <c r="H561">
        <f t="shared" ca="1" si="47"/>
        <v>16000</v>
      </c>
      <c r="I561" s="1">
        <f ca="1">VLOOKUP(F561&amp;"_Lapse",Sheet1!$O:$P,2,FALSE)</f>
        <v>43246.737134404175</v>
      </c>
    </row>
    <row r="562" spans="4:9">
      <c r="D562">
        <f t="shared" si="44"/>
        <v>141</v>
      </c>
      <c r="E562">
        <f t="shared" si="48"/>
        <v>1</v>
      </c>
      <c r="F562" t="str">
        <f t="shared" si="45"/>
        <v>141_1</v>
      </c>
      <c r="G562">
        <f t="shared" ca="1" si="46"/>
        <v>1000</v>
      </c>
      <c r="H562">
        <f t="shared" ca="1" si="47"/>
        <v>4000</v>
      </c>
      <c r="I562" s="1" t="e">
        <f ca="1">VLOOKUP(F562&amp;"_Lapse",Sheet1!$O:$P,2,FALSE)</f>
        <v>#N/A</v>
      </c>
    </row>
    <row r="563" spans="4:9">
      <c r="D563">
        <f t="shared" si="44"/>
        <v>141</v>
      </c>
      <c r="E563">
        <f t="shared" si="48"/>
        <v>2</v>
      </c>
      <c r="F563" t="str">
        <f t="shared" si="45"/>
        <v>141_2</v>
      </c>
      <c r="G563">
        <f t="shared" ca="1" si="46"/>
        <v>3000</v>
      </c>
      <c r="H563">
        <f t="shared" ca="1" si="47"/>
        <v>12000</v>
      </c>
      <c r="I563" s="1" t="e">
        <f ca="1">VLOOKUP(F563&amp;"_Lapse",Sheet1!$O:$P,2,FALSE)</f>
        <v>#N/A</v>
      </c>
    </row>
    <row r="564" spans="4:9">
      <c r="D564">
        <f t="shared" si="44"/>
        <v>141</v>
      </c>
      <c r="E564">
        <f t="shared" si="48"/>
        <v>3</v>
      </c>
      <c r="F564" t="str">
        <f t="shared" si="45"/>
        <v>141_3</v>
      </c>
      <c r="G564">
        <f t="shared" ca="1" si="46"/>
        <v>5000</v>
      </c>
      <c r="H564">
        <f t="shared" ca="1" si="47"/>
        <v>20000</v>
      </c>
      <c r="I564" s="1" t="e">
        <f ca="1">VLOOKUP(F564&amp;"_Lapse",Sheet1!$O:$P,2,FALSE)</f>
        <v>#N/A</v>
      </c>
    </row>
    <row r="565" spans="4:9">
      <c r="D565">
        <f t="shared" si="44"/>
        <v>141</v>
      </c>
      <c r="E565">
        <f t="shared" si="48"/>
        <v>4</v>
      </c>
      <c r="F565" t="str">
        <f t="shared" si="45"/>
        <v>141_4</v>
      </c>
      <c r="G565">
        <f t="shared" ca="1" si="46"/>
        <v>1000</v>
      </c>
      <c r="H565">
        <f t="shared" ca="1" si="47"/>
        <v>4000</v>
      </c>
      <c r="I565" s="1" t="e">
        <f ca="1">VLOOKUP(F565&amp;"_Lapse",Sheet1!$O:$P,2,FALSE)</f>
        <v>#N/A</v>
      </c>
    </row>
    <row r="566" spans="4:9">
      <c r="I56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68"/>
  <sheetViews>
    <sheetView tabSelected="1" topLeftCell="B1" workbookViewId="0">
      <selection activeCell="B3" sqref="A1:H1168"/>
    </sheetView>
  </sheetViews>
  <sheetFormatPr defaultColWidth="11" defaultRowHeight="15.7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s="1">
        <v>42630.473348611114</v>
      </c>
      <c r="C2">
        <v>94</v>
      </c>
      <c r="D2">
        <v>1</v>
      </c>
      <c r="E2" t="s">
        <v>12</v>
      </c>
      <c r="F2" t="s">
        <v>11</v>
      </c>
      <c r="G2">
        <v>1000</v>
      </c>
      <c r="H2">
        <v>1000</v>
      </c>
    </row>
    <row r="3" spans="1:8">
      <c r="A3">
        <v>2</v>
      </c>
      <c r="B3" s="1">
        <v>42631.196649582424</v>
      </c>
      <c r="C3">
        <v>29</v>
      </c>
      <c r="D3">
        <v>4</v>
      </c>
      <c r="E3" t="s">
        <v>12</v>
      </c>
      <c r="F3" t="s">
        <v>8</v>
      </c>
      <c r="G3">
        <v>5000</v>
      </c>
      <c r="H3">
        <v>6000</v>
      </c>
    </row>
    <row r="4" spans="1:8">
      <c r="A4">
        <v>3</v>
      </c>
      <c r="B4" s="1">
        <v>42631.924938760683</v>
      </c>
      <c r="C4">
        <v>94</v>
      </c>
      <c r="D4">
        <v>1</v>
      </c>
      <c r="E4" t="s">
        <v>12</v>
      </c>
      <c r="F4" t="s">
        <v>11</v>
      </c>
      <c r="G4">
        <v>1000</v>
      </c>
      <c r="H4">
        <v>7000</v>
      </c>
    </row>
    <row r="5" spans="1:8">
      <c r="A5">
        <v>4</v>
      </c>
      <c r="B5" s="1">
        <v>42632.154348094373</v>
      </c>
      <c r="C5">
        <v>38</v>
      </c>
      <c r="D5">
        <v>1</v>
      </c>
      <c r="E5" t="s">
        <v>12</v>
      </c>
      <c r="F5" t="s">
        <v>11</v>
      </c>
      <c r="G5">
        <v>5000</v>
      </c>
      <c r="H5">
        <v>12000</v>
      </c>
    </row>
    <row r="6" spans="1:8">
      <c r="A6">
        <v>5</v>
      </c>
      <c r="B6" s="1">
        <v>42632.216777255686</v>
      </c>
      <c r="C6">
        <v>135</v>
      </c>
      <c r="D6">
        <v>2</v>
      </c>
      <c r="E6" t="s">
        <v>12</v>
      </c>
      <c r="F6" t="s">
        <v>8</v>
      </c>
      <c r="G6">
        <v>2000</v>
      </c>
      <c r="H6">
        <v>14000</v>
      </c>
    </row>
    <row r="7" spans="1:8">
      <c r="A7">
        <v>6</v>
      </c>
      <c r="B7" s="1">
        <v>42632.378196452875</v>
      </c>
      <c r="C7">
        <v>110</v>
      </c>
      <c r="D7">
        <v>2</v>
      </c>
      <c r="E7" t="s">
        <v>12</v>
      </c>
      <c r="F7" t="s">
        <v>11</v>
      </c>
      <c r="G7">
        <v>1000</v>
      </c>
      <c r="H7">
        <v>15000</v>
      </c>
    </row>
    <row r="8" spans="1:8">
      <c r="A8">
        <v>7</v>
      </c>
      <c r="B8" s="1">
        <v>42633.322133086178</v>
      </c>
      <c r="C8">
        <v>108</v>
      </c>
      <c r="D8">
        <v>4</v>
      </c>
      <c r="E8" t="s">
        <v>12</v>
      </c>
      <c r="F8" t="s">
        <v>11</v>
      </c>
      <c r="G8">
        <v>2000</v>
      </c>
      <c r="H8">
        <v>17000</v>
      </c>
    </row>
    <row r="9" spans="1:8">
      <c r="A9">
        <v>8</v>
      </c>
      <c r="B9" s="1">
        <v>42633.569450592353</v>
      </c>
      <c r="C9">
        <v>17</v>
      </c>
      <c r="D9">
        <v>2</v>
      </c>
      <c r="E9" t="s">
        <v>12</v>
      </c>
      <c r="F9" t="s">
        <v>8</v>
      </c>
      <c r="G9">
        <v>5000</v>
      </c>
      <c r="H9">
        <v>22000</v>
      </c>
    </row>
    <row r="10" spans="1:8">
      <c r="A10">
        <v>9</v>
      </c>
      <c r="B10" s="1">
        <v>42634.427664433926</v>
      </c>
      <c r="C10">
        <v>23</v>
      </c>
      <c r="D10">
        <v>1</v>
      </c>
      <c r="E10" t="s">
        <v>12</v>
      </c>
      <c r="F10" t="s">
        <v>11</v>
      </c>
      <c r="G10">
        <v>2000</v>
      </c>
      <c r="H10">
        <v>24000</v>
      </c>
    </row>
    <row r="11" spans="1:8">
      <c r="A11">
        <v>10</v>
      </c>
      <c r="B11" s="1">
        <v>42634.9176372492</v>
      </c>
      <c r="C11">
        <v>87</v>
      </c>
      <c r="D11">
        <v>4</v>
      </c>
      <c r="E11" t="s">
        <v>12</v>
      </c>
      <c r="F11" t="s">
        <v>10</v>
      </c>
      <c r="G11">
        <v>2000</v>
      </c>
      <c r="H11">
        <v>26000</v>
      </c>
    </row>
    <row r="12" spans="1:8">
      <c r="A12">
        <v>11</v>
      </c>
      <c r="B12" s="1">
        <v>42635.452571627146</v>
      </c>
      <c r="C12">
        <v>110</v>
      </c>
      <c r="D12">
        <v>2</v>
      </c>
      <c r="E12" t="s">
        <v>12</v>
      </c>
      <c r="F12" t="s">
        <v>11</v>
      </c>
      <c r="G12">
        <v>1000</v>
      </c>
      <c r="H12">
        <v>27000</v>
      </c>
    </row>
    <row r="13" spans="1:8">
      <c r="A13">
        <v>12</v>
      </c>
      <c r="B13" s="1">
        <v>42635.726221458332</v>
      </c>
      <c r="C13">
        <v>7</v>
      </c>
      <c r="D13">
        <v>1</v>
      </c>
      <c r="E13" t="s">
        <v>12</v>
      </c>
      <c r="F13" t="s">
        <v>11</v>
      </c>
      <c r="G13">
        <v>5000</v>
      </c>
      <c r="H13">
        <v>32000</v>
      </c>
    </row>
    <row r="14" spans="1:8">
      <c r="A14">
        <v>13</v>
      </c>
      <c r="B14" s="1">
        <v>42636.045683589597</v>
      </c>
      <c r="C14">
        <v>34</v>
      </c>
      <c r="D14">
        <v>2</v>
      </c>
      <c r="E14" t="s">
        <v>12</v>
      </c>
      <c r="F14" t="s">
        <v>11</v>
      </c>
      <c r="G14">
        <v>5000</v>
      </c>
      <c r="H14">
        <v>37000</v>
      </c>
    </row>
    <row r="15" spans="1:8">
      <c r="A15">
        <v>14</v>
      </c>
      <c r="B15" s="1">
        <v>42636.786091397</v>
      </c>
      <c r="C15">
        <v>8</v>
      </c>
      <c r="D15">
        <v>4</v>
      </c>
      <c r="E15" t="s">
        <v>12</v>
      </c>
      <c r="F15" t="s">
        <v>11</v>
      </c>
      <c r="G15">
        <v>5000</v>
      </c>
      <c r="H15">
        <v>42000</v>
      </c>
    </row>
    <row r="16" spans="1:8">
      <c r="A16">
        <v>15</v>
      </c>
      <c r="B16" s="1">
        <v>42637.161676237592</v>
      </c>
      <c r="C16">
        <v>141</v>
      </c>
      <c r="D16">
        <v>4</v>
      </c>
      <c r="E16" t="s">
        <v>12</v>
      </c>
      <c r="F16" t="s">
        <v>8</v>
      </c>
      <c r="G16">
        <v>2000</v>
      </c>
      <c r="H16">
        <v>44000</v>
      </c>
    </row>
    <row r="17" spans="1:8">
      <c r="A17">
        <v>16</v>
      </c>
      <c r="B17" s="1">
        <v>42638.061665524488</v>
      </c>
      <c r="C17">
        <v>21</v>
      </c>
      <c r="D17">
        <v>2</v>
      </c>
      <c r="E17" t="s">
        <v>12</v>
      </c>
      <c r="F17" t="s">
        <v>8</v>
      </c>
      <c r="G17">
        <v>5000</v>
      </c>
      <c r="H17">
        <v>49000</v>
      </c>
    </row>
    <row r="18" spans="1:8">
      <c r="A18">
        <v>17</v>
      </c>
      <c r="B18" s="1">
        <v>42638.203151541275</v>
      </c>
      <c r="C18">
        <v>102</v>
      </c>
      <c r="D18">
        <v>3</v>
      </c>
      <c r="E18" t="s">
        <v>12</v>
      </c>
      <c r="F18" t="s">
        <v>11</v>
      </c>
      <c r="G18">
        <v>5000</v>
      </c>
      <c r="H18">
        <v>54000</v>
      </c>
    </row>
    <row r="19" spans="1:8">
      <c r="A19">
        <v>18</v>
      </c>
      <c r="B19" s="1">
        <v>42638.495386472605</v>
      </c>
      <c r="C19">
        <v>64</v>
      </c>
      <c r="D19">
        <v>3</v>
      </c>
      <c r="E19" t="s">
        <v>12</v>
      </c>
      <c r="F19" t="s">
        <v>8</v>
      </c>
      <c r="G19">
        <v>5000</v>
      </c>
      <c r="H19">
        <v>59000</v>
      </c>
    </row>
    <row r="20" spans="1:8">
      <c r="A20">
        <v>19</v>
      </c>
      <c r="B20" s="1">
        <v>42638.547543210763</v>
      </c>
      <c r="C20">
        <v>21</v>
      </c>
      <c r="D20">
        <v>2</v>
      </c>
      <c r="E20" t="s">
        <v>13</v>
      </c>
      <c r="F20" t="s">
        <v>8</v>
      </c>
      <c r="G20">
        <v>20000</v>
      </c>
      <c r="H20">
        <v>39000</v>
      </c>
    </row>
    <row r="21" spans="1:8">
      <c r="A21">
        <v>20</v>
      </c>
      <c r="B21" s="1">
        <v>42638.894415812836</v>
      </c>
      <c r="C21">
        <v>112</v>
      </c>
      <c r="D21">
        <v>4</v>
      </c>
      <c r="E21" t="s">
        <v>12</v>
      </c>
      <c r="F21" t="s">
        <v>11</v>
      </c>
      <c r="G21">
        <v>1000</v>
      </c>
      <c r="H21">
        <v>40000</v>
      </c>
    </row>
    <row r="22" spans="1:8">
      <c r="A22">
        <v>21</v>
      </c>
      <c r="B22" s="1">
        <v>42639.472088329319</v>
      </c>
      <c r="C22">
        <v>18</v>
      </c>
      <c r="D22">
        <v>3</v>
      </c>
      <c r="E22" t="s">
        <v>12</v>
      </c>
      <c r="F22" t="s">
        <v>11</v>
      </c>
      <c r="G22">
        <v>1000</v>
      </c>
      <c r="H22">
        <v>41000</v>
      </c>
    </row>
    <row r="23" spans="1:8">
      <c r="A23">
        <v>22</v>
      </c>
      <c r="B23" s="1">
        <v>42639.48471201177</v>
      </c>
      <c r="C23">
        <v>18</v>
      </c>
      <c r="D23">
        <v>1</v>
      </c>
      <c r="E23" t="s">
        <v>12</v>
      </c>
      <c r="F23" t="s">
        <v>11</v>
      </c>
      <c r="G23">
        <v>5000</v>
      </c>
      <c r="H23">
        <v>46000</v>
      </c>
    </row>
    <row r="24" spans="1:8">
      <c r="A24">
        <v>23</v>
      </c>
      <c r="B24" s="1">
        <v>42639.601154060714</v>
      </c>
      <c r="C24">
        <v>44</v>
      </c>
      <c r="D24">
        <v>1</v>
      </c>
      <c r="E24" t="s">
        <v>12</v>
      </c>
      <c r="F24" t="s">
        <v>11</v>
      </c>
      <c r="G24">
        <v>1000</v>
      </c>
      <c r="H24">
        <v>47000</v>
      </c>
    </row>
    <row r="25" spans="1:8">
      <c r="A25">
        <v>24</v>
      </c>
      <c r="B25" s="1">
        <v>42640.014064204814</v>
      </c>
      <c r="C25">
        <v>135</v>
      </c>
      <c r="D25">
        <v>2</v>
      </c>
      <c r="E25" t="s">
        <v>13</v>
      </c>
      <c r="F25" t="s">
        <v>8</v>
      </c>
      <c r="G25">
        <v>8000</v>
      </c>
      <c r="H25">
        <v>39000</v>
      </c>
    </row>
    <row r="26" spans="1:8">
      <c r="A26">
        <v>25</v>
      </c>
      <c r="B26" s="1">
        <v>42640.904193415765</v>
      </c>
      <c r="C26">
        <v>11</v>
      </c>
      <c r="D26">
        <v>1</v>
      </c>
      <c r="E26" t="s">
        <v>12</v>
      </c>
      <c r="F26" t="s">
        <v>11</v>
      </c>
      <c r="G26">
        <v>2000</v>
      </c>
      <c r="H26">
        <v>41000</v>
      </c>
    </row>
    <row r="27" spans="1:8">
      <c r="A27">
        <v>26</v>
      </c>
      <c r="B27" s="1">
        <v>42640.965043778095</v>
      </c>
      <c r="C27">
        <v>32</v>
      </c>
      <c r="D27">
        <v>4</v>
      </c>
      <c r="E27" t="s">
        <v>12</v>
      </c>
      <c r="F27" t="s">
        <v>11</v>
      </c>
      <c r="G27">
        <v>5000</v>
      </c>
      <c r="H27">
        <v>46000</v>
      </c>
    </row>
    <row r="28" spans="1:8">
      <c r="A28">
        <v>27</v>
      </c>
      <c r="B28" s="1">
        <v>42641.057915299818</v>
      </c>
      <c r="C28">
        <v>102</v>
      </c>
      <c r="D28">
        <v>3</v>
      </c>
      <c r="E28" t="s">
        <v>12</v>
      </c>
      <c r="F28" t="s">
        <v>11</v>
      </c>
      <c r="G28">
        <v>5000</v>
      </c>
      <c r="H28">
        <v>51000</v>
      </c>
    </row>
    <row r="29" spans="1:8">
      <c r="A29">
        <v>28</v>
      </c>
      <c r="B29" s="1">
        <v>42641.267672799244</v>
      </c>
      <c r="C29">
        <v>46</v>
      </c>
      <c r="D29">
        <v>2</v>
      </c>
      <c r="E29" t="s">
        <v>12</v>
      </c>
      <c r="F29" t="s">
        <v>11</v>
      </c>
      <c r="G29">
        <v>4000</v>
      </c>
      <c r="H29">
        <v>55000</v>
      </c>
    </row>
    <row r="30" spans="1:8">
      <c r="A30">
        <v>29</v>
      </c>
      <c r="B30" s="1">
        <v>42642.080132027724</v>
      </c>
      <c r="C30">
        <v>135</v>
      </c>
      <c r="D30">
        <v>3</v>
      </c>
      <c r="E30" t="s">
        <v>12</v>
      </c>
      <c r="F30" t="s">
        <v>11</v>
      </c>
      <c r="G30">
        <v>2000</v>
      </c>
      <c r="H30">
        <v>57000</v>
      </c>
    </row>
    <row r="31" spans="1:8">
      <c r="A31">
        <v>30</v>
      </c>
      <c r="B31" s="1">
        <v>42642.166944105244</v>
      </c>
      <c r="C31">
        <v>73</v>
      </c>
      <c r="D31">
        <v>4</v>
      </c>
      <c r="E31" t="s">
        <v>12</v>
      </c>
      <c r="F31" t="s">
        <v>8</v>
      </c>
      <c r="G31">
        <v>5000</v>
      </c>
      <c r="H31">
        <v>62000</v>
      </c>
    </row>
    <row r="32" spans="1:8">
      <c r="A32">
        <v>31</v>
      </c>
      <c r="B32" s="1">
        <v>42642.720648742586</v>
      </c>
      <c r="C32">
        <v>103</v>
      </c>
      <c r="D32">
        <v>1</v>
      </c>
      <c r="E32" t="s">
        <v>12</v>
      </c>
      <c r="F32" t="s">
        <v>11</v>
      </c>
      <c r="G32">
        <v>1000</v>
      </c>
      <c r="H32">
        <v>63000</v>
      </c>
    </row>
    <row r="33" spans="1:8">
      <c r="A33">
        <v>32</v>
      </c>
      <c r="B33" s="1">
        <v>42643.351643964066</v>
      </c>
      <c r="C33">
        <v>74</v>
      </c>
      <c r="D33">
        <v>3</v>
      </c>
      <c r="E33" t="s">
        <v>12</v>
      </c>
      <c r="F33" t="s">
        <v>9</v>
      </c>
      <c r="G33">
        <v>3000</v>
      </c>
      <c r="H33">
        <v>66000</v>
      </c>
    </row>
    <row r="34" spans="1:8">
      <c r="A34">
        <v>33</v>
      </c>
      <c r="B34" s="1">
        <v>42643.530261977961</v>
      </c>
      <c r="C34">
        <v>29</v>
      </c>
      <c r="D34">
        <v>3</v>
      </c>
      <c r="E34" t="s">
        <v>12</v>
      </c>
      <c r="F34" t="s">
        <v>9</v>
      </c>
      <c r="G34">
        <v>4000</v>
      </c>
      <c r="H34">
        <v>70000</v>
      </c>
    </row>
    <row r="35" spans="1:8">
      <c r="A35">
        <v>34</v>
      </c>
      <c r="B35" s="1">
        <v>42644.057803768992</v>
      </c>
      <c r="C35">
        <v>79</v>
      </c>
      <c r="D35">
        <v>1</v>
      </c>
      <c r="E35" t="s">
        <v>12</v>
      </c>
      <c r="F35" t="s">
        <v>11</v>
      </c>
      <c r="G35">
        <v>3000</v>
      </c>
      <c r="H35">
        <v>73000</v>
      </c>
    </row>
    <row r="36" spans="1:8">
      <c r="A36">
        <v>35</v>
      </c>
      <c r="B36" s="1">
        <v>42644.354803676018</v>
      </c>
      <c r="C36">
        <v>121</v>
      </c>
      <c r="D36">
        <v>2</v>
      </c>
      <c r="E36" t="s">
        <v>12</v>
      </c>
      <c r="F36" t="s">
        <v>8</v>
      </c>
      <c r="G36">
        <v>1000</v>
      </c>
      <c r="H36">
        <v>74000</v>
      </c>
    </row>
    <row r="37" spans="1:8">
      <c r="A37">
        <v>36</v>
      </c>
      <c r="B37" s="1">
        <v>42645.226817056187</v>
      </c>
      <c r="C37">
        <v>85</v>
      </c>
      <c r="D37">
        <v>2</v>
      </c>
      <c r="E37" t="s">
        <v>12</v>
      </c>
      <c r="F37" t="s">
        <v>8</v>
      </c>
      <c r="G37">
        <v>4000</v>
      </c>
      <c r="H37">
        <v>78000</v>
      </c>
    </row>
    <row r="38" spans="1:8">
      <c r="A38">
        <v>37</v>
      </c>
      <c r="B38" s="1">
        <v>42645.744774947816</v>
      </c>
      <c r="C38">
        <v>130</v>
      </c>
      <c r="D38">
        <v>1</v>
      </c>
      <c r="E38" t="s">
        <v>12</v>
      </c>
      <c r="F38" t="s">
        <v>11</v>
      </c>
      <c r="G38">
        <v>3000</v>
      </c>
      <c r="H38">
        <v>81000</v>
      </c>
    </row>
    <row r="39" spans="1:8">
      <c r="A39">
        <v>38</v>
      </c>
      <c r="B39" s="1">
        <v>42646.101816299772</v>
      </c>
      <c r="C39">
        <v>129</v>
      </c>
      <c r="D39">
        <v>4</v>
      </c>
      <c r="E39" t="s">
        <v>12</v>
      </c>
      <c r="F39" t="s">
        <v>8</v>
      </c>
      <c r="G39">
        <v>2000</v>
      </c>
      <c r="H39">
        <v>83000</v>
      </c>
    </row>
    <row r="40" spans="1:8">
      <c r="A40">
        <v>39</v>
      </c>
      <c r="B40" s="1">
        <v>42646.309117653458</v>
      </c>
      <c r="C40">
        <v>21</v>
      </c>
      <c r="D40">
        <v>4</v>
      </c>
      <c r="E40" t="s">
        <v>12</v>
      </c>
      <c r="F40" t="s">
        <v>8</v>
      </c>
      <c r="G40">
        <v>3000</v>
      </c>
      <c r="H40">
        <v>86000</v>
      </c>
    </row>
    <row r="41" spans="1:8">
      <c r="A41">
        <v>40</v>
      </c>
      <c r="B41" s="1">
        <v>42647.268822030121</v>
      </c>
      <c r="C41">
        <v>85</v>
      </c>
      <c r="D41">
        <v>3</v>
      </c>
      <c r="E41" t="s">
        <v>12</v>
      </c>
      <c r="F41" t="s">
        <v>8</v>
      </c>
      <c r="G41">
        <v>4000</v>
      </c>
      <c r="H41">
        <v>90000</v>
      </c>
    </row>
    <row r="42" spans="1:8">
      <c r="A42">
        <v>41</v>
      </c>
      <c r="B42" s="1">
        <v>42647.427389936362</v>
      </c>
      <c r="C42">
        <v>3</v>
      </c>
      <c r="D42">
        <v>3</v>
      </c>
      <c r="E42" t="s">
        <v>12</v>
      </c>
      <c r="F42" t="s">
        <v>11</v>
      </c>
      <c r="G42">
        <v>3000</v>
      </c>
      <c r="H42">
        <v>93000</v>
      </c>
    </row>
    <row r="43" spans="1:8">
      <c r="A43">
        <v>42</v>
      </c>
      <c r="B43" s="1">
        <v>42648.048097107021</v>
      </c>
      <c r="C43">
        <v>89</v>
      </c>
      <c r="D43">
        <v>4</v>
      </c>
      <c r="E43" t="s">
        <v>12</v>
      </c>
      <c r="F43" t="s">
        <v>8</v>
      </c>
      <c r="G43">
        <v>2000</v>
      </c>
      <c r="H43">
        <v>95000</v>
      </c>
    </row>
    <row r="44" spans="1:8">
      <c r="A44">
        <v>43</v>
      </c>
      <c r="B44" s="1">
        <v>42648.537191281961</v>
      </c>
      <c r="C44">
        <v>102</v>
      </c>
      <c r="D44">
        <v>3</v>
      </c>
      <c r="E44" t="s">
        <v>13</v>
      </c>
      <c r="F44" t="s">
        <v>11</v>
      </c>
      <c r="G44">
        <v>20000</v>
      </c>
      <c r="H44">
        <v>75000</v>
      </c>
    </row>
    <row r="45" spans="1:8">
      <c r="A45">
        <v>44</v>
      </c>
      <c r="B45" s="1">
        <v>42649.199114565126</v>
      </c>
      <c r="C45">
        <v>40</v>
      </c>
      <c r="D45">
        <v>2</v>
      </c>
      <c r="E45" t="s">
        <v>12</v>
      </c>
      <c r="F45" t="s">
        <v>11</v>
      </c>
      <c r="G45">
        <v>4000</v>
      </c>
      <c r="H45">
        <v>79000</v>
      </c>
    </row>
    <row r="46" spans="1:8">
      <c r="A46">
        <v>45</v>
      </c>
      <c r="B46" s="1">
        <v>42649.972325742085</v>
      </c>
      <c r="C46">
        <v>28</v>
      </c>
      <c r="D46">
        <v>2</v>
      </c>
      <c r="E46" t="s">
        <v>12</v>
      </c>
      <c r="F46" t="s">
        <v>11</v>
      </c>
      <c r="G46">
        <v>1000</v>
      </c>
      <c r="H46">
        <v>80000</v>
      </c>
    </row>
    <row r="47" spans="1:8">
      <c r="A47">
        <v>46</v>
      </c>
      <c r="B47" s="1">
        <v>42650.391234770897</v>
      </c>
      <c r="C47">
        <v>92</v>
      </c>
      <c r="D47">
        <v>4</v>
      </c>
      <c r="E47" t="s">
        <v>12</v>
      </c>
      <c r="F47" t="s">
        <v>11</v>
      </c>
      <c r="G47">
        <v>2000</v>
      </c>
      <c r="H47">
        <v>82000</v>
      </c>
    </row>
    <row r="48" spans="1:8">
      <c r="A48">
        <v>47</v>
      </c>
      <c r="B48" s="1">
        <v>42651.119545840302</v>
      </c>
      <c r="C48">
        <v>6</v>
      </c>
      <c r="D48">
        <v>2</v>
      </c>
      <c r="E48" t="s">
        <v>12</v>
      </c>
      <c r="F48" t="s">
        <v>11</v>
      </c>
      <c r="G48">
        <v>5000</v>
      </c>
      <c r="H48">
        <v>87000</v>
      </c>
    </row>
    <row r="49" spans="1:8">
      <c r="A49">
        <v>48</v>
      </c>
      <c r="B49" s="1">
        <v>42651.819432577868</v>
      </c>
      <c r="C49">
        <v>60</v>
      </c>
      <c r="D49">
        <v>1</v>
      </c>
      <c r="E49" t="s">
        <v>12</v>
      </c>
      <c r="F49" t="s">
        <v>11</v>
      </c>
      <c r="G49">
        <v>1000</v>
      </c>
      <c r="H49">
        <v>88000</v>
      </c>
    </row>
    <row r="50" spans="1:8">
      <c r="A50">
        <v>49</v>
      </c>
      <c r="B50" s="1">
        <v>42652.483048429203</v>
      </c>
      <c r="C50">
        <v>138</v>
      </c>
      <c r="D50">
        <v>2</v>
      </c>
      <c r="E50" t="s">
        <v>12</v>
      </c>
      <c r="F50" t="s">
        <v>11</v>
      </c>
      <c r="G50">
        <v>1000</v>
      </c>
      <c r="H50">
        <v>89000</v>
      </c>
    </row>
    <row r="51" spans="1:8">
      <c r="A51">
        <v>50</v>
      </c>
      <c r="B51" s="1">
        <v>42653.066289523762</v>
      </c>
      <c r="C51">
        <v>106</v>
      </c>
      <c r="D51">
        <v>3</v>
      </c>
      <c r="E51" t="s">
        <v>12</v>
      </c>
      <c r="F51" t="s">
        <v>8</v>
      </c>
      <c r="G51">
        <v>4000</v>
      </c>
      <c r="H51">
        <v>93000</v>
      </c>
    </row>
    <row r="52" spans="1:8">
      <c r="A52">
        <v>51</v>
      </c>
      <c r="B52" s="1">
        <v>42653.170935425056</v>
      </c>
      <c r="C52">
        <v>56</v>
      </c>
      <c r="D52">
        <v>4</v>
      </c>
      <c r="E52" t="s">
        <v>12</v>
      </c>
      <c r="F52" t="s">
        <v>11</v>
      </c>
      <c r="G52">
        <v>5000</v>
      </c>
      <c r="H52">
        <v>98000</v>
      </c>
    </row>
    <row r="53" spans="1:8">
      <c r="A53">
        <v>52</v>
      </c>
      <c r="B53" s="1">
        <v>42654.651217462342</v>
      </c>
      <c r="C53">
        <v>14</v>
      </c>
      <c r="D53">
        <v>2</v>
      </c>
      <c r="E53" t="s">
        <v>12</v>
      </c>
      <c r="F53" t="s">
        <v>11</v>
      </c>
      <c r="G53">
        <v>4000</v>
      </c>
      <c r="H53">
        <v>102000</v>
      </c>
    </row>
    <row r="54" spans="1:8">
      <c r="A54">
        <v>53</v>
      </c>
      <c r="B54" s="1">
        <v>42654.746588245442</v>
      </c>
      <c r="C54">
        <v>120</v>
      </c>
      <c r="D54">
        <v>2</v>
      </c>
      <c r="E54" t="s">
        <v>12</v>
      </c>
      <c r="F54" t="s">
        <v>11</v>
      </c>
      <c r="G54">
        <v>2000</v>
      </c>
      <c r="H54">
        <v>104000</v>
      </c>
    </row>
    <row r="55" spans="1:8">
      <c r="A55">
        <v>54</v>
      </c>
      <c r="B55" s="1">
        <v>42655.246441883188</v>
      </c>
      <c r="C55">
        <v>49</v>
      </c>
      <c r="D55">
        <v>4</v>
      </c>
      <c r="E55" t="s">
        <v>12</v>
      </c>
      <c r="F55" t="s">
        <v>8</v>
      </c>
      <c r="G55">
        <v>5000</v>
      </c>
      <c r="H55">
        <v>109000</v>
      </c>
    </row>
    <row r="56" spans="1:8">
      <c r="A56">
        <v>55</v>
      </c>
      <c r="B56" s="1">
        <v>42655.482467582049</v>
      </c>
      <c r="C56">
        <v>39</v>
      </c>
      <c r="D56">
        <v>2</v>
      </c>
      <c r="E56" t="s">
        <v>12</v>
      </c>
      <c r="F56" t="s">
        <v>8</v>
      </c>
      <c r="G56">
        <v>2000</v>
      </c>
      <c r="H56">
        <v>111000</v>
      </c>
    </row>
    <row r="57" spans="1:8">
      <c r="A57">
        <v>56</v>
      </c>
      <c r="B57" s="1">
        <v>42655.619854379722</v>
      </c>
      <c r="C57">
        <v>127</v>
      </c>
      <c r="D57">
        <v>1</v>
      </c>
      <c r="E57" t="s">
        <v>12</v>
      </c>
      <c r="F57" t="s">
        <v>11</v>
      </c>
      <c r="G57">
        <v>4000</v>
      </c>
      <c r="H57">
        <v>115000</v>
      </c>
    </row>
    <row r="58" spans="1:8">
      <c r="A58">
        <v>57</v>
      </c>
      <c r="B58" s="1">
        <v>42655.916621183373</v>
      </c>
      <c r="C58">
        <v>15</v>
      </c>
      <c r="D58">
        <v>1</v>
      </c>
      <c r="E58" t="s">
        <v>12</v>
      </c>
      <c r="F58" t="s">
        <v>11</v>
      </c>
      <c r="G58">
        <v>4000</v>
      </c>
      <c r="H58">
        <v>119000</v>
      </c>
    </row>
    <row r="59" spans="1:8">
      <c r="A59">
        <v>58</v>
      </c>
      <c r="B59" s="1">
        <v>42656.233492431682</v>
      </c>
      <c r="C59">
        <v>12</v>
      </c>
      <c r="D59">
        <v>3</v>
      </c>
      <c r="E59" t="s">
        <v>12</v>
      </c>
      <c r="F59" t="s">
        <v>11</v>
      </c>
      <c r="G59">
        <v>3000</v>
      </c>
      <c r="H59">
        <v>122000</v>
      </c>
    </row>
    <row r="60" spans="1:8">
      <c r="A60">
        <v>59</v>
      </c>
      <c r="B60" s="1">
        <v>42656.681040723794</v>
      </c>
      <c r="C60">
        <v>30</v>
      </c>
      <c r="D60">
        <v>1</v>
      </c>
      <c r="E60" t="s">
        <v>12</v>
      </c>
      <c r="F60" t="s">
        <v>11</v>
      </c>
      <c r="G60">
        <v>1000</v>
      </c>
      <c r="H60">
        <v>123000</v>
      </c>
    </row>
    <row r="61" spans="1:8">
      <c r="A61">
        <v>60</v>
      </c>
      <c r="B61" s="1">
        <v>42656.933941652911</v>
      </c>
      <c r="C61">
        <v>91</v>
      </c>
      <c r="D61">
        <v>4</v>
      </c>
      <c r="E61" t="s">
        <v>12</v>
      </c>
      <c r="F61" t="s">
        <v>10</v>
      </c>
      <c r="G61">
        <v>1000</v>
      </c>
      <c r="H61">
        <v>124000</v>
      </c>
    </row>
    <row r="62" spans="1:8">
      <c r="A62">
        <v>61</v>
      </c>
      <c r="B62" s="1">
        <v>42656.937557021862</v>
      </c>
      <c r="C62">
        <v>6</v>
      </c>
      <c r="D62">
        <v>4</v>
      </c>
      <c r="E62" t="s">
        <v>12</v>
      </c>
      <c r="F62" t="s">
        <v>9</v>
      </c>
      <c r="G62">
        <v>2000</v>
      </c>
      <c r="H62">
        <v>126000</v>
      </c>
    </row>
    <row r="63" spans="1:8">
      <c r="A63">
        <v>62</v>
      </c>
      <c r="B63" s="1">
        <v>42657.285371021258</v>
      </c>
      <c r="C63">
        <v>114</v>
      </c>
      <c r="D63">
        <v>1</v>
      </c>
      <c r="E63" t="s">
        <v>12</v>
      </c>
      <c r="F63" t="s">
        <v>11</v>
      </c>
      <c r="G63">
        <v>4000</v>
      </c>
      <c r="H63">
        <v>130000</v>
      </c>
    </row>
    <row r="64" spans="1:8">
      <c r="A64">
        <v>63</v>
      </c>
      <c r="B64" s="1">
        <v>42657.9225038406</v>
      </c>
      <c r="C64">
        <v>85</v>
      </c>
      <c r="D64">
        <v>4</v>
      </c>
      <c r="E64" t="s">
        <v>12</v>
      </c>
      <c r="F64" t="s">
        <v>8</v>
      </c>
      <c r="G64">
        <v>1000</v>
      </c>
      <c r="H64">
        <v>131000</v>
      </c>
    </row>
    <row r="65" spans="1:8">
      <c r="A65">
        <v>64</v>
      </c>
      <c r="B65" s="1">
        <v>42658.014100726963</v>
      </c>
      <c r="C65">
        <v>85</v>
      </c>
      <c r="D65">
        <v>4</v>
      </c>
      <c r="E65" t="s">
        <v>12</v>
      </c>
      <c r="F65" t="s">
        <v>8</v>
      </c>
      <c r="G65">
        <v>1000</v>
      </c>
      <c r="H65">
        <v>132000</v>
      </c>
    </row>
    <row r="66" spans="1:8">
      <c r="A66">
        <v>65</v>
      </c>
      <c r="B66" s="1">
        <v>42658.66355812869</v>
      </c>
      <c r="C66">
        <v>118</v>
      </c>
      <c r="D66">
        <v>2</v>
      </c>
      <c r="E66" t="s">
        <v>12</v>
      </c>
      <c r="F66" t="s">
        <v>11</v>
      </c>
      <c r="G66">
        <v>1000</v>
      </c>
      <c r="H66">
        <v>133000</v>
      </c>
    </row>
    <row r="67" spans="1:8">
      <c r="A67">
        <v>66</v>
      </c>
      <c r="B67" s="1">
        <v>42658.877341302126</v>
      </c>
      <c r="C67">
        <v>99</v>
      </c>
      <c r="D67">
        <v>3</v>
      </c>
      <c r="E67" t="s">
        <v>12</v>
      </c>
      <c r="F67" t="s">
        <v>11</v>
      </c>
      <c r="G67">
        <v>4000</v>
      </c>
      <c r="H67">
        <v>137000</v>
      </c>
    </row>
    <row r="68" spans="1:8">
      <c r="A68">
        <v>67</v>
      </c>
      <c r="B68" s="1">
        <v>42659.272618864226</v>
      </c>
      <c r="C68">
        <v>45</v>
      </c>
      <c r="D68">
        <v>1</v>
      </c>
      <c r="E68" t="s">
        <v>12</v>
      </c>
      <c r="F68" t="s">
        <v>11</v>
      </c>
      <c r="G68">
        <v>1000</v>
      </c>
      <c r="H68">
        <v>138000</v>
      </c>
    </row>
    <row r="69" spans="1:8">
      <c r="A69">
        <v>68</v>
      </c>
      <c r="B69" s="1">
        <v>42660.222028917138</v>
      </c>
      <c r="C69">
        <v>22</v>
      </c>
      <c r="D69">
        <v>4</v>
      </c>
      <c r="E69" t="s">
        <v>12</v>
      </c>
      <c r="F69" t="s">
        <v>9</v>
      </c>
      <c r="G69">
        <v>3000</v>
      </c>
      <c r="H69">
        <v>141000</v>
      </c>
    </row>
    <row r="70" spans="1:8">
      <c r="A70">
        <v>69</v>
      </c>
      <c r="B70" s="1">
        <v>42660.33669436397</v>
      </c>
      <c r="C70">
        <v>122</v>
      </c>
      <c r="D70">
        <v>3</v>
      </c>
      <c r="E70" t="s">
        <v>12</v>
      </c>
      <c r="F70" t="s">
        <v>9</v>
      </c>
      <c r="G70">
        <v>4000</v>
      </c>
      <c r="H70">
        <v>145000</v>
      </c>
    </row>
    <row r="71" spans="1:8">
      <c r="A71">
        <v>70</v>
      </c>
      <c r="B71" s="1">
        <v>42660.34578991033</v>
      </c>
      <c r="C71">
        <v>73</v>
      </c>
      <c r="D71">
        <v>1</v>
      </c>
      <c r="E71" t="s">
        <v>12</v>
      </c>
      <c r="F71" t="s">
        <v>11</v>
      </c>
      <c r="G71">
        <v>4000</v>
      </c>
      <c r="H71">
        <v>149000</v>
      </c>
    </row>
    <row r="72" spans="1:8">
      <c r="A72">
        <v>71</v>
      </c>
      <c r="B72" s="1">
        <v>42660.799963567246</v>
      </c>
      <c r="C72">
        <v>8</v>
      </c>
      <c r="D72">
        <v>2</v>
      </c>
      <c r="E72" t="s">
        <v>12</v>
      </c>
      <c r="F72" t="s">
        <v>11</v>
      </c>
      <c r="G72">
        <v>1000</v>
      </c>
      <c r="H72">
        <v>150000</v>
      </c>
    </row>
    <row r="73" spans="1:8">
      <c r="A73">
        <v>72</v>
      </c>
      <c r="B73" s="1">
        <v>42660.806483794258</v>
      </c>
      <c r="C73">
        <v>90</v>
      </c>
      <c r="D73">
        <v>2</v>
      </c>
      <c r="E73" t="s">
        <v>12</v>
      </c>
      <c r="F73" t="s">
        <v>11</v>
      </c>
      <c r="G73">
        <v>2000</v>
      </c>
      <c r="H73">
        <v>152000</v>
      </c>
    </row>
    <row r="74" spans="1:8">
      <c r="A74">
        <v>73</v>
      </c>
      <c r="B74" s="1">
        <v>42661.071040352937</v>
      </c>
      <c r="C74">
        <v>120</v>
      </c>
      <c r="D74">
        <v>4</v>
      </c>
      <c r="E74" t="s">
        <v>12</v>
      </c>
      <c r="F74" t="s">
        <v>11</v>
      </c>
      <c r="G74">
        <v>4000</v>
      </c>
      <c r="H74">
        <v>156000</v>
      </c>
    </row>
    <row r="75" spans="1:8">
      <c r="A75">
        <v>74</v>
      </c>
      <c r="B75" s="1">
        <v>42661.921360153799</v>
      </c>
      <c r="C75">
        <v>20</v>
      </c>
      <c r="D75">
        <v>4</v>
      </c>
      <c r="E75" t="s">
        <v>12</v>
      </c>
      <c r="F75" t="s">
        <v>11</v>
      </c>
      <c r="G75">
        <v>1000</v>
      </c>
      <c r="H75">
        <v>157000</v>
      </c>
    </row>
    <row r="76" spans="1:8">
      <c r="A76">
        <v>75</v>
      </c>
      <c r="B76" s="1">
        <v>42662.758463146136</v>
      </c>
      <c r="C76">
        <v>108</v>
      </c>
      <c r="D76">
        <v>4</v>
      </c>
      <c r="E76" t="s">
        <v>12</v>
      </c>
      <c r="F76" t="s">
        <v>11</v>
      </c>
      <c r="G76">
        <v>2000</v>
      </c>
      <c r="H76">
        <v>159000</v>
      </c>
    </row>
    <row r="77" spans="1:8">
      <c r="A77">
        <v>76</v>
      </c>
      <c r="B77" s="1">
        <v>42662.929503643318</v>
      </c>
      <c r="C77">
        <v>128</v>
      </c>
      <c r="D77">
        <v>2</v>
      </c>
      <c r="E77" t="s">
        <v>12</v>
      </c>
      <c r="F77" t="s">
        <v>11</v>
      </c>
      <c r="G77">
        <v>4000</v>
      </c>
      <c r="H77">
        <v>163000</v>
      </c>
    </row>
    <row r="78" spans="1:8">
      <c r="A78">
        <v>77</v>
      </c>
      <c r="B78" s="1">
        <v>42662.976271165964</v>
      </c>
      <c r="C78">
        <v>82</v>
      </c>
      <c r="D78">
        <v>1</v>
      </c>
      <c r="E78" t="s">
        <v>12</v>
      </c>
      <c r="F78" t="s">
        <v>11</v>
      </c>
      <c r="G78">
        <v>5000</v>
      </c>
      <c r="H78">
        <v>168000</v>
      </c>
    </row>
    <row r="79" spans="1:8">
      <c r="A79">
        <v>78</v>
      </c>
      <c r="B79" s="1">
        <v>42663.082866159355</v>
      </c>
      <c r="C79">
        <v>87</v>
      </c>
      <c r="D79">
        <v>4</v>
      </c>
      <c r="E79" t="s">
        <v>12</v>
      </c>
      <c r="F79" t="s">
        <v>10</v>
      </c>
      <c r="G79">
        <v>2000</v>
      </c>
      <c r="H79">
        <v>170000</v>
      </c>
    </row>
    <row r="80" spans="1:8">
      <c r="A80">
        <v>79</v>
      </c>
      <c r="B80" s="1">
        <v>42663.318321853345</v>
      </c>
      <c r="C80">
        <v>37</v>
      </c>
      <c r="D80">
        <v>4</v>
      </c>
      <c r="E80" t="s">
        <v>12</v>
      </c>
      <c r="F80" t="s">
        <v>8</v>
      </c>
      <c r="G80">
        <v>3000</v>
      </c>
      <c r="H80">
        <v>173000</v>
      </c>
    </row>
    <row r="81" spans="1:8">
      <c r="A81">
        <v>80</v>
      </c>
      <c r="B81" s="1">
        <v>42663.810924415004</v>
      </c>
      <c r="C81">
        <v>107</v>
      </c>
      <c r="D81">
        <v>4</v>
      </c>
      <c r="E81" t="s">
        <v>12</v>
      </c>
      <c r="F81" t="s">
        <v>10</v>
      </c>
      <c r="G81">
        <v>5000</v>
      </c>
      <c r="H81">
        <v>178000</v>
      </c>
    </row>
    <row r="82" spans="1:8">
      <c r="A82">
        <v>81</v>
      </c>
      <c r="B82" s="1">
        <v>42664.428977019568</v>
      </c>
      <c r="C82">
        <v>87</v>
      </c>
      <c r="D82">
        <v>3</v>
      </c>
      <c r="E82" t="s">
        <v>12</v>
      </c>
      <c r="F82" t="s">
        <v>11</v>
      </c>
      <c r="G82">
        <v>4000</v>
      </c>
      <c r="H82">
        <v>182000</v>
      </c>
    </row>
    <row r="83" spans="1:8">
      <c r="A83">
        <v>82</v>
      </c>
      <c r="B83" s="1">
        <v>42665.107498973979</v>
      </c>
      <c r="C83">
        <v>10</v>
      </c>
      <c r="D83">
        <v>3</v>
      </c>
      <c r="E83" t="s">
        <v>12</v>
      </c>
      <c r="F83" t="s">
        <v>8</v>
      </c>
      <c r="G83">
        <v>1000</v>
      </c>
      <c r="H83">
        <v>183000</v>
      </c>
    </row>
    <row r="84" spans="1:8">
      <c r="A84">
        <v>83</v>
      </c>
      <c r="B84" s="1">
        <v>42665.267792842475</v>
      </c>
      <c r="C84">
        <v>67</v>
      </c>
      <c r="D84">
        <v>2</v>
      </c>
      <c r="E84" t="s">
        <v>12</v>
      </c>
      <c r="F84" t="s">
        <v>8</v>
      </c>
      <c r="G84">
        <v>3000</v>
      </c>
      <c r="H84">
        <v>186000</v>
      </c>
    </row>
    <row r="85" spans="1:8">
      <c r="A85">
        <v>84</v>
      </c>
      <c r="B85" s="1">
        <v>42666.0809820469</v>
      </c>
      <c r="C85">
        <v>126</v>
      </c>
      <c r="D85">
        <v>4</v>
      </c>
      <c r="E85" t="s">
        <v>12</v>
      </c>
      <c r="F85" t="s">
        <v>9</v>
      </c>
      <c r="G85">
        <v>2000</v>
      </c>
      <c r="H85">
        <v>188000</v>
      </c>
    </row>
    <row r="86" spans="1:8">
      <c r="A86">
        <v>85</v>
      </c>
      <c r="B86" s="1">
        <v>42666.315951382661</v>
      </c>
      <c r="C86">
        <v>31</v>
      </c>
      <c r="D86">
        <v>4</v>
      </c>
      <c r="E86" t="s">
        <v>12</v>
      </c>
      <c r="F86" t="s">
        <v>10</v>
      </c>
      <c r="G86">
        <v>5000</v>
      </c>
      <c r="H86">
        <v>193000</v>
      </c>
    </row>
    <row r="87" spans="1:8">
      <c r="A87">
        <v>86</v>
      </c>
      <c r="B87" s="1">
        <v>42667.22938635527</v>
      </c>
      <c r="C87">
        <v>139</v>
      </c>
      <c r="D87">
        <v>1</v>
      </c>
      <c r="E87" t="s">
        <v>12</v>
      </c>
      <c r="F87" t="s">
        <v>11</v>
      </c>
      <c r="G87">
        <v>2000</v>
      </c>
      <c r="H87">
        <v>195000</v>
      </c>
    </row>
    <row r="88" spans="1:8">
      <c r="A88">
        <v>87</v>
      </c>
      <c r="B88" s="1">
        <v>42667.885693281161</v>
      </c>
      <c r="C88">
        <v>104</v>
      </c>
      <c r="D88">
        <v>1</v>
      </c>
      <c r="E88" t="s">
        <v>12</v>
      </c>
      <c r="F88" t="s">
        <v>11</v>
      </c>
      <c r="G88">
        <v>3000</v>
      </c>
      <c r="H88">
        <v>198000</v>
      </c>
    </row>
    <row r="89" spans="1:8">
      <c r="A89">
        <v>88</v>
      </c>
      <c r="B89" s="1">
        <v>42668.146049024806</v>
      </c>
      <c r="C89">
        <v>22</v>
      </c>
      <c r="D89">
        <v>1</v>
      </c>
      <c r="E89" t="s">
        <v>12</v>
      </c>
      <c r="F89" t="s">
        <v>11</v>
      </c>
      <c r="G89">
        <v>5000</v>
      </c>
      <c r="H89">
        <v>203000</v>
      </c>
    </row>
    <row r="90" spans="1:8">
      <c r="A90">
        <v>89</v>
      </c>
      <c r="B90" s="1">
        <v>42668.554419998814</v>
      </c>
      <c r="C90">
        <v>112</v>
      </c>
      <c r="D90">
        <v>2</v>
      </c>
      <c r="E90" t="s">
        <v>12</v>
      </c>
      <c r="F90" t="s">
        <v>11</v>
      </c>
      <c r="G90">
        <v>5000</v>
      </c>
      <c r="H90">
        <v>208000</v>
      </c>
    </row>
    <row r="91" spans="1:8">
      <c r="A91">
        <v>90</v>
      </c>
      <c r="B91" s="1">
        <v>42669.523465656232</v>
      </c>
      <c r="C91">
        <v>65</v>
      </c>
      <c r="D91">
        <v>1</v>
      </c>
      <c r="E91" t="s">
        <v>12</v>
      </c>
      <c r="F91" t="s">
        <v>11</v>
      </c>
      <c r="G91">
        <v>1000</v>
      </c>
      <c r="H91">
        <v>209000</v>
      </c>
    </row>
    <row r="92" spans="1:8">
      <c r="A92">
        <v>91</v>
      </c>
      <c r="B92" s="1">
        <v>42670.070730160063</v>
      </c>
      <c r="C92">
        <v>65</v>
      </c>
      <c r="D92">
        <v>4</v>
      </c>
      <c r="E92" t="s">
        <v>12</v>
      </c>
      <c r="F92" t="s">
        <v>8</v>
      </c>
      <c r="G92">
        <v>5000</v>
      </c>
      <c r="H92">
        <v>214000</v>
      </c>
    </row>
    <row r="93" spans="1:8">
      <c r="A93">
        <v>92</v>
      </c>
      <c r="B93" s="1">
        <v>42670.778565506349</v>
      </c>
      <c r="C93">
        <v>121</v>
      </c>
      <c r="D93">
        <v>3</v>
      </c>
      <c r="E93" t="s">
        <v>12</v>
      </c>
      <c r="F93" t="s">
        <v>8</v>
      </c>
      <c r="G93">
        <v>4000</v>
      </c>
      <c r="H93">
        <v>218000</v>
      </c>
    </row>
    <row r="94" spans="1:8">
      <c r="A94">
        <v>93</v>
      </c>
      <c r="B94" s="1">
        <v>42670.869144022574</v>
      </c>
      <c r="C94">
        <v>75</v>
      </c>
      <c r="D94">
        <v>3</v>
      </c>
      <c r="E94" t="s">
        <v>12</v>
      </c>
      <c r="F94" t="s">
        <v>11</v>
      </c>
      <c r="G94">
        <v>4000</v>
      </c>
      <c r="H94">
        <v>222000</v>
      </c>
    </row>
    <row r="95" spans="1:8">
      <c r="A95">
        <v>94</v>
      </c>
      <c r="B95" s="1">
        <v>42670.947607187962</v>
      </c>
      <c r="C95">
        <v>54</v>
      </c>
      <c r="D95">
        <v>4</v>
      </c>
      <c r="E95" t="s">
        <v>12</v>
      </c>
      <c r="F95" t="s">
        <v>9</v>
      </c>
      <c r="G95">
        <v>5000</v>
      </c>
      <c r="H95">
        <v>227000</v>
      </c>
    </row>
    <row r="96" spans="1:8">
      <c r="A96">
        <v>95</v>
      </c>
      <c r="B96" s="1">
        <v>42671.302244857696</v>
      </c>
      <c r="C96">
        <v>90</v>
      </c>
      <c r="D96">
        <v>2</v>
      </c>
      <c r="E96" t="s">
        <v>12</v>
      </c>
      <c r="F96" t="s">
        <v>11</v>
      </c>
      <c r="G96">
        <v>2000</v>
      </c>
      <c r="H96">
        <v>229000</v>
      </c>
    </row>
    <row r="97" spans="1:8">
      <c r="A97">
        <v>96</v>
      </c>
      <c r="B97" s="1">
        <v>42672.186882345122</v>
      </c>
      <c r="C97">
        <v>100</v>
      </c>
      <c r="D97">
        <v>3</v>
      </c>
      <c r="E97" t="s">
        <v>12</v>
      </c>
      <c r="F97" t="s">
        <v>8</v>
      </c>
      <c r="G97">
        <v>5000</v>
      </c>
      <c r="H97">
        <v>234000</v>
      </c>
    </row>
    <row r="98" spans="1:8">
      <c r="A98">
        <v>97</v>
      </c>
      <c r="B98" s="1">
        <v>42672.261602303166</v>
      </c>
      <c r="C98">
        <v>46</v>
      </c>
      <c r="D98">
        <v>2</v>
      </c>
      <c r="E98" t="s">
        <v>12</v>
      </c>
      <c r="F98" t="s">
        <v>11</v>
      </c>
      <c r="G98">
        <v>4000</v>
      </c>
      <c r="H98">
        <v>238000</v>
      </c>
    </row>
    <row r="99" spans="1:8">
      <c r="A99">
        <v>98</v>
      </c>
      <c r="B99" s="1">
        <v>42673.114417968129</v>
      </c>
      <c r="C99">
        <v>132</v>
      </c>
      <c r="D99">
        <v>2</v>
      </c>
      <c r="E99" t="s">
        <v>12</v>
      </c>
      <c r="F99" t="s">
        <v>11</v>
      </c>
      <c r="G99">
        <v>4000</v>
      </c>
      <c r="H99">
        <v>242000</v>
      </c>
    </row>
    <row r="100" spans="1:8">
      <c r="A100">
        <v>99</v>
      </c>
      <c r="B100" s="1">
        <v>42673.642393687711</v>
      </c>
      <c r="C100">
        <v>140</v>
      </c>
      <c r="D100">
        <v>1</v>
      </c>
      <c r="E100" t="s">
        <v>12</v>
      </c>
      <c r="F100" t="s">
        <v>11</v>
      </c>
      <c r="G100">
        <v>1000</v>
      </c>
      <c r="H100">
        <v>243000</v>
      </c>
    </row>
    <row r="101" spans="1:8">
      <c r="A101">
        <v>100</v>
      </c>
      <c r="B101" s="1">
        <v>42674.18868670809</v>
      </c>
      <c r="C101">
        <v>136</v>
      </c>
      <c r="D101">
        <v>4</v>
      </c>
      <c r="E101" t="s">
        <v>12</v>
      </c>
      <c r="F101" t="s">
        <v>11</v>
      </c>
      <c r="G101">
        <v>1000</v>
      </c>
      <c r="H101">
        <v>244000</v>
      </c>
    </row>
    <row r="102" spans="1:8">
      <c r="A102">
        <v>101</v>
      </c>
      <c r="B102" s="1">
        <v>42674.542848974597</v>
      </c>
      <c r="C102">
        <v>119</v>
      </c>
      <c r="D102">
        <v>2</v>
      </c>
      <c r="E102" t="s">
        <v>12</v>
      </c>
      <c r="F102" t="s">
        <v>8</v>
      </c>
      <c r="G102">
        <v>2000</v>
      </c>
      <c r="H102">
        <v>246000</v>
      </c>
    </row>
    <row r="103" spans="1:8">
      <c r="A103">
        <v>102</v>
      </c>
      <c r="B103" s="1">
        <v>42676.238181759574</v>
      </c>
      <c r="C103">
        <v>10</v>
      </c>
      <c r="D103">
        <v>2</v>
      </c>
      <c r="E103" t="s">
        <v>12</v>
      </c>
      <c r="F103" t="s">
        <v>11</v>
      </c>
      <c r="G103">
        <v>5000</v>
      </c>
      <c r="H103">
        <v>251000</v>
      </c>
    </row>
    <row r="104" spans="1:8">
      <c r="A104">
        <v>103</v>
      </c>
      <c r="B104" s="1">
        <v>42676.707691660064</v>
      </c>
      <c r="C104">
        <v>24</v>
      </c>
      <c r="D104">
        <v>1</v>
      </c>
      <c r="E104" t="s">
        <v>12</v>
      </c>
      <c r="F104" t="s">
        <v>11</v>
      </c>
      <c r="G104">
        <v>3000</v>
      </c>
      <c r="H104">
        <v>254000</v>
      </c>
    </row>
    <row r="105" spans="1:8">
      <c r="A105">
        <v>104</v>
      </c>
      <c r="B105" s="1">
        <v>42677.105678274922</v>
      </c>
      <c r="C105">
        <v>73</v>
      </c>
      <c r="D105">
        <v>2</v>
      </c>
      <c r="E105" t="s">
        <v>12</v>
      </c>
      <c r="F105" t="s">
        <v>8</v>
      </c>
      <c r="G105">
        <v>1000</v>
      </c>
      <c r="H105">
        <v>255000</v>
      </c>
    </row>
    <row r="106" spans="1:8">
      <c r="A106">
        <v>105</v>
      </c>
      <c r="B106" s="1">
        <v>42677.961886064106</v>
      </c>
      <c r="C106">
        <v>46</v>
      </c>
      <c r="D106">
        <v>3</v>
      </c>
      <c r="E106" t="s">
        <v>12</v>
      </c>
      <c r="F106" t="s">
        <v>8</v>
      </c>
      <c r="G106">
        <v>1000</v>
      </c>
      <c r="H106">
        <v>256000</v>
      </c>
    </row>
    <row r="107" spans="1:8">
      <c r="A107">
        <v>106</v>
      </c>
      <c r="B107" s="1">
        <v>42678.161979467484</v>
      </c>
      <c r="C107">
        <v>56</v>
      </c>
      <c r="D107">
        <v>2</v>
      </c>
      <c r="E107" t="s">
        <v>12</v>
      </c>
      <c r="F107" t="s">
        <v>11</v>
      </c>
      <c r="G107">
        <v>5000</v>
      </c>
      <c r="H107">
        <v>261000</v>
      </c>
    </row>
    <row r="108" spans="1:8">
      <c r="A108">
        <v>107</v>
      </c>
      <c r="B108" s="1">
        <v>42679.15740247447</v>
      </c>
      <c r="C108">
        <v>138</v>
      </c>
      <c r="D108">
        <v>1</v>
      </c>
      <c r="E108" t="s">
        <v>12</v>
      </c>
      <c r="F108" t="s">
        <v>11</v>
      </c>
      <c r="G108">
        <v>3000</v>
      </c>
      <c r="H108">
        <v>264000</v>
      </c>
    </row>
    <row r="109" spans="1:8">
      <c r="A109">
        <v>108</v>
      </c>
      <c r="B109" s="1">
        <v>42680.153543049979</v>
      </c>
      <c r="C109">
        <v>92</v>
      </c>
      <c r="D109">
        <v>2</v>
      </c>
      <c r="E109" t="s">
        <v>12</v>
      </c>
      <c r="F109" t="s">
        <v>11</v>
      </c>
      <c r="G109">
        <v>1000</v>
      </c>
      <c r="H109">
        <v>265000</v>
      </c>
    </row>
    <row r="110" spans="1:8">
      <c r="A110">
        <v>109</v>
      </c>
      <c r="B110" s="1">
        <v>42680.548650331948</v>
      </c>
      <c r="C110">
        <v>13</v>
      </c>
      <c r="D110">
        <v>3</v>
      </c>
      <c r="E110" t="s">
        <v>12</v>
      </c>
      <c r="F110" t="s">
        <v>8</v>
      </c>
      <c r="G110">
        <v>3000</v>
      </c>
      <c r="H110">
        <v>268000</v>
      </c>
    </row>
    <row r="111" spans="1:8">
      <c r="A111">
        <v>110</v>
      </c>
      <c r="B111" s="1">
        <v>42680.90833760862</v>
      </c>
      <c r="C111">
        <v>114</v>
      </c>
      <c r="D111">
        <v>3</v>
      </c>
      <c r="E111" t="s">
        <v>12</v>
      </c>
      <c r="F111" t="s">
        <v>11</v>
      </c>
      <c r="G111">
        <v>3000</v>
      </c>
      <c r="H111">
        <v>271000</v>
      </c>
    </row>
    <row r="112" spans="1:8">
      <c r="A112">
        <v>111</v>
      </c>
      <c r="B112" s="1">
        <v>42681.084226854618</v>
      </c>
      <c r="C112">
        <v>95</v>
      </c>
      <c r="D112">
        <v>1</v>
      </c>
      <c r="E112" t="s">
        <v>12</v>
      </c>
      <c r="F112" t="s">
        <v>11</v>
      </c>
      <c r="G112">
        <v>5000</v>
      </c>
      <c r="H112">
        <v>276000</v>
      </c>
    </row>
    <row r="113" spans="1:8">
      <c r="A113">
        <v>112</v>
      </c>
      <c r="B113" s="1">
        <v>42681.771614831989</v>
      </c>
      <c r="C113">
        <v>4</v>
      </c>
      <c r="D113">
        <v>4</v>
      </c>
      <c r="E113" t="s">
        <v>12</v>
      </c>
      <c r="F113" t="s">
        <v>11</v>
      </c>
      <c r="G113">
        <v>2000</v>
      </c>
      <c r="H113">
        <v>278000</v>
      </c>
    </row>
    <row r="114" spans="1:8">
      <c r="A114">
        <v>113</v>
      </c>
      <c r="B114" s="1">
        <v>42682.349186472828</v>
      </c>
      <c r="C114">
        <v>37</v>
      </c>
      <c r="D114">
        <v>3</v>
      </c>
      <c r="E114" t="s">
        <v>12</v>
      </c>
      <c r="F114" t="s">
        <v>8</v>
      </c>
      <c r="G114">
        <v>5000</v>
      </c>
      <c r="H114">
        <v>283000</v>
      </c>
    </row>
    <row r="115" spans="1:8">
      <c r="A115">
        <v>114</v>
      </c>
      <c r="B115" s="1">
        <v>42683.306343409597</v>
      </c>
      <c r="C115">
        <v>70</v>
      </c>
      <c r="D115">
        <v>3</v>
      </c>
      <c r="E115" t="s">
        <v>12</v>
      </c>
      <c r="F115" t="s">
        <v>8</v>
      </c>
      <c r="G115">
        <v>3000</v>
      </c>
      <c r="H115">
        <v>286000</v>
      </c>
    </row>
    <row r="116" spans="1:8">
      <c r="A116">
        <v>115</v>
      </c>
      <c r="B116" s="1">
        <v>42684.173477212425</v>
      </c>
      <c r="C116">
        <v>12</v>
      </c>
      <c r="D116">
        <v>1</v>
      </c>
      <c r="E116" t="s">
        <v>12</v>
      </c>
      <c r="F116" t="s">
        <v>11</v>
      </c>
      <c r="G116">
        <v>1000</v>
      </c>
      <c r="H116">
        <v>287000</v>
      </c>
    </row>
    <row r="117" spans="1:8">
      <c r="A117">
        <v>116</v>
      </c>
      <c r="B117" s="1">
        <v>42684.730478892088</v>
      </c>
      <c r="C117">
        <v>24</v>
      </c>
      <c r="D117">
        <v>4</v>
      </c>
      <c r="E117" t="s">
        <v>12</v>
      </c>
      <c r="F117" t="s">
        <v>11</v>
      </c>
      <c r="G117">
        <v>5000</v>
      </c>
      <c r="H117">
        <v>292000</v>
      </c>
    </row>
    <row r="118" spans="1:8">
      <c r="A118">
        <v>117</v>
      </c>
      <c r="B118" s="1">
        <v>42685.420356413459</v>
      </c>
      <c r="C118">
        <v>29</v>
      </c>
      <c r="D118">
        <v>1</v>
      </c>
      <c r="E118" t="s">
        <v>12</v>
      </c>
      <c r="F118" t="s">
        <v>11</v>
      </c>
      <c r="G118">
        <v>1000</v>
      </c>
      <c r="H118">
        <v>293000</v>
      </c>
    </row>
    <row r="119" spans="1:8">
      <c r="A119">
        <v>118</v>
      </c>
      <c r="B119" s="1">
        <v>42685.972330389479</v>
      </c>
      <c r="C119">
        <v>86</v>
      </c>
      <c r="D119">
        <v>4</v>
      </c>
      <c r="E119" t="s">
        <v>12</v>
      </c>
      <c r="F119" t="s">
        <v>9</v>
      </c>
      <c r="G119">
        <v>4000</v>
      </c>
      <c r="H119">
        <v>297000</v>
      </c>
    </row>
    <row r="120" spans="1:8">
      <c r="A120">
        <v>119</v>
      </c>
      <c r="B120" s="1">
        <v>42686.030143284079</v>
      </c>
      <c r="C120">
        <v>93</v>
      </c>
      <c r="D120">
        <v>1</v>
      </c>
      <c r="E120" t="s">
        <v>12</v>
      </c>
      <c r="F120" t="s">
        <v>11</v>
      </c>
      <c r="G120">
        <v>4000</v>
      </c>
      <c r="H120">
        <v>301000</v>
      </c>
    </row>
    <row r="121" spans="1:8">
      <c r="A121">
        <v>120</v>
      </c>
      <c r="B121" s="1">
        <v>42686.632804453024</v>
      </c>
      <c r="C121">
        <v>30</v>
      </c>
      <c r="D121">
        <v>1</v>
      </c>
      <c r="E121" t="s">
        <v>12</v>
      </c>
      <c r="F121" t="s">
        <v>11</v>
      </c>
      <c r="G121">
        <v>1000</v>
      </c>
      <c r="H121">
        <v>302000</v>
      </c>
    </row>
    <row r="122" spans="1:8">
      <c r="A122">
        <v>121</v>
      </c>
      <c r="B122" s="1">
        <v>42687.423843592136</v>
      </c>
      <c r="C122">
        <v>132</v>
      </c>
      <c r="D122">
        <v>2</v>
      </c>
      <c r="E122" t="s">
        <v>12</v>
      </c>
      <c r="F122" t="s">
        <v>11</v>
      </c>
      <c r="G122">
        <v>4000</v>
      </c>
      <c r="H122">
        <v>306000</v>
      </c>
    </row>
    <row r="123" spans="1:8">
      <c r="A123">
        <v>122</v>
      </c>
      <c r="B123" s="1">
        <v>42688.140462884032</v>
      </c>
      <c r="C123">
        <v>116</v>
      </c>
      <c r="D123">
        <v>3</v>
      </c>
      <c r="E123" t="s">
        <v>12</v>
      </c>
      <c r="F123" t="s">
        <v>9</v>
      </c>
      <c r="G123">
        <v>3000</v>
      </c>
      <c r="H123">
        <v>309000</v>
      </c>
    </row>
    <row r="124" spans="1:8">
      <c r="A124">
        <v>123</v>
      </c>
      <c r="B124" s="1">
        <v>42688.626159081221</v>
      </c>
      <c r="C124">
        <v>11</v>
      </c>
      <c r="D124">
        <v>4</v>
      </c>
      <c r="E124" t="s">
        <v>12</v>
      </c>
      <c r="F124" t="s">
        <v>10</v>
      </c>
      <c r="G124">
        <v>5000</v>
      </c>
      <c r="H124">
        <v>314000</v>
      </c>
    </row>
    <row r="125" spans="1:8">
      <c r="A125">
        <v>124</v>
      </c>
      <c r="B125" s="1">
        <v>42689.265196725952</v>
      </c>
      <c r="C125">
        <v>112</v>
      </c>
      <c r="D125">
        <v>1</v>
      </c>
      <c r="E125" t="s">
        <v>12</v>
      </c>
      <c r="F125" t="s">
        <v>11</v>
      </c>
      <c r="G125">
        <v>5000</v>
      </c>
      <c r="H125">
        <v>319000</v>
      </c>
    </row>
    <row r="126" spans="1:8">
      <c r="A126">
        <v>125</v>
      </c>
      <c r="B126" s="1">
        <v>42689.783545856786</v>
      </c>
      <c r="C126">
        <v>76</v>
      </c>
      <c r="D126">
        <v>1</v>
      </c>
      <c r="E126" t="s">
        <v>12</v>
      </c>
      <c r="F126" t="s">
        <v>11</v>
      </c>
      <c r="G126">
        <v>3000</v>
      </c>
      <c r="H126">
        <v>322000</v>
      </c>
    </row>
    <row r="127" spans="1:8">
      <c r="A127">
        <v>126</v>
      </c>
      <c r="B127" s="1">
        <v>42689.908330539314</v>
      </c>
      <c r="C127">
        <v>122</v>
      </c>
      <c r="D127">
        <v>4</v>
      </c>
      <c r="E127" t="s">
        <v>12</v>
      </c>
      <c r="F127" t="s">
        <v>9</v>
      </c>
      <c r="G127">
        <v>2000</v>
      </c>
      <c r="H127">
        <v>324000</v>
      </c>
    </row>
    <row r="128" spans="1:8">
      <c r="A128">
        <v>127</v>
      </c>
      <c r="B128" s="1">
        <v>42690.116952002667</v>
      </c>
      <c r="C128">
        <v>35</v>
      </c>
      <c r="D128">
        <v>4</v>
      </c>
      <c r="E128" t="s">
        <v>12</v>
      </c>
      <c r="F128" t="s">
        <v>10</v>
      </c>
      <c r="G128">
        <v>4000</v>
      </c>
      <c r="H128">
        <v>328000</v>
      </c>
    </row>
    <row r="129" spans="1:8">
      <c r="A129">
        <v>128</v>
      </c>
      <c r="B129" s="1">
        <v>42690.49381012714</v>
      </c>
      <c r="C129">
        <v>71</v>
      </c>
      <c r="D129">
        <v>1</v>
      </c>
      <c r="E129" t="s">
        <v>12</v>
      </c>
      <c r="F129" t="s">
        <v>11</v>
      </c>
      <c r="G129">
        <v>2000</v>
      </c>
      <c r="H129">
        <v>330000</v>
      </c>
    </row>
    <row r="130" spans="1:8">
      <c r="A130">
        <v>129</v>
      </c>
      <c r="B130" s="1">
        <v>42691.242622304999</v>
      </c>
      <c r="C130">
        <v>6</v>
      </c>
      <c r="D130">
        <v>4</v>
      </c>
      <c r="E130" t="s">
        <v>12</v>
      </c>
      <c r="F130" t="s">
        <v>9</v>
      </c>
      <c r="G130">
        <v>2000</v>
      </c>
      <c r="H130">
        <v>332000</v>
      </c>
    </row>
    <row r="131" spans="1:8">
      <c r="A131">
        <v>130</v>
      </c>
      <c r="B131" s="1">
        <v>42691.580948532173</v>
      </c>
      <c r="C131">
        <v>119</v>
      </c>
      <c r="D131">
        <v>2</v>
      </c>
      <c r="E131" t="s">
        <v>13</v>
      </c>
      <c r="F131" t="s">
        <v>8</v>
      </c>
      <c r="G131">
        <v>8000</v>
      </c>
      <c r="H131">
        <v>324000</v>
      </c>
    </row>
    <row r="132" spans="1:8">
      <c r="A132">
        <v>131</v>
      </c>
      <c r="B132" s="1">
        <v>42691.990604643775</v>
      </c>
      <c r="C132">
        <v>69</v>
      </c>
      <c r="D132">
        <v>4</v>
      </c>
      <c r="E132" t="s">
        <v>12</v>
      </c>
      <c r="F132" t="s">
        <v>8</v>
      </c>
      <c r="G132">
        <v>5000</v>
      </c>
      <c r="H132">
        <v>329000</v>
      </c>
    </row>
    <row r="133" spans="1:8">
      <c r="A133">
        <v>132</v>
      </c>
      <c r="B133" s="1">
        <v>42692.48377916919</v>
      </c>
      <c r="C133">
        <v>29</v>
      </c>
      <c r="D133">
        <v>2</v>
      </c>
      <c r="E133" t="s">
        <v>12</v>
      </c>
      <c r="F133" t="s">
        <v>8</v>
      </c>
      <c r="G133">
        <v>1000</v>
      </c>
      <c r="H133">
        <v>330000</v>
      </c>
    </row>
    <row r="134" spans="1:8">
      <c r="A134">
        <v>133</v>
      </c>
      <c r="B134" s="1">
        <v>42692.547771170764</v>
      </c>
      <c r="C134">
        <v>56</v>
      </c>
      <c r="D134">
        <v>4</v>
      </c>
      <c r="E134" t="s">
        <v>12</v>
      </c>
      <c r="F134" t="s">
        <v>11</v>
      </c>
      <c r="G134">
        <v>5000</v>
      </c>
      <c r="H134">
        <v>335000</v>
      </c>
    </row>
    <row r="135" spans="1:8">
      <c r="A135">
        <v>134</v>
      </c>
      <c r="B135" s="1">
        <v>42693.256455588271</v>
      </c>
      <c r="C135">
        <v>130</v>
      </c>
      <c r="D135">
        <v>3</v>
      </c>
      <c r="E135" t="s">
        <v>12</v>
      </c>
      <c r="F135" t="s">
        <v>8</v>
      </c>
      <c r="G135">
        <v>2000</v>
      </c>
      <c r="H135">
        <v>337000</v>
      </c>
    </row>
    <row r="136" spans="1:8">
      <c r="A136">
        <v>135</v>
      </c>
      <c r="B136" s="1">
        <v>42693.596735757041</v>
      </c>
      <c r="C136">
        <v>112</v>
      </c>
      <c r="D136">
        <v>3</v>
      </c>
      <c r="E136" t="s">
        <v>12</v>
      </c>
      <c r="F136" t="s">
        <v>8</v>
      </c>
      <c r="G136">
        <v>5000</v>
      </c>
      <c r="H136">
        <v>342000</v>
      </c>
    </row>
    <row r="137" spans="1:8">
      <c r="A137">
        <v>136</v>
      </c>
      <c r="B137" s="1">
        <v>42694.216757453869</v>
      </c>
      <c r="C137">
        <v>107</v>
      </c>
      <c r="D137">
        <v>4</v>
      </c>
      <c r="E137" t="s">
        <v>12</v>
      </c>
      <c r="F137" t="s">
        <v>10</v>
      </c>
      <c r="G137">
        <v>5000</v>
      </c>
      <c r="H137">
        <v>347000</v>
      </c>
    </row>
    <row r="138" spans="1:8">
      <c r="A138">
        <v>137</v>
      </c>
      <c r="B138" s="1">
        <v>42694.633666739421</v>
      </c>
      <c r="C138">
        <v>76</v>
      </c>
      <c r="D138">
        <v>4</v>
      </c>
      <c r="E138" t="s">
        <v>12</v>
      </c>
      <c r="F138" t="s">
        <v>11</v>
      </c>
      <c r="G138">
        <v>5000</v>
      </c>
      <c r="H138">
        <v>352000</v>
      </c>
    </row>
    <row r="139" spans="1:8">
      <c r="A139">
        <v>138</v>
      </c>
      <c r="B139" s="1">
        <v>42694.71700245572</v>
      </c>
      <c r="C139">
        <v>10</v>
      </c>
      <c r="D139">
        <v>2</v>
      </c>
      <c r="E139" t="s">
        <v>12</v>
      </c>
      <c r="F139" t="s">
        <v>11</v>
      </c>
      <c r="G139">
        <v>5000</v>
      </c>
      <c r="H139">
        <v>357000</v>
      </c>
    </row>
    <row r="140" spans="1:8">
      <c r="A140">
        <v>139</v>
      </c>
      <c r="B140" s="1">
        <v>42696.030852346812</v>
      </c>
      <c r="C140">
        <v>101</v>
      </c>
      <c r="D140">
        <v>4</v>
      </c>
      <c r="E140" t="s">
        <v>12</v>
      </c>
      <c r="F140" t="s">
        <v>8</v>
      </c>
      <c r="G140">
        <v>3000</v>
      </c>
      <c r="H140">
        <v>360000</v>
      </c>
    </row>
    <row r="141" spans="1:8">
      <c r="A141">
        <v>140</v>
      </c>
      <c r="B141" s="1">
        <v>42696.425560541829</v>
      </c>
      <c r="C141">
        <v>28</v>
      </c>
      <c r="D141">
        <v>3</v>
      </c>
      <c r="E141" t="s">
        <v>12</v>
      </c>
      <c r="F141" t="s">
        <v>8</v>
      </c>
      <c r="G141">
        <v>1000</v>
      </c>
      <c r="H141">
        <v>361000</v>
      </c>
    </row>
    <row r="142" spans="1:8">
      <c r="A142">
        <v>141</v>
      </c>
      <c r="B142" s="1">
        <v>42696.85938995934</v>
      </c>
      <c r="C142">
        <v>7</v>
      </c>
      <c r="D142">
        <v>3</v>
      </c>
      <c r="E142" t="s">
        <v>12</v>
      </c>
      <c r="F142" t="s">
        <v>8</v>
      </c>
      <c r="G142">
        <v>3000</v>
      </c>
      <c r="H142">
        <v>364000</v>
      </c>
    </row>
    <row r="143" spans="1:8">
      <c r="A143">
        <v>142</v>
      </c>
      <c r="B143" s="1">
        <v>42697.289981036738</v>
      </c>
      <c r="C143">
        <v>126</v>
      </c>
      <c r="D143">
        <v>3</v>
      </c>
      <c r="E143" t="s">
        <v>12</v>
      </c>
      <c r="F143" t="s">
        <v>11</v>
      </c>
      <c r="G143">
        <v>2000</v>
      </c>
      <c r="H143">
        <v>366000</v>
      </c>
    </row>
    <row r="144" spans="1:8">
      <c r="A144">
        <v>143</v>
      </c>
      <c r="B144" s="1">
        <v>42697.337119960001</v>
      </c>
      <c r="C144">
        <v>92</v>
      </c>
      <c r="D144">
        <v>3</v>
      </c>
      <c r="E144" t="s">
        <v>12</v>
      </c>
      <c r="F144" t="s">
        <v>9</v>
      </c>
      <c r="G144">
        <v>2000</v>
      </c>
      <c r="H144">
        <v>368000</v>
      </c>
    </row>
    <row r="145" spans="1:8">
      <c r="A145">
        <v>144</v>
      </c>
      <c r="B145" s="1">
        <v>42698.01188475448</v>
      </c>
      <c r="C145">
        <v>104</v>
      </c>
      <c r="D145">
        <v>2</v>
      </c>
      <c r="E145" t="s">
        <v>12</v>
      </c>
      <c r="F145" t="s">
        <v>11</v>
      </c>
      <c r="G145">
        <v>1000</v>
      </c>
      <c r="H145">
        <v>369000</v>
      </c>
    </row>
    <row r="146" spans="1:8">
      <c r="A146">
        <v>145</v>
      </c>
      <c r="B146" s="1">
        <v>42698.272348661776</v>
      </c>
      <c r="C146">
        <v>78</v>
      </c>
      <c r="D146">
        <v>4</v>
      </c>
      <c r="E146" t="s">
        <v>12</v>
      </c>
      <c r="F146" t="s">
        <v>9</v>
      </c>
      <c r="G146">
        <v>1000</v>
      </c>
      <c r="H146">
        <v>370000</v>
      </c>
    </row>
    <row r="147" spans="1:8">
      <c r="A147">
        <v>146</v>
      </c>
      <c r="B147" s="1">
        <v>42698.948994152131</v>
      </c>
      <c r="C147">
        <v>31</v>
      </c>
      <c r="D147">
        <v>1</v>
      </c>
      <c r="E147" t="s">
        <v>12</v>
      </c>
      <c r="F147" t="s">
        <v>11</v>
      </c>
      <c r="G147">
        <v>5000</v>
      </c>
      <c r="H147">
        <v>375000</v>
      </c>
    </row>
    <row r="148" spans="1:8">
      <c r="A148">
        <v>147</v>
      </c>
      <c r="B148" s="1">
        <v>42699.567266703161</v>
      </c>
      <c r="C148">
        <v>127</v>
      </c>
      <c r="D148">
        <v>2</v>
      </c>
      <c r="E148" t="s">
        <v>12</v>
      </c>
      <c r="F148" t="s">
        <v>8</v>
      </c>
      <c r="G148">
        <v>2000</v>
      </c>
      <c r="H148">
        <v>377000</v>
      </c>
    </row>
    <row r="149" spans="1:8">
      <c r="A149">
        <v>148</v>
      </c>
      <c r="B149" s="1">
        <v>42700.418245387307</v>
      </c>
      <c r="C149">
        <v>90</v>
      </c>
      <c r="D149">
        <v>2</v>
      </c>
      <c r="E149" t="s">
        <v>12</v>
      </c>
      <c r="F149" t="s">
        <v>11</v>
      </c>
      <c r="G149">
        <v>2000</v>
      </c>
      <c r="H149">
        <v>379000</v>
      </c>
    </row>
    <row r="150" spans="1:8">
      <c r="A150">
        <v>149</v>
      </c>
      <c r="B150" s="1">
        <v>42701.189198361353</v>
      </c>
      <c r="C150">
        <v>122</v>
      </c>
      <c r="D150">
        <v>1</v>
      </c>
      <c r="E150" t="s">
        <v>12</v>
      </c>
      <c r="F150" t="s">
        <v>11</v>
      </c>
      <c r="G150">
        <v>4000</v>
      </c>
      <c r="H150">
        <v>383000</v>
      </c>
    </row>
    <row r="151" spans="1:8">
      <c r="A151">
        <v>150</v>
      </c>
      <c r="B151" s="1">
        <v>42701.518202346946</v>
      </c>
      <c r="C151">
        <v>103</v>
      </c>
      <c r="D151">
        <v>3</v>
      </c>
      <c r="E151" t="s">
        <v>12</v>
      </c>
      <c r="F151" t="s">
        <v>8</v>
      </c>
      <c r="G151">
        <v>4000</v>
      </c>
      <c r="H151">
        <v>387000</v>
      </c>
    </row>
    <row r="152" spans="1:8">
      <c r="A152">
        <v>151</v>
      </c>
      <c r="B152" s="1">
        <v>42701.779977164631</v>
      </c>
      <c r="C152">
        <v>111</v>
      </c>
      <c r="D152">
        <v>4</v>
      </c>
      <c r="E152" t="s">
        <v>12</v>
      </c>
      <c r="F152" t="s">
        <v>10</v>
      </c>
      <c r="G152">
        <v>5000</v>
      </c>
      <c r="H152">
        <v>392000</v>
      </c>
    </row>
    <row r="153" spans="1:8">
      <c r="A153">
        <v>152</v>
      </c>
      <c r="B153" s="1">
        <v>42702.220773974768</v>
      </c>
      <c r="C153">
        <v>124</v>
      </c>
      <c r="D153">
        <v>3</v>
      </c>
      <c r="E153" t="s">
        <v>12</v>
      </c>
      <c r="F153" t="s">
        <v>8</v>
      </c>
      <c r="G153">
        <v>1000</v>
      </c>
      <c r="H153">
        <v>393000</v>
      </c>
    </row>
    <row r="154" spans="1:8">
      <c r="A154">
        <v>153</v>
      </c>
      <c r="B154" s="1">
        <v>42702.875335473545</v>
      </c>
      <c r="C154">
        <v>84</v>
      </c>
      <c r="D154">
        <v>3</v>
      </c>
      <c r="E154" t="s">
        <v>12</v>
      </c>
      <c r="F154" t="s">
        <v>11</v>
      </c>
      <c r="G154">
        <v>1000</v>
      </c>
      <c r="H154">
        <v>394000</v>
      </c>
    </row>
    <row r="155" spans="1:8">
      <c r="A155">
        <v>154</v>
      </c>
      <c r="B155" s="1">
        <v>42703.312675685651</v>
      </c>
      <c r="C155">
        <v>95</v>
      </c>
      <c r="D155">
        <v>4</v>
      </c>
      <c r="E155" t="s">
        <v>12</v>
      </c>
      <c r="F155" t="s">
        <v>10</v>
      </c>
      <c r="G155">
        <v>1000</v>
      </c>
      <c r="H155">
        <v>395000</v>
      </c>
    </row>
    <row r="156" spans="1:8">
      <c r="A156">
        <v>155</v>
      </c>
      <c r="B156" s="1">
        <v>42703.769244994379</v>
      </c>
      <c r="C156">
        <v>23</v>
      </c>
      <c r="D156">
        <v>2</v>
      </c>
      <c r="E156" t="s">
        <v>12</v>
      </c>
      <c r="F156" t="s">
        <v>8</v>
      </c>
      <c r="G156">
        <v>3000</v>
      </c>
      <c r="H156">
        <v>398000</v>
      </c>
    </row>
    <row r="157" spans="1:8">
      <c r="A157">
        <v>156</v>
      </c>
      <c r="B157" s="1">
        <v>42704.0891954701</v>
      </c>
      <c r="C157">
        <v>40</v>
      </c>
      <c r="D157">
        <v>4</v>
      </c>
      <c r="E157" t="s">
        <v>12</v>
      </c>
      <c r="F157" t="s">
        <v>11</v>
      </c>
      <c r="G157">
        <v>4000</v>
      </c>
      <c r="H157">
        <v>402000</v>
      </c>
    </row>
    <row r="158" spans="1:8">
      <c r="A158">
        <v>157</v>
      </c>
      <c r="B158" s="1">
        <v>42704.363162611349</v>
      </c>
      <c r="C158">
        <v>35</v>
      </c>
      <c r="D158">
        <v>4</v>
      </c>
      <c r="E158" t="s">
        <v>12</v>
      </c>
      <c r="F158" t="s">
        <v>10</v>
      </c>
      <c r="G158">
        <v>4000</v>
      </c>
      <c r="H158">
        <v>406000</v>
      </c>
    </row>
    <row r="159" spans="1:8">
      <c r="A159">
        <v>158</v>
      </c>
      <c r="B159" s="1">
        <v>42704.639937494925</v>
      </c>
      <c r="C159">
        <v>136</v>
      </c>
      <c r="D159">
        <v>4</v>
      </c>
      <c r="E159" t="s">
        <v>12</v>
      </c>
      <c r="F159" t="s">
        <v>11</v>
      </c>
      <c r="G159">
        <v>1000</v>
      </c>
      <c r="H159">
        <v>407000</v>
      </c>
    </row>
    <row r="160" spans="1:8">
      <c r="A160">
        <v>159</v>
      </c>
      <c r="B160" s="1">
        <v>42705.418749594435</v>
      </c>
      <c r="C160">
        <v>85</v>
      </c>
      <c r="D160">
        <v>4</v>
      </c>
      <c r="E160" t="s">
        <v>13</v>
      </c>
      <c r="F160" t="s">
        <v>8</v>
      </c>
      <c r="G160">
        <v>4000</v>
      </c>
      <c r="H160">
        <v>403000</v>
      </c>
    </row>
    <row r="161" spans="1:8">
      <c r="A161">
        <v>160</v>
      </c>
      <c r="B161" s="1">
        <v>42705.873923029088</v>
      </c>
      <c r="C161">
        <v>68</v>
      </c>
      <c r="D161">
        <v>1</v>
      </c>
      <c r="E161" t="s">
        <v>12</v>
      </c>
      <c r="F161" t="s">
        <v>11</v>
      </c>
      <c r="G161">
        <v>4000</v>
      </c>
      <c r="H161">
        <v>407000</v>
      </c>
    </row>
    <row r="162" spans="1:8">
      <c r="A162">
        <v>161</v>
      </c>
      <c r="B162" s="1">
        <v>42705.969497243568</v>
      </c>
      <c r="C162">
        <v>137</v>
      </c>
      <c r="D162">
        <v>4</v>
      </c>
      <c r="E162" t="s">
        <v>12</v>
      </c>
      <c r="F162" t="s">
        <v>8</v>
      </c>
      <c r="G162">
        <v>5000</v>
      </c>
      <c r="H162">
        <v>412000</v>
      </c>
    </row>
    <row r="163" spans="1:8">
      <c r="A163">
        <v>162</v>
      </c>
      <c r="B163" s="1">
        <v>42706.119841788306</v>
      </c>
      <c r="C163">
        <v>23</v>
      </c>
      <c r="D163">
        <v>4</v>
      </c>
      <c r="E163" t="s">
        <v>12</v>
      </c>
      <c r="F163" t="s">
        <v>10</v>
      </c>
      <c r="G163">
        <v>3000</v>
      </c>
      <c r="H163">
        <v>415000</v>
      </c>
    </row>
    <row r="164" spans="1:8">
      <c r="A164">
        <v>163</v>
      </c>
      <c r="B164" s="1">
        <v>42706.72471625328</v>
      </c>
      <c r="C164">
        <v>28</v>
      </c>
      <c r="D164">
        <v>2</v>
      </c>
      <c r="E164" t="s">
        <v>12</v>
      </c>
      <c r="F164" t="s">
        <v>11</v>
      </c>
      <c r="G164">
        <v>1000</v>
      </c>
      <c r="H164">
        <v>416000</v>
      </c>
    </row>
    <row r="165" spans="1:8">
      <c r="A165">
        <v>164</v>
      </c>
      <c r="B165" s="1">
        <v>42706.968493904445</v>
      </c>
      <c r="C165">
        <v>60</v>
      </c>
      <c r="D165">
        <v>1</v>
      </c>
      <c r="E165" t="s">
        <v>12</v>
      </c>
      <c r="F165" t="s">
        <v>11</v>
      </c>
      <c r="G165">
        <v>1000</v>
      </c>
      <c r="H165">
        <v>417000</v>
      </c>
    </row>
    <row r="166" spans="1:8">
      <c r="A166">
        <v>165</v>
      </c>
      <c r="B166" s="1">
        <v>42707.083843144959</v>
      </c>
      <c r="C166">
        <v>140</v>
      </c>
      <c r="D166">
        <v>1</v>
      </c>
      <c r="E166" t="s">
        <v>12</v>
      </c>
      <c r="F166" t="s">
        <v>11</v>
      </c>
      <c r="G166">
        <v>1000</v>
      </c>
      <c r="H166">
        <v>418000</v>
      </c>
    </row>
    <row r="167" spans="1:8">
      <c r="A167">
        <v>166</v>
      </c>
      <c r="B167" s="1">
        <v>42707.860844173127</v>
      </c>
      <c r="C167">
        <v>44</v>
      </c>
      <c r="D167">
        <v>3</v>
      </c>
      <c r="E167" t="s">
        <v>12</v>
      </c>
      <c r="F167" t="s">
        <v>9</v>
      </c>
      <c r="G167">
        <v>4000</v>
      </c>
      <c r="H167">
        <v>422000</v>
      </c>
    </row>
    <row r="168" spans="1:8">
      <c r="A168">
        <v>167</v>
      </c>
      <c r="B168" s="1">
        <v>42708.094818505859</v>
      </c>
      <c r="C168">
        <v>76</v>
      </c>
      <c r="D168">
        <v>3</v>
      </c>
      <c r="E168" t="s">
        <v>12</v>
      </c>
      <c r="F168" t="s">
        <v>8</v>
      </c>
      <c r="G168">
        <v>5000</v>
      </c>
      <c r="H168">
        <v>427000</v>
      </c>
    </row>
    <row r="169" spans="1:8">
      <c r="A169">
        <v>168</v>
      </c>
      <c r="B169" s="1">
        <v>42708.418927603117</v>
      </c>
      <c r="C169">
        <v>38</v>
      </c>
      <c r="D169">
        <v>2</v>
      </c>
      <c r="E169" t="s">
        <v>12</v>
      </c>
      <c r="F169" t="s">
        <v>11</v>
      </c>
      <c r="G169">
        <v>5000</v>
      </c>
      <c r="H169">
        <v>432000</v>
      </c>
    </row>
    <row r="170" spans="1:8">
      <c r="A170">
        <v>169</v>
      </c>
      <c r="B170" s="1">
        <v>42709.353522784586</v>
      </c>
      <c r="C170">
        <v>62</v>
      </c>
      <c r="D170">
        <v>1</v>
      </c>
      <c r="E170" t="s">
        <v>12</v>
      </c>
      <c r="F170" t="s">
        <v>11</v>
      </c>
      <c r="G170">
        <v>1000</v>
      </c>
      <c r="H170">
        <v>433000</v>
      </c>
    </row>
    <row r="171" spans="1:8">
      <c r="A171">
        <v>170</v>
      </c>
      <c r="B171" s="1">
        <v>42710.140154150344</v>
      </c>
      <c r="C171">
        <v>43</v>
      </c>
      <c r="D171">
        <v>3</v>
      </c>
      <c r="E171" t="s">
        <v>12</v>
      </c>
      <c r="F171" t="s">
        <v>8</v>
      </c>
      <c r="G171">
        <v>3000</v>
      </c>
      <c r="H171">
        <v>436000</v>
      </c>
    </row>
    <row r="172" spans="1:8">
      <c r="A172">
        <v>171</v>
      </c>
      <c r="B172" s="1">
        <v>42710.842479233339</v>
      </c>
      <c r="C172">
        <v>63</v>
      </c>
      <c r="D172">
        <v>4</v>
      </c>
      <c r="E172" t="s">
        <v>12</v>
      </c>
      <c r="F172" t="s">
        <v>10</v>
      </c>
      <c r="G172">
        <v>3000</v>
      </c>
      <c r="H172">
        <v>439000</v>
      </c>
    </row>
    <row r="173" spans="1:8">
      <c r="A173">
        <v>172</v>
      </c>
      <c r="B173" s="1">
        <v>42711.016092810147</v>
      </c>
      <c r="C173">
        <v>104</v>
      </c>
      <c r="D173">
        <v>4</v>
      </c>
      <c r="E173" t="s">
        <v>12</v>
      </c>
      <c r="F173" t="s">
        <v>11</v>
      </c>
      <c r="G173">
        <v>5000</v>
      </c>
      <c r="H173">
        <v>444000</v>
      </c>
    </row>
    <row r="174" spans="1:8">
      <c r="A174">
        <v>173</v>
      </c>
      <c r="B174" s="1">
        <v>42712.000783584539</v>
      </c>
      <c r="C174">
        <v>75</v>
      </c>
      <c r="D174">
        <v>1</v>
      </c>
      <c r="E174" t="s">
        <v>12</v>
      </c>
      <c r="F174" t="s">
        <v>11</v>
      </c>
      <c r="G174">
        <v>5000</v>
      </c>
      <c r="H174">
        <v>449000</v>
      </c>
    </row>
    <row r="175" spans="1:8">
      <c r="A175">
        <v>174</v>
      </c>
      <c r="B175" s="1">
        <v>42712.340006670682</v>
      </c>
      <c r="C175">
        <v>31</v>
      </c>
      <c r="D175">
        <v>3</v>
      </c>
      <c r="E175" t="s">
        <v>12</v>
      </c>
      <c r="F175" t="s">
        <v>8</v>
      </c>
      <c r="G175">
        <v>4000</v>
      </c>
      <c r="H175">
        <v>453000</v>
      </c>
    </row>
    <row r="176" spans="1:8">
      <c r="A176">
        <v>175</v>
      </c>
      <c r="B176" s="1">
        <v>42712.721899672739</v>
      </c>
      <c r="C176">
        <v>28</v>
      </c>
      <c r="D176">
        <v>3</v>
      </c>
      <c r="E176" t="s">
        <v>12</v>
      </c>
      <c r="F176" t="s">
        <v>8</v>
      </c>
      <c r="G176">
        <v>1000</v>
      </c>
      <c r="H176">
        <v>454000</v>
      </c>
    </row>
    <row r="177" spans="1:8">
      <c r="A177">
        <v>176</v>
      </c>
      <c r="B177" s="1">
        <v>42713.354824402923</v>
      </c>
      <c r="C177">
        <v>23</v>
      </c>
      <c r="D177">
        <v>2</v>
      </c>
      <c r="E177" t="s">
        <v>12</v>
      </c>
      <c r="F177" t="s">
        <v>8</v>
      </c>
      <c r="G177">
        <v>3000</v>
      </c>
      <c r="H177">
        <v>457000</v>
      </c>
    </row>
    <row r="178" spans="1:8">
      <c r="A178">
        <v>177</v>
      </c>
      <c r="B178" s="1">
        <v>42714.240911448185</v>
      </c>
      <c r="C178">
        <v>82</v>
      </c>
      <c r="D178">
        <v>3</v>
      </c>
      <c r="E178" t="s">
        <v>12</v>
      </c>
      <c r="F178" t="s">
        <v>8</v>
      </c>
      <c r="G178">
        <v>5000</v>
      </c>
      <c r="H178">
        <v>462000</v>
      </c>
    </row>
    <row r="179" spans="1:8">
      <c r="A179">
        <v>178</v>
      </c>
      <c r="B179" s="1">
        <v>42715.23400503728</v>
      </c>
      <c r="C179">
        <v>42</v>
      </c>
      <c r="D179">
        <v>4</v>
      </c>
      <c r="E179" t="s">
        <v>12</v>
      </c>
      <c r="F179" t="s">
        <v>9</v>
      </c>
      <c r="G179">
        <v>3000</v>
      </c>
      <c r="H179">
        <v>465000</v>
      </c>
    </row>
    <row r="180" spans="1:8">
      <c r="A180">
        <v>179</v>
      </c>
      <c r="B180" s="1">
        <v>42715.671605791526</v>
      </c>
      <c r="C180">
        <v>60</v>
      </c>
      <c r="D180">
        <v>2</v>
      </c>
      <c r="E180" t="s">
        <v>12</v>
      </c>
      <c r="F180" t="s">
        <v>11</v>
      </c>
      <c r="G180">
        <v>1000</v>
      </c>
      <c r="H180">
        <v>466000</v>
      </c>
    </row>
    <row r="181" spans="1:8">
      <c r="A181">
        <v>180</v>
      </c>
      <c r="B181" s="1">
        <v>42716.083077562078</v>
      </c>
      <c r="C181">
        <v>136</v>
      </c>
      <c r="D181">
        <v>4</v>
      </c>
      <c r="E181" t="s">
        <v>12</v>
      </c>
      <c r="F181" t="s">
        <v>11</v>
      </c>
      <c r="G181">
        <v>1000</v>
      </c>
      <c r="H181">
        <v>467000</v>
      </c>
    </row>
    <row r="182" spans="1:8">
      <c r="A182">
        <v>181</v>
      </c>
      <c r="B182" s="1">
        <v>42716.928533789462</v>
      </c>
      <c r="C182">
        <v>140</v>
      </c>
      <c r="D182">
        <v>1</v>
      </c>
      <c r="E182" t="s">
        <v>12</v>
      </c>
      <c r="F182" t="s">
        <v>11</v>
      </c>
      <c r="G182">
        <v>1000</v>
      </c>
      <c r="H182">
        <v>468000</v>
      </c>
    </row>
    <row r="183" spans="1:8">
      <c r="A183">
        <v>182</v>
      </c>
      <c r="B183" s="1">
        <v>42717.294779591706</v>
      </c>
      <c r="C183">
        <v>6</v>
      </c>
      <c r="D183">
        <v>3</v>
      </c>
      <c r="E183" t="s">
        <v>12</v>
      </c>
      <c r="F183" t="s">
        <v>11</v>
      </c>
      <c r="G183">
        <v>3000</v>
      </c>
      <c r="H183">
        <v>471000</v>
      </c>
    </row>
    <row r="184" spans="1:8">
      <c r="A184">
        <v>183</v>
      </c>
      <c r="B184" s="1">
        <v>42717.494844386572</v>
      </c>
      <c r="C184">
        <v>89</v>
      </c>
      <c r="D184">
        <v>4</v>
      </c>
      <c r="E184" t="s">
        <v>12</v>
      </c>
      <c r="F184" t="s">
        <v>8</v>
      </c>
      <c r="G184">
        <v>2000</v>
      </c>
      <c r="H184">
        <v>473000</v>
      </c>
    </row>
    <row r="185" spans="1:8">
      <c r="A185">
        <v>184</v>
      </c>
      <c r="B185" s="1">
        <v>42718.304972860431</v>
      </c>
      <c r="C185">
        <v>114</v>
      </c>
      <c r="D185">
        <v>3</v>
      </c>
      <c r="E185" t="s">
        <v>12</v>
      </c>
      <c r="F185" t="s">
        <v>11</v>
      </c>
      <c r="G185">
        <v>3000</v>
      </c>
      <c r="H185">
        <v>476000</v>
      </c>
    </row>
    <row r="186" spans="1:8">
      <c r="A186">
        <v>185</v>
      </c>
      <c r="B186" s="1">
        <v>42718.508255157183</v>
      </c>
      <c r="C186">
        <v>71</v>
      </c>
      <c r="D186">
        <v>4</v>
      </c>
      <c r="E186" t="s">
        <v>12</v>
      </c>
      <c r="F186" t="s">
        <v>10</v>
      </c>
      <c r="G186">
        <v>1000</v>
      </c>
      <c r="H186">
        <v>477000</v>
      </c>
    </row>
    <row r="187" spans="1:8">
      <c r="A187">
        <v>186</v>
      </c>
      <c r="B187" s="1">
        <v>42719.154796456023</v>
      </c>
      <c r="C187">
        <v>136</v>
      </c>
      <c r="D187">
        <v>4</v>
      </c>
      <c r="E187" t="s">
        <v>12</v>
      </c>
      <c r="F187" t="s">
        <v>11</v>
      </c>
      <c r="G187">
        <v>1000</v>
      </c>
      <c r="H187">
        <v>478000</v>
      </c>
    </row>
    <row r="188" spans="1:8">
      <c r="A188">
        <v>187</v>
      </c>
      <c r="B188" s="1">
        <v>42719.191937637632</v>
      </c>
      <c r="C188">
        <v>30</v>
      </c>
      <c r="D188">
        <v>4</v>
      </c>
      <c r="E188" t="s">
        <v>12</v>
      </c>
      <c r="F188" t="s">
        <v>9</v>
      </c>
      <c r="G188">
        <v>4000</v>
      </c>
      <c r="H188">
        <v>482000</v>
      </c>
    </row>
    <row r="189" spans="1:8">
      <c r="A189">
        <v>188</v>
      </c>
      <c r="B189" s="1">
        <v>42720.087085318119</v>
      </c>
      <c r="C189">
        <v>108</v>
      </c>
      <c r="D189">
        <v>2</v>
      </c>
      <c r="E189" t="s">
        <v>12</v>
      </c>
      <c r="F189" t="s">
        <v>11</v>
      </c>
      <c r="G189">
        <v>4000</v>
      </c>
      <c r="H189">
        <v>486000</v>
      </c>
    </row>
    <row r="190" spans="1:8">
      <c r="A190">
        <v>189</v>
      </c>
      <c r="B190" s="1">
        <v>42720.933874374183</v>
      </c>
      <c r="C190">
        <v>127</v>
      </c>
      <c r="D190">
        <v>1</v>
      </c>
      <c r="E190" t="s">
        <v>13</v>
      </c>
      <c r="F190" t="s">
        <v>11</v>
      </c>
      <c r="G190">
        <v>16000</v>
      </c>
      <c r="H190">
        <v>470000</v>
      </c>
    </row>
    <row r="191" spans="1:8">
      <c r="A191">
        <v>190</v>
      </c>
      <c r="B191" s="1">
        <v>42721.262832540575</v>
      </c>
      <c r="C191">
        <v>127</v>
      </c>
      <c r="D191">
        <v>4</v>
      </c>
      <c r="E191" t="s">
        <v>12</v>
      </c>
      <c r="F191" t="s">
        <v>10</v>
      </c>
      <c r="G191">
        <v>5000</v>
      </c>
      <c r="H191">
        <v>475000</v>
      </c>
    </row>
    <row r="192" spans="1:8">
      <c r="A192">
        <v>191</v>
      </c>
      <c r="B192" s="1">
        <v>42721.341566460309</v>
      </c>
      <c r="C192">
        <v>53</v>
      </c>
      <c r="D192">
        <v>2</v>
      </c>
      <c r="E192" t="s">
        <v>12</v>
      </c>
      <c r="F192" t="s">
        <v>8</v>
      </c>
      <c r="G192">
        <v>4000</v>
      </c>
      <c r="H192">
        <v>479000</v>
      </c>
    </row>
    <row r="193" spans="1:8">
      <c r="A193">
        <v>192</v>
      </c>
      <c r="B193" s="1">
        <v>42722.083359046032</v>
      </c>
      <c r="C193">
        <v>16</v>
      </c>
      <c r="D193">
        <v>3</v>
      </c>
      <c r="E193" t="s">
        <v>12</v>
      </c>
      <c r="F193" t="s">
        <v>8</v>
      </c>
      <c r="G193">
        <v>2000</v>
      </c>
      <c r="H193">
        <v>481000</v>
      </c>
    </row>
    <row r="194" spans="1:8">
      <c r="A194">
        <v>193</v>
      </c>
      <c r="B194" s="1">
        <v>42722.134796791011</v>
      </c>
      <c r="C194">
        <v>109</v>
      </c>
      <c r="D194">
        <v>2</v>
      </c>
      <c r="E194" t="s">
        <v>12</v>
      </c>
      <c r="F194" t="s">
        <v>8</v>
      </c>
      <c r="G194">
        <v>3000</v>
      </c>
      <c r="H194">
        <v>484000</v>
      </c>
    </row>
    <row r="195" spans="1:8">
      <c r="A195">
        <v>194</v>
      </c>
      <c r="B195" s="1">
        <v>42723.221697848392</v>
      </c>
      <c r="C195">
        <v>106</v>
      </c>
      <c r="D195">
        <v>4</v>
      </c>
      <c r="E195" t="s">
        <v>12</v>
      </c>
      <c r="F195" t="s">
        <v>9</v>
      </c>
      <c r="G195">
        <v>5000</v>
      </c>
      <c r="H195">
        <v>489000</v>
      </c>
    </row>
    <row r="196" spans="1:8">
      <c r="A196">
        <v>195</v>
      </c>
      <c r="B196" s="1">
        <v>42724.109247099193</v>
      </c>
      <c r="C196">
        <v>126</v>
      </c>
      <c r="D196">
        <v>2</v>
      </c>
      <c r="E196" t="s">
        <v>12</v>
      </c>
      <c r="F196" t="s">
        <v>11</v>
      </c>
      <c r="G196">
        <v>1000</v>
      </c>
      <c r="H196">
        <v>490000</v>
      </c>
    </row>
    <row r="197" spans="1:8">
      <c r="A197">
        <v>196</v>
      </c>
      <c r="B197" s="1">
        <v>42724.896917707956</v>
      </c>
      <c r="C197">
        <v>62</v>
      </c>
      <c r="D197">
        <v>4</v>
      </c>
      <c r="E197" t="s">
        <v>12</v>
      </c>
      <c r="F197" t="s">
        <v>9</v>
      </c>
      <c r="G197">
        <v>5000</v>
      </c>
      <c r="H197">
        <v>495000</v>
      </c>
    </row>
    <row r="198" spans="1:8">
      <c r="A198">
        <v>197</v>
      </c>
      <c r="B198" s="1">
        <v>42725.303068258989</v>
      </c>
      <c r="C198">
        <v>70</v>
      </c>
      <c r="D198">
        <v>4</v>
      </c>
      <c r="E198" t="s">
        <v>12</v>
      </c>
      <c r="F198" t="s">
        <v>9</v>
      </c>
      <c r="G198">
        <v>3000</v>
      </c>
      <c r="H198">
        <v>498000</v>
      </c>
    </row>
    <row r="199" spans="1:8">
      <c r="A199">
        <v>198</v>
      </c>
      <c r="B199" s="1">
        <v>42726.258034801474</v>
      </c>
      <c r="C199">
        <v>3</v>
      </c>
      <c r="D199">
        <v>2</v>
      </c>
      <c r="E199" t="s">
        <v>12</v>
      </c>
      <c r="F199" t="s">
        <v>8</v>
      </c>
      <c r="G199">
        <v>5000</v>
      </c>
      <c r="H199">
        <v>503000</v>
      </c>
    </row>
    <row r="200" spans="1:8">
      <c r="A200">
        <v>199</v>
      </c>
      <c r="B200" s="1">
        <v>42726.992848699389</v>
      </c>
      <c r="C200">
        <v>23</v>
      </c>
      <c r="D200">
        <v>2</v>
      </c>
      <c r="E200" t="s">
        <v>12</v>
      </c>
      <c r="F200" t="s">
        <v>8</v>
      </c>
      <c r="G200">
        <v>3000</v>
      </c>
      <c r="H200">
        <v>506000</v>
      </c>
    </row>
    <row r="201" spans="1:8">
      <c r="A201">
        <v>200</v>
      </c>
      <c r="B201" s="1">
        <v>42727.169333165984</v>
      </c>
      <c r="C201">
        <v>63</v>
      </c>
      <c r="D201">
        <v>2</v>
      </c>
      <c r="E201" t="s">
        <v>12</v>
      </c>
      <c r="F201" t="s">
        <v>8</v>
      </c>
      <c r="G201">
        <v>2000</v>
      </c>
      <c r="H201">
        <v>508000</v>
      </c>
    </row>
    <row r="202" spans="1:8">
      <c r="A202">
        <v>201</v>
      </c>
      <c r="B202" s="1">
        <v>42727.300221168116</v>
      </c>
      <c r="C202">
        <v>32</v>
      </c>
      <c r="D202">
        <v>4</v>
      </c>
      <c r="E202" t="s">
        <v>12</v>
      </c>
      <c r="F202" t="s">
        <v>11</v>
      </c>
      <c r="G202">
        <v>5000</v>
      </c>
      <c r="H202">
        <v>513000</v>
      </c>
    </row>
    <row r="203" spans="1:8">
      <c r="A203">
        <v>202</v>
      </c>
      <c r="B203" s="1">
        <v>42727.640473412132</v>
      </c>
      <c r="C203">
        <v>126</v>
      </c>
      <c r="D203">
        <v>3</v>
      </c>
      <c r="E203" t="s">
        <v>12</v>
      </c>
      <c r="F203" t="s">
        <v>11</v>
      </c>
      <c r="G203">
        <v>2000</v>
      </c>
      <c r="H203">
        <v>515000</v>
      </c>
    </row>
    <row r="204" spans="1:8">
      <c r="A204">
        <v>203</v>
      </c>
      <c r="B204" s="1">
        <v>42727.664776380327</v>
      </c>
      <c r="C204">
        <v>116</v>
      </c>
      <c r="D204">
        <v>1</v>
      </c>
      <c r="E204" t="s">
        <v>12</v>
      </c>
      <c r="F204" t="s">
        <v>11</v>
      </c>
      <c r="G204">
        <v>2000</v>
      </c>
      <c r="H204">
        <v>517000</v>
      </c>
    </row>
    <row r="205" spans="1:8">
      <c r="A205">
        <v>204</v>
      </c>
      <c r="B205" s="1">
        <v>42728.473812309378</v>
      </c>
      <c r="C205">
        <v>4</v>
      </c>
      <c r="D205">
        <v>3</v>
      </c>
      <c r="E205" t="s">
        <v>12</v>
      </c>
      <c r="F205" t="s">
        <v>8</v>
      </c>
      <c r="G205">
        <v>5000</v>
      </c>
      <c r="H205">
        <v>522000</v>
      </c>
    </row>
    <row r="206" spans="1:8">
      <c r="A206">
        <v>205</v>
      </c>
      <c r="B206" s="1">
        <v>42728.719043444689</v>
      </c>
      <c r="C206">
        <v>32</v>
      </c>
      <c r="D206">
        <v>1</v>
      </c>
      <c r="E206" t="s">
        <v>12</v>
      </c>
      <c r="F206" t="s">
        <v>11</v>
      </c>
      <c r="G206">
        <v>5000</v>
      </c>
      <c r="H206">
        <v>527000</v>
      </c>
    </row>
    <row r="207" spans="1:8">
      <c r="A207">
        <v>206</v>
      </c>
      <c r="B207" s="1">
        <v>42729.724618478765</v>
      </c>
      <c r="C207">
        <v>3</v>
      </c>
      <c r="D207">
        <v>4</v>
      </c>
      <c r="E207" t="s">
        <v>12</v>
      </c>
      <c r="F207" t="s">
        <v>10</v>
      </c>
      <c r="G207">
        <v>4000</v>
      </c>
      <c r="H207">
        <v>531000</v>
      </c>
    </row>
    <row r="208" spans="1:8">
      <c r="A208">
        <v>207</v>
      </c>
      <c r="B208" s="1">
        <v>42730.621572162658</v>
      </c>
      <c r="C208">
        <v>95</v>
      </c>
      <c r="D208">
        <v>3</v>
      </c>
      <c r="E208" t="s">
        <v>12</v>
      </c>
      <c r="F208" t="s">
        <v>9</v>
      </c>
      <c r="G208">
        <v>5000</v>
      </c>
      <c r="H208">
        <v>536000</v>
      </c>
    </row>
    <row r="209" spans="1:8">
      <c r="A209">
        <v>208</v>
      </c>
      <c r="B209" s="1">
        <v>42731.588846486702</v>
      </c>
      <c r="C209">
        <v>131</v>
      </c>
      <c r="D209">
        <v>2</v>
      </c>
      <c r="E209" t="s">
        <v>12</v>
      </c>
      <c r="F209" t="s">
        <v>8</v>
      </c>
      <c r="G209">
        <v>3000</v>
      </c>
      <c r="H209">
        <v>539000</v>
      </c>
    </row>
    <row r="210" spans="1:8">
      <c r="A210">
        <v>209</v>
      </c>
      <c r="B210" s="1">
        <v>42732.216021623797</v>
      </c>
      <c r="C210">
        <v>46</v>
      </c>
      <c r="D210">
        <v>4</v>
      </c>
      <c r="E210" t="s">
        <v>12</v>
      </c>
      <c r="F210" t="s">
        <v>9</v>
      </c>
      <c r="G210">
        <v>4000</v>
      </c>
      <c r="H210">
        <v>543000</v>
      </c>
    </row>
    <row r="211" spans="1:8">
      <c r="A211">
        <v>210</v>
      </c>
      <c r="B211" s="1">
        <v>42733.159747136844</v>
      </c>
      <c r="C211">
        <v>71</v>
      </c>
      <c r="D211">
        <v>2</v>
      </c>
      <c r="E211" t="s">
        <v>12</v>
      </c>
      <c r="F211" t="s">
        <v>8</v>
      </c>
      <c r="G211">
        <v>4000</v>
      </c>
      <c r="H211">
        <v>547000</v>
      </c>
    </row>
    <row r="212" spans="1:8">
      <c r="A212">
        <v>211</v>
      </c>
      <c r="B212" s="1">
        <v>42733.603741052815</v>
      </c>
      <c r="C212">
        <v>138</v>
      </c>
      <c r="D212">
        <v>4</v>
      </c>
      <c r="E212" t="s">
        <v>12</v>
      </c>
      <c r="F212" t="s">
        <v>9</v>
      </c>
      <c r="G212">
        <v>5000</v>
      </c>
      <c r="H212">
        <v>552000</v>
      </c>
    </row>
    <row r="213" spans="1:8">
      <c r="A213">
        <v>212</v>
      </c>
      <c r="B213" s="1">
        <v>42733.856803186667</v>
      </c>
      <c r="C213">
        <v>120</v>
      </c>
      <c r="D213">
        <v>3</v>
      </c>
      <c r="E213" t="s">
        <v>12</v>
      </c>
      <c r="F213" t="s">
        <v>11</v>
      </c>
      <c r="G213">
        <v>3000</v>
      </c>
      <c r="H213">
        <v>555000</v>
      </c>
    </row>
    <row r="214" spans="1:8">
      <c r="A214">
        <v>213</v>
      </c>
      <c r="B214" s="1">
        <v>42734.108175062844</v>
      </c>
      <c r="C214">
        <v>125</v>
      </c>
      <c r="D214">
        <v>1</v>
      </c>
      <c r="E214" t="s">
        <v>12</v>
      </c>
      <c r="F214" t="s">
        <v>11</v>
      </c>
      <c r="G214">
        <v>5000</v>
      </c>
      <c r="H214">
        <v>560000</v>
      </c>
    </row>
    <row r="215" spans="1:8">
      <c r="A215">
        <v>214</v>
      </c>
      <c r="B215" s="1">
        <v>42734.513204836112</v>
      </c>
      <c r="C215">
        <v>60</v>
      </c>
      <c r="D215">
        <v>2</v>
      </c>
      <c r="E215" t="s">
        <v>12</v>
      </c>
      <c r="F215" t="s">
        <v>11</v>
      </c>
      <c r="G215">
        <v>1000</v>
      </c>
      <c r="H215">
        <v>561000</v>
      </c>
    </row>
    <row r="216" spans="1:8">
      <c r="A216">
        <v>215</v>
      </c>
      <c r="B216" s="1">
        <v>42734.972423244755</v>
      </c>
      <c r="C216">
        <v>127</v>
      </c>
      <c r="D216">
        <v>4</v>
      </c>
      <c r="E216" t="s">
        <v>12</v>
      </c>
      <c r="F216" t="s">
        <v>10</v>
      </c>
      <c r="G216">
        <v>5000</v>
      </c>
      <c r="H216">
        <v>566000</v>
      </c>
    </row>
    <row r="217" spans="1:8">
      <c r="A217">
        <v>216</v>
      </c>
      <c r="B217" s="1">
        <v>42735.107835261981</v>
      </c>
      <c r="C217">
        <v>120</v>
      </c>
      <c r="D217">
        <v>3</v>
      </c>
      <c r="E217" t="s">
        <v>12</v>
      </c>
      <c r="F217" t="s">
        <v>11</v>
      </c>
      <c r="G217">
        <v>3000</v>
      </c>
      <c r="H217">
        <v>569000</v>
      </c>
    </row>
    <row r="218" spans="1:8">
      <c r="A218">
        <v>217</v>
      </c>
      <c r="B218" s="1">
        <v>42736.044628322365</v>
      </c>
      <c r="C218">
        <v>88</v>
      </c>
      <c r="D218">
        <v>4</v>
      </c>
      <c r="E218" t="s">
        <v>12</v>
      </c>
      <c r="F218" t="s">
        <v>11</v>
      </c>
      <c r="G218">
        <v>3000</v>
      </c>
      <c r="H218">
        <v>572000</v>
      </c>
    </row>
    <row r="219" spans="1:8">
      <c r="A219">
        <v>218</v>
      </c>
      <c r="B219" s="1">
        <v>42736.888341235092</v>
      </c>
      <c r="C219">
        <v>54</v>
      </c>
      <c r="D219">
        <v>2</v>
      </c>
      <c r="E219" t="s">
        <v>12</v>
      </c>
      <c r="F219" t="s">
        <v>11</v>
      </c>
      <c r="G219">
        <v>3000</v>
      </c>
      <c r="H219">
        <v>575000</v>
      </c>
    </row>
    <row r="220" spans="1:8">
      <c r="A220">
        <v>219</v>
      </c>
      <c r="B220" s="1">
        <v>42737.820499229092</v>
      </c>
      <c r="C220">
        <v>22</v>
      </c>
      <c r="D220">
        <v>1</v>
      </c>
      <c r="E220" t="s">
        <v>12</v>
      </c>
      <c r="F220" t="s">
        <v>11</v>
      </c>
      <c r="G220">
        <v>5000</v>
      </c>
      <c r="H220">
        <v>580000</v>
      </c>
    </row>
    <row r="221" spans="1:8">
      <c r="A221">
        <v>220</v>
      </c>
      <c r="B221" s="1">
        <v>42738.517308911025</v>
      </c>
      <c r="C221">
        <v>27</v>
      </c>
      <c r="D221">
        <v>1</v>
      </c>
      <c r="E221" t="s">
        <v>12</v>
      </c>
      <c r="F221" t="s">
        <v>11</v>
      </c>
      <c r="G221">
        <v>4000</v>
      </c>
      <c r="H221">
        <v>584000</v>
      </c>
    </row>
    <row r="222" spans="1:8">
      <c r="A222">
        <v>221</v>
      </c>
      <c r="B222" s="1">
        <v>42738.53641995856</v>
      </c>
      <c r="C222">
        <v>23</v>
      </c>
      <c r="D222">
        <v>4</v>
      </c>
      <c r="E222" t="s">
        <v>13</v>
      </c>
      <c r="F222" t="s">
        <v>10</v>
      </c>
      <c r="G222">
        <v>12000</v>
      </c>
      <c r="H222">
        <v>572000</v>
      </c>
    </row>
    <row r="223" spans="1:8">
      <c r="A223">
        <v>222</v>
      </c>
      <c r="B223" s="1">
        <v>42739.052873470129</v>
      </c>
      <c r="C223">
        <v>126</v>
      </c>
      <c r="D223">
        <v>2</v>
      </c>
      <c r="E223" t="s">
        <v>12</v>
      </c>
      <c r="F223" t="s">
        <v>11</v>
      </c>
      <c r="G223">
        <v>1000</v>
      </c>
      <c r="H223">
        <v>573000</v>
      </c>
    </row>
    <row r="224" spans="1:8">
      <c r="A224">
        <v>223</v>
      </c>
      <c r="B224" s="1">
        <v>42739.175884478718</v>
      </c>
      <c r="C224">
        <v>133</v>
      </c>
      <c r="D224">
        <v>1</v>
      </c>
      <c r="E224" t="s">
        <v>12</v>
      </c>
      <c r="F224" t="s">
        <v>11</v>
      </c>
      <c r="G224">
        <v>1000</v>
      </c>
      <c r="H224">
        <v>574000</v>
      </c>
    </row>
    <row r="225" spans="1:8">
      <c r="A225">
        <v>224</v>
      </c>
      <c r="B225" s="1">
        <v>42740.628329551866</v>
      </c>
      <c r="C225">
        <v>6</v>
      </c>
      <c r="D225">
        <v>1</v>
      </c>
      <c r="E225" t="s">
        <v>12</v>
      </c>
      <c r="F225" t="s">
        <v>11</v>
      </c>
      <c r="G225">
        <v>4000</v>
      </c>
      <c r="H225">
        <v>578000</v>
      </c>
    </row>
    <row r="226" spans="1:8">
      <c r="A226">
        <v>225</v>
      </c>
      <c r="B226" s="1">
        <v>42741.620615472544</v>
      </c>
      <c r="C226">
        <v>37</v>
      </c>
      <c r="D226">
        <v>3</v>
      </c>
      <c r="E226" t="s">
        <v>13</v>
      </c>
      <c r="F226" t="s">
        <v>8</v>
      </c>
      <c r="G226">
        <v>20000</v>
      </c>
      <c r="H226">
        <v>558000</v>
      </c>
    </row>
    <row r="227" spans="1:8">
      <c r="A227">
        <v>226</v>
      </c>
      <c r="B227" s="1">
        <v>42742.5374984511</v>
      </c>
      <c r="C227">
        <v>57</v>
      </c>
      <c r="D227">
        <v>1</v>
      </c>
      <c r="E227" t="s">
        <v>12</v>
      </c>
      <c r="F227" t="s">
        <v>11</v>
      </c>
      <c r="G227">
        <v>5000</v>
      </c>
      <c r="H227">
        <v>563000</v>
      </c>
    </row>
    <row r="228" spans="1:8">
      <c r="A228">
        <v>227</v>
      </c>
      <c r="B228" s="1">
        <v>42742.5956597111</v>
      </c>
      <c r="C228">
        <v>71</v>
      </c>
      <c r="D228">
        <v>2</v>
      </c>
      <c r="E228" t="s">
        <v>12</v>
      </c>
      <c r="F228" t="s">
        <v>8</v>
      </c>
      <c r="G228">
        <v>4000</v>
      </c>
      <c r="H228">
        <v>567000</v>
      </c>
    </row>
    <row r="229" spans="1:8">
      <c r="A229">
        <v>228</v>
      </c>
      <c r="B229" s="1">
        <v>42743.452457030689</v>
      </c>
      <c r="C229">
        <v>98</v>
      </c>
      <c r="D229">
        <v>1</v>
      </c>
      <c r="E229" t="s">
        <v>12</v>
      </c>
      <c r="F229" t="s">
        <v>11</v>
      </c>
      <c r="G229">
        <v>3000</v>
      </c>
      <c r="H229">
        <v>570000</v>
      </c>
    </row>
    <row r="230" spans="1:8">
      <c r="A230">
        <v>229</v>
      </c>
      <c r="B230" s="1">
        <v>42743.653470155303</v>
      </c>
      <c r="C230">
        <v>57</v>
      </c>
      <c r="D230">
        <v>2</v>
      </c>
      <c r="E230" t="s">
        <v>12</v>
      </c>
      <c r="F230" t="s">
        <v>8</v>
      </c>
      <c r="G230">
        <v>2000</v>
      </c>
      <c r="H230">
        <v>572000</v>
      </c>
    </row>
    <row r="231" spans="1:8">
      <c r="A231">
        <v>230</v>
      </c>
      <c r="B231" s="1">
        <v>42744.460237518018</v>
      </c>
      <c r="C231">
        <v>90</v>
      </c>
      <c r="D231">
        <v>3</v>
      </c>
      <c r="E231" t="s">
        <v>12</v>
      </c>
      <c r="F231" t="s">
        <v>11</v>
      </c>
      <c r="G231">
        <v>4000</v>
      </c>
      <c r="H231">
        <v>576000</v>
      </c>
    </row>
    <row r="232" spans="1:8">
      <c r="A232">
        <v>231</v>
      </c>
      <c r="B232" s="1">
        <v>42745.291634654139</v>
      </c>
      <c r="C232">
        <v>24</v>
      </c>
      <c r="D232">
        <v>1</v>
      </c>
      <c r="E232" t="s">
        <v>12</v>
      </c>
      <c r="F232" t="s">
        <v>11</v>
      </c>
      <c r="G232">
        <v>3000</v>
      </c>
      <c r="H232">
        <v>579000</v>
      </c>
    </row>
    <row r="233" spans="1:8">
      <c r="A233">
        <v>232</v>
      </c>
      <c r="B233" s="1">
        <v>42745.567611748782</v>
      </c>
      <c r="C233">
        <v>67</v>
      </c>
      <c r="D233">
        <v>1</v>
      </c>
      <c r="E233" t="s">
        <v>12</v>
      </c>
      <c r="F233" t="s">
        <v>11</v>
      </c>
      <c r="G233">
        <v>2000</v>
      </c>
      <c r="H233">
        <v>581000</v>
      </c>
    </row>
    <row r="234" spans="1:8">
      <c r="A234">
        <v>233</v>
      </c>
      <c r="B234" s="1">
        <v>42746.083105286918</v>
      </c>
      <c r="C234">
        <v>135</v>
      </c>
      <c r="D234">
        <v>4</v>
      </c>
      <c r="E234" t="s">
        <v>12</v>
      </c>
      <c r="F234" t="s">
        <v>10</v>
      </c>
      <c r="G234">
        <v>4000</v>
      </c>
      <c r="H234">
        <v>585000</v>
      </c>
    </row>
    <row r="235" spans="1:8">
      <c r="A235">
        <v>234</v>
      </c>
      <c r="B235" s="1">
        <v>42746.96164661317</v>
      </c>
      <c r="C235">
        <v>76</v>
      </c>
      <c r="D235">
        <v>2</v>
      </c>
      <c r="E235" t="s">
        <v>12</v>
      </c>
      <c r="F235" t="s">
        <v>11</v>
      </c>
      <c r="G235">
        <v>4000</v>
      </c>
      <c r="H235">
        <v>589000</v>
      </c>
    </row>
    <row r="236" spans="1:8">
      <c r="A236">
        <v>235</v>
      </c>
      <c r="B236" s="1">
        <v>42747.146275129802</v>
      </c>
      <c r="C236">
        <v>130</v>
      </c>
      <c r="D236">
        <v>2</v>
      </c>
      <c r="E236" t="s">
        <v>12</v>
      </c>
      <c r="F236" t="s">
        <v>11</v>
      </c>
      <c r="G236">
        <v>4000</v>
      </c>
      <c r="H236">
        <v>593000</v>
      </c>
    </row>
    <row r="237" spans="1:8">
      <c r="A237">
        <v>236</v>
      </c>
      <c r="B237" s="1">
        <v>42747.628946112956</v>
      </c>
      <c r="C237">
        <v>63</v>
      </c>
      <c r="D237">
        <v>4</v>
      </c>
      <c r="E237" t="s">
        <v>12</v>
      </c>
      <c r="F237" t="s">
        <v>10</v>
      </c>
      <c r="G237">
        <v>3000</v>
      </c>
      <c r="H237">
        <v>596000</v>
      </c>
    </row>
    <row r="238" spans="1:8">
      <c r="A238">
        <v>237</v>
      </c>
      <c r="B238" s="1">
        <v>42747.865736294792</v>
      </c>
      <c r="C238">
        <v>58</v>
      </c>
      <c r="D238">
        <v>2</v>
      </c>
      <c r="E238" t="s">
        <v>12</v>
      </c>
      <c r="F238" t="s">
        <v>11</v>
      </c>
      <c r="G238">
        <v>1000</v>
      </c>
      <c r="H238">
        <v>597000</v>
      </c>
    </row>
    <row r="239" spans="1:8">
      <c r="A239">
        <v>238</v>
      </c>
      <c r="B239" s="1">
        <v>42748.057875669198</v>
      </c>
      <c r="C239">
        <v>24</v>
      </c>
      <c r="D239">
        <v>4</v>
      </c>
      <c r="E239" t="s">
        <v>12</v>
      </c>
      <c r="F239" t="s">
        <v>11</v>
      </c>
      <c r="G239">
        <v>5000</v>
      </c>
      <c r="H239">
        <v>602000</v>
      </c>
    </row>
    <row r="240" spans="1:8">
      <c r="A240">
        <v>239</v>
      </c>
      <c r="B240" s="1">
        <v>42748.374734931356</v>
      </c>
      <c r="C240">
        <v>112</v>
      </c>
      <c r="D240">
        <v>4</v>
      </c>
      <c r="E240" t="s">
        <v>12</v>
      </c>
      <c r="F240" t="s">
        <v>11</v>
      </c>
      <c r="G240">
        <v>1000</v>
      </c>
      <c r="H240">
        <v>603000</v>
      </c>
    </row>
    <row r="241" spans="1:8">
      <c r="A241">
        <v>240</v>
      </c>
      <c r="B241" s="1">
        <v>42748.688358192041</v>
      </c>
      <c r="C241">
        <v>129</v>
      </c>
      <c r="D241">
        <v>1</v>
      </c>
      <c r="E241" t="s">
        <v>12</v>
      </c>
      <c r="F241" t="s">
        <v>11</v>
      </c>
      <c r="G241">
        <v>5000</v>
      </c>
      <c r="H241">
        <v>608000</v>
      </c>
    </row>
    <row r="242" spans="1:8">
      <c r="A242">
        <v>241</v>
      </c>
      <c r="B242" s="1">
        <v>42749.464894621728</v>
      </c>
      <c r="C242">
        <v>29</v>
      </c>
      <c r="D242">
        <v>1</v>
      </c>
      <c r="E242" t="s">
        <v>12</v>
      </c>
      <c r="F242" t="s">
        <v>11</v>
      </c>
      <c r="G242">
        <v>1000</v>
      </c>
      <c r="H242">
        <v>609000</v>
      </c>
    </row>
    <row r="243" spans="1:8">
      <c r="A243">
        <v>242</v>
      </c>
      <c r="B243" s="1">
        <v>42749.662595511887</v>
      </c>
      <c r="C243">
        <v>63</v>
      </c>
      <c r="D243">
        <v>4</v>
      </c>
      <c r="E243" t="s">
        <v>13</v>
      </c>
      <c r="F243" t="s">
        <v>10</v>
      </c>
      <c r="G243">
        <v>12000</v>
      </c>
      <c r="H243">
        <v>597000</v>
      </c>
    </row>
    <row r="244" spans="1:8">
      <c r="A244">
        <v>243</v>
      </c>
      <c r="B244" s="1">
        <v>42750.611288772059</v>
      </c>
      <c r="C244">
        <v>79</v>
      </c>
      <c r="D244">
        <v>2</v>
      </c>
      <c r="E244" t="s">
        <v>12</v>
      </c>
      <c r="F244" t="s">
        <v>8</v>
      </c>
      <c r="G244">
        <v>4000</v>
      </c>
      <c r="H244">
        <v>601000</v>
      </c>
    </row>
    <row r="245" spans="1:8">
      <c r="A245">
        <v>244</v>
      </c>
      <c r="B245" s="1">
        <v>42751.510001664268</v>
      </c>
      <c r="C245">
        <v>59</v>
      </c>
      <c r="D245">
        <v>3</v>
      </c>
      <c r="E245" t="s">
        <v>12</v>
      </c>
      <c r="F245" t="s">
        <v>9</v>
      </c>
      <c r="G245">
        <v>3000</v>
      </c>
      <c r="H245">
        <v>604000</v>
      </c>
    </row>
    <row r="246" spans="1:8">
      <c r="A246">
        <v>245</v>
      </c>
      <c r="B246" s="1">
        <v>42751.844537643563</v>
      </c>
      <c r="C246">
        <v>14</v>
      </c>
      <c r="D246">
        <v>2</v>
      </c>
      <c r="E246" t="s">
        <v>12</v>
      </c>
      <c r="F246" t="s">
        <v>11</v>
      </c>
      <c r="G246">
        <v>4000</v>
      </c>
      <c r="H246">
        <v>608000</v>
      </c>
    </row>
    <row r="247" spans="1:8">
      <c r="A247">
        <v>246</v>
      </c>
      <c r="B247" s="1">
        <v>42752.164261804486</v>
      </c>
      <c r="C247">
        <v>76</v>
      </c>
      <c r="D247">
        <v>2</v>
      </c>
      <c r="E247" t="s">
        <v>12</v>
      </c>
      <c r="F247" t="s">
        <v>11</v>
      </c>
      <c r="G247">
        <v>4000</v>
      </c>
      <c r="H247">
        <v>612000</v>
      </c>
    </row>
    <row r="248" spans="1:8">
      <c r="A248">
        <v>247</v>
      </c>
      <c r="B248" s="1">
        <v>42752.684867405405</v>
      </c>
      <c r="C248">
        <v>132</v>
      </c>
      <c r="D248">
        <v>1</v>
      </c>
      <c r="E248" t="s">
        <v>12</v>
      </c>
      <c r="F248" t="s">
        <v>11</v>
      </c>
      <c r="G248">
        <v>4000</v>
      </c>
      <c r="H248">
        <v>616000</v>
      </c>
    </row>
    <row r="249" spans="1:8">
      <c r="A249">
        <v>248</v>
      </c>
      <c r="B249" s="1">
        <v>42753.347802230281</v>
      </c>
      <c r="C249">
        <v>114</v>
      </c>
      <c r="D249">
        <v>4</v>
      </c>
      <c r="E249" t="s">
        <v>12</v>
      </c>
      <c r="F249" t="s">
        <v>9</v>
      </c>
      <c r="G249">
        <v>3000</v>
      </c>
      <c r="H249">
        <v>619000</v>
      </c>
    </row>
    <row r="250" spans="1:8">
      <c r="A250">
        <v>249</v>
      </c>
      <c r="B250" s="1">
        <v>42753.468897414466</v>
      </c>
      <c r="C250">
        <v>7</v>
      </c>
      <c r="D250">
        <v>3</v>
      </c>
      <c r="E250" t="s">
        <v>12</v>
      </c>
      <c r="F250" t="s">
        <v>8</v>
      </c>
      <c r="G250">
        <v>3000</v>
      </c>
      <c r="H250">
        <v>622000</v>
      </c>
    </row>
    <row r="251" spans="1:8">
      <c r="A251">
        <v>250</v>
      </c>
      <c r="B251" s="1">
        <v>42754.227538650091</v>
      </c>
      <c r="C251">
        <v>52</v>
      </c>
      <c r="D251">
        <v>4</v>
      </c>
      <c r="E251" t="s">
        <v>12</v>
      </c>
      <c r="F251" t="s">
        <v>11</v>
      </c>
      <c r="G251">
        <v>3000</v>
      </c>
      <c r="H251">
        <v>625000</v>
      </c>
    </row>
    <row r="252" spans="1:8">
      <c r="A252">
        <v>251</v>
      </c>
      <c r="B252" s="1">
        <v>42754.345146186242</v>
      </c>
      <c r="C252">
        <v>109</v>
      </c>
      <c r="D252">
        <v>4</v>
      </c>
      <c r="E252" t="s">
        <v>12</v>
      </c>
      <c r="F252" t="s">
        <v>8</v>
      </c>
      <c r="G252">
        <v>2000</v>
      </c>
      <c r="H252">
        <v>627000</v>
      </c>
    </row>
    <row r="253" spans="1:8">
      <c r="A253">
        <v>252</v>
      </c>
      <c r="B253" s="1">
        <v>42754.95083490821</v>
      </c>
      <c r="C253">
        <v>8</v>
      </c>
      <c r="D253">
        <v>1</v>
      </c>
      <c r="E253" t="s">
        <v>12</v>
      </c>
      <c r="F253" t="s">
        <v>11</v>
      </c>
      <c r="G253">
        <v>1000</v>
      </c>
      <c r="H253">
        <v>628000</v>
      </c>
    </row>
    <row r="254" spans="1:8">
      <c r="A254">
        <v>253</v>
      </c>
      <c r="B254" s="1">
        <v>42755.676301946391</v>
      </c>
      <c r="C254">
        <v>72</v>
      </c>
      <c r="D254">
        <v>2</v>
      </c>
      <c r="E254" t="s">
        <v>12</v>
      </c>
      <c r="F254" t="s">
        <v>11</v>
      </c>
      <c r="G254">
        <v>3000</v>
      </c>
      <c r="H254">
        <v>631000</v>
      </c>
    </row>
    <row r="255" spans="1:8">
      <c r="A255">
        <v>254</v>
      </c>
      <c r="B255" s="1">
        <v>42756.368469516507</v>
      </c>
      <c r="C255">
        <v>70</v>
      </c>
      <c r="D255">
        <v>4</v>
      </c>
      <c r="E255" t="s">
        <v>13</v>
      </c>
      <c r="F255" t="s">
        <v>9</v>
      </c>
      <c r="G255">
        <v>12000</v>
      </c>
      <c r="H255">
        <v>619000</v>
      </c>
    </row>
    <row r="256" spans="1:8">
      <c r="A256">
        <v>255</v>
      </c>
      <c r="B256" s="1">
        <v>42756.808378655092</v>
      </c>
      <c r="C256">
        <v>6</v>
      </c>
      <c r="D256">
        <v>4</v>
      </c>
      <c r="E256" t="s">
        <v>12</v>
      </c>
      <c r="F256" t="s">
        <v>9</v>
      </c>
      <c r="G256">
        <v>2000</v>
      </c>
      <c r="H256">
        <v>621000</v>
      </c>
    </row>
    <row r="257" spans="1:8">
      <c r="A257">
        <v>256</v>
      </c>
      <c r="B257" s="1">
        <v>42757.248887994152</v>
      </c>
      <c r="C257">
        <v>63</v>
      </c>
      <c r="D257">
        <v>2</v>
      </c>
      <c r="E257" t="s">
        <v>12</v>
      </c>
      <c r="F257" t="s">
        <v>8</v>
      </c>
      <c r="G257">
        <v>2000</v>
      </c>
      <c r="H257">
        <v>623000</v>
      </c>
    </row>
    <row r="258" spans="1:8">
      <c r="A258">
        <v>257</v>
      </c>
      <c r="B258" s="1">
        <v>42757.568168374928</v>
      </c>
      <c r="C258">
        <v>88</v>
      </c>
      <c r="D258">
        <v>4</v>
      </c>
      <c r="E258" t="s">
        <v>13</v>
      </c>
      <c r="F258" t="s">
        <v>11</v>
      </c>
      <c r="G258">
        <v>12000</v>
      </c>
      <c r="H258">
        <v>611000</v>
      </c>
    </row>
    <row r="259" spans="1:8">
      <c r="A259">
        <v>258</v>
      </c>
      <c r="B259" s="1">
        <v>42758.307869783457</v>
      </c>
      <c r="C259">
        <v>22</v>
      </c>
      <c r="D259">
        <v>1</v>
      </c>
      <c r="E259" t="s">
        <v>12</v>
      </c>
      <c r="F259" t="s">
        <v>11</v>
      </c>
      <c r="G259">
        <v>5000</v>
      </c>
      <c r="H259">
        <v>616000</v>
      </c>
    </row>
    <row r="260" spans="1:8">
      <c r="A260">
        <v>259</v>
      </c>
      <c r="B260" s="1">
        <v>42758.882189003198</v>
      </c>
      <c r="C260">
        <v>17</v>
      </c>
      <c r="D260">
        <v>4</v>
      </c>
      <c r="E260" t="s">
        <v>12</v>
      </c>
      <c r="F260" t="s">
        <v>8</v>
      </c>
      <c r="G260">
        <v>1000</v>
      </c>
      <c r="H260">
        <v>617000</v>
      </c>
    </row>
    <row r="261" spans="1:8">
      <c r="A261">
        <v>260</v>
      </c>
      <c r="B261" s="1">
        <v>42759.429966519689</v>
      </c>
      <c r="C261">
        <v>61</v>
      </c>
      <c r="D261">
        <v>3</v>
      </c>
      <c r="E261" t="s">
        <v>12</v>
      </c>
      <c r="F261" t="s">
        <v>8</v>
      </c>
      <c r="G261">
        <v>1000</v>
      </c>
      <c r="H261">
        <v>618000</v>
      </c>
    </row>
    <row r="262" spans="1:8">
      <c r="A262">
        <v>261</v>
      </c>
      <c r="B262" s="1">
        <v>42760.312972015403</v>
      </c>
      <c r="C262">
        <v>101</v>
      </c>
      <c r="D262">
        <v>2</v>
      </c>
      <c r="E262" t="s">
        <v>12</v>
      </c>
      <c r="F262" t="s">
        <v>8</v>
      </c>
      <c r="G262">
        <v>5000</v>
      </c>
      <c r="H262">
        <v>623000</v>
      </c>
    </row>
    <row r="263" spans="1:8">
      <c r="A263">
        <v>262</v>
      </c>
      <c r="B263" s="1">
        <v>42761.049874342396</v>
      </c>
      <c r="C263">
        <v>4</v>
      </c>
      <c r="D263">
        <v>4</v>
      </c>
      <c r="E263" t="s">
        <v>12</v>
      </c>
      <c r="F263" t="s">
        <v>11</v>
      </c>
      <c r="G263">
        <v>2000</v>
      </c>
      <c r="H263">
        <v>625000</v>
      </c>
    </row>
    <row r="264" spans="1:8">
      <c r="A264">
        <v>263</v>
      </c>
      <c r="B264" s="1">
        <v>42761.880566333566</v>
      </c>
      <c r="C264">
        <v>1</v>
      </c>
      <c r="D264">
        <v>2</v>
      </c>
      <c r="E264" t="s">
        <v>12</v>
      </c>
      <c r="F264" t="s">
        <v>8</v>
      </c>
      <c r="G264">
        <v>2000</v>
      </c>
      <c r="H264">
        <v>627000</v>
      </c>
    </row>
    <row r="265" spans="1:8">
      <c r="A265">
        <v>264</v>
      </c>
      <c r="B265" s="1">
        <v>42762.67684744898</v>
      </c>
      <c r="C265">
        <v>35</v>
      </c>
      <c r="D265">
        <v>2</v>
      </c>
      <c r="E265" t="s">
        <v>12</v>
      </c>
      <c r="F265" t="s">
        <v>8</v>
      </c>
      <c r="G265">
        <v>3000</v>
      </c>
      <c r="H265">
        <v>630000</v>
      </c>
    </row>
    <row r="266" spans="1:8">
      <c r="A266">
        <v>265</v>
      </c>
      <c r="B266" s="1">
        <v>42763.300034252665</v>
      </c>
      <c r="C266">
        <v>1</v>
      </c>
      <c r="D266">
        <v>4</v>
      </c>
      <c r="E266" t="s">
        <v>12</v>
      </c>
      <c r="F266" t="s">
        <v>8</v>
      </c>
      <c r="G266">
        <v>2000</v>
      </c>
      <c r="H266">
        <v>632000</v>
      </c>
    </row>
    <row r="267" spans="1:8">
      <c r="A267">
        <v>266</v>
      </c>
      <c r="B267" s="1">
        <v>42763.553982332312</v>
      </c>
      <c r="C267">
        <v>116</v>
      </c>
      <c r="D267">
        <v>2</v>
      </c>
      <c r="E267" t="s">
        <v>12</v>
      </c>
      <c r="F267" t="s">
        <v>11</v>
      </c>
      <c r="G267">
        <v>5000</v>
      </c>
      <c r="H267">
        <v>637000</v>
      </c>
    </row>
    <row r="268" spans="1:8">
      <c r="A268">
        <v>267</v>
      </c>
      <c r="B268" s="1">
        <v>42764.164640455041</v>
      </c>
      <c r="C268">
        <v>106</v>
      </c>
      <c r="D268">
        <v>1</v>
      </c>
      <c r="E268" t="s">
        <v>12</v>
      </c>
      <c r="F268" t="s">
        <v>11</v>
      </c>
      <c r="G268">
        <v>5000</v>
      </c>
      <c r="H268">
        <v>642000</v>
      </c>
    </row>
    <row r="269" spans="1:8">
      <c r="A269">
        <v>268</v>
      </c>
      <c r="B269" s="1">
        <v>42764.79308004964</v>
      </c>
      <c r="C269">
        <v>134</v>
      </c>
      <c r="D269">
        <v>2</v>
      </c>
      <c r="E269" t="s">
        <v>12</v>
      </c>
      <c r="F269" t="s">
        <v>11</v>
      </c>
      <c r="G269">
        <v>2000</v>
      </c>
      <c r="H269">
        <v>644000</v>
      </c>
    </row>
    <row r="270" spans="1:8">
      <c r="A270">
        <v>269</v>
      </c>
      <c r="B270" s="1">
        <v>42765.486759423373</v>
      </c>
      <c r="C270">
        <v>126</v>
      </c>
      <c r="D270">
        <v>4</v>
      </c>
      <c r="E270" t="s">
        <v>12</v>
      </c>
      <c r="F270" t="s">
        <v>9</v>
      </c>
      <c r="G270">
        <v>2000</v>
      </c>
      <c r="H270">
        <v>646000</v>
      </c>
    </row>
    <row r="271" spans="1:8">
      <c r="A271">
        <v>270</v>
      </c>
      <c r="B271" s="1">
        <v>42766.227247629737</v>
      </c>
      <c r="C271">
        <v>113</v>
      </c>
      <c r="D271">
        <v>4</v>
      </c>
      <c r="E271" t="s">
        <v>12</v>
      </c>
      <c r="F271" t="s">
        <v>8</v>
      </c>
      <c r="G271">
        <v>5000</v>
      </c>
      <c r="H271">
        <v>651000</v>
      </c>
    </row>
    <row r="272" spans="1:8">
      <c r="A272">
        <v>271</v>
      </c>
      <c r="B272" s="1">
        <v>42767.101780308309</v>
      </c>
      <c r="C272">
        <v>85</v>
      </c>
      <c r="D272">
        <v>2</v>
      </c>
      <c r="E272" t="s">
        <v>13</v>
      </c>
      <c r="F272" t="s">
        <v>8</v>
      </c>
      <c r="G272">
        <v>16000</v>
      </c>
      <c r="H272">
        <v>635000</v>
      </c>
    </row>
    <row r="273" spans="1:8">
      <c r="A273">
        <v>272</v>
      </c>
      <c r="B273" s="1">
        <v>42768.077230820301</v>
      </c>
      <c r="C273">
        <v>14</v>
      </c>
      <c r="D273">
        <v>3</v>
      </c>
      <c r="E273" t="s">
        <v>12</v>
      </c>
      <c r="F273" t="s">
        <v>9</v>
      </c>
      <c r="G273">
        <v>1000</v>
      </c>
      <c r="H273">
        <v>636000</v>
      </c>
    </row>
    <row r="274" spans="1:8">
      <c r="A274">
        <v>273</v>
      </c>
      <c r="B274" s="1">
        <v>42768.558758190396</v>
      </c>
      <c r="C274">
        <v>8</v>
      </c>
      <c r="D274">
        <v>3</v>
      </c>
      <c r="E274" t="s">
        <v>12</v>
      </c>
      <c r="F274" t="s">
        <v>9</v>
      </c>
      <c r="G274">
        <v>3000</v>
      </c>
      <c r="H274">
        <v>639000</v>
      </c>
    </row>
    <row r="275" spans="1:8">
      <c r="A275">
        <v>274</v>
      </c>
      <c r="B275" s="1">
        <v>42768.682299868538</v>
      </c>
      <c r="C275">
        <v>138</v>
      </c>
      <c r="D275">
        <v>2</v>
      </c>
      <c r="E275" t="s">
        <v>13</v>
      </c>
      <c r="F275" t="s">
        <v>11</v>
      </c>
      <c r="G275">
        <v>4000</v>
      </c>
      <c r="H275">
        <v>635000</v>
      </c>
    </row>
    <row r="276" spans="1:8">
      <c r="A276">
        <v>275</v>
      </c>
      <c r="B276" s="1">
        <v>42769.314269728646</v>
      </c>
      <c r="C276">
        <v>36</v>
      </c>
      <c r="D276">
        <v>4</v>
      </c>
      <c r="E276" t="s">
        <v>12</v>
      </c>
      <c r="F276" t="s">
        <v>11</v>
      </c>
      <c r="G276">
        <v>1000</v>
      </c>
      <c r="H276">
        <v>636000</v>
      </c>
    </row>
    <row r="277" spans="1:8">
      <c r="A277">
        <v>276</v>
      </c>
      <c r="B277" s="1">
        <v>42769.568069531299</v>
      </c>
      <c r="C277">
        <v>76</v>
      </c>
      <c r="D277">
        <v>1</v>
      </c>
      <c r="E277" t="s">
        <v>12</v>
      </c>
      <c r="F277" t="s">
        <v>11</v>
      </c>
      <c r="G277">
        <v>3000</v>
      </c>
      <c r="H277">
        <v>639000</v>
      </c>
    </row>
    <row r="278" spans="1:8">
      <c r="A278">
        <v>277</v>
      </c>
      <c r="B278" s="1">
        <v>42770.472804818826</v>
      </c>
      <c r="C278">
        <v>92</v>
      </c>
      <c r="D278">
        <v>4</v>
      </c>
      <c r="E278" t="s">
        <v>12</v>
      </c>
      <c r="F278" t="s">
        <v>11</v>
      </c>
      <c r="G278">
        <v>2000</v>
      </c>
      <c r="H278">
        <v>641000</v>
      </c>
    </row>
    <row r="279" spans="1:8">
      <c r="A279">
        <v>278</v>
      </c>
      <c r="B279" s="1">
        <v>42770.534263266723</v>
      </c>
      <c r="C279">
        <v>56</v>
      </c>
      <c r="D279">
        <v>4</v>
      </c>
      <c r="E279" t="s">
        <v>12</v>
      </c>
      <c r="F279" t="s">
        <v>11</v>
      </c>
      <c r="G279">
        <v>5000</v>
      </c>
      <c r="H279">
        <v>646000</v>
      </c>
    </row>
    <row r="280" spans="1:8">
      <c r="A280">
        <v>279</v>
      </c>
      <c r="B280" s="1">
        <v>42770.801881101914</v>
      </c>
      <c r="C280">
        <v>88</v>
      </c>
      <c r="D280">
        <v>1</v>
      </c>
      <c r="E280" t="s">
        <v>12</v>
      </c>
      <c r="F280" t="s">
        <v>11</v>
      </c>
      <c r="G280">
        <v>3000</v>
      </c>
      <c r="H280">
        <v>649000</v>
      </c>
    </row>
    <row r="281" spans="1:8">
      <c r="A281">
        <v>280</v>
      </c>
      <c r="B281" s="1">
        <v>42770.88164983235</v>
      </c>
      <c r="C281">
        <v>8</v>
      </c>
      <c r="D281">
        <v>2</v>
      </c>
      <c r="E281" t="s">
        <v>12</v>
      </c>
      <c r="F281" t="s">
        <v>11</v>
      </c>
      <c r="G281">
        <v>1000</v>
      </c>
      <c r="H281">
        <v>650000</v>
      </c>
    </row>
    <row r="282" spans="1:8">
      <c r="A282">
        <v>281</v>
      </c>
      <c r="B282" s="1">
        <v>42771.522957639339</v>
      </c>
      <c r="C282">
        <v>104</v>
      </c>
      <c r="D282">
        <v>3</v>
      </c>
      <c r="E282" t="s">
        <v>12</v>
      </c>
      <c r="F282" t="s">
        <v>9</v>
      </c>
      <c r="G282">
        <v>2000</v>
      </c>
      <c r="H282">
        <v>652000</v>
      </c>
    </row>
    <row r="283" spans="1:8">
      <c r="A283">
        <v>282</v>
      </c>
      <c r="B283" s="1">
        <v>42772.071813803472</v>
      </c>
      <c r="C283">
        <v>114</v>
      </c>
      <c r="D283">
        <v>3</v>
      </c>
      <c r="E283" t="s">
        <v>12</v>
      </c>
      <c r="F283" t="s">
        <v>11</v>
      </c>
      <c r="G283">
        <v>3000</v>
      </c>
      <c r="H283">
        <v>655000</v>
      </c>
    </row>
    <row r="284" spans="1:8">
      <c r="A284">
        <v>283</v>
      </c>
      <c r="B284" s="1">
        <v>42772.547453244057</v>
      </c>
      <c r="C284">
        <v>108</v>
      </c>
      <c r="D284">
        <v>2</v>
      </c>
      <c r="E284" t="s">
        <v>12</v>
      </c>
      <c r="F284" t="s">
        <v>11</v>
      </c>
      <c r="G284">
        <v>4000</v>
      </c>
      <c r="H284">
        <v>659000</v>
      </c>
    </row>
    <row r="285" spans="1:8">
      <c r="A285">
        <v>284</v>
      </c>
      <c r="B285" s="1">
        <v>42773.455381277257</v>
      </c>
      <c r="C285">
        <v>6</v>
      </c>
      <c r="D285">
        <v>4</v>
      </c>
      <c r="E285" t="s">
        <v>12</v>
      </c>
      <c r="F285" t="s">
        <v>9</v>
      </c>
      <c r="G285">
        <v>2000</v>
      </c>
      <c r="H285">
        <v>661000</v>
      </c>
    </row>
    <row r="286" spans="1:8">
      <c r="A286">
        <v>285</v>
      </c>
      <c r="B286" s="1">
        <v>42774.284794306346</v>
      </c>
      <c r="C286">
        <v>79</v>
      </c>
      <c r="D286">
        <v>2</v>
      </c>
      <c r="E286" t="s">
        <v>12</v>
      </c>
      <c r="F286" t="s">
        <v>8</v>
      </c>
      <c r="G286">
        <v>4000</v>
      </c>
      <c r="H286">
        <v>665000</v>
      </c>
    </row>
    <row r="287" spans="1:8">
      <c r="A287">
        <v>286</v>
      </c>
      <c r="B287" s="1">
        <v>42775.387399075233</v>
      </c>
      <c r="C287">
        <v>5</v>
      </c>
      <c r="D287">
        <v>4</v>
      </c>
      <c r="E287" t="s">
        <v>12</v>
      </c>
      <c r="F287" t="s">
        <v>8</v>
      </c>
      <c r="G287">
        <v>3000</v>
      </c>
      <c r="H287">
        <v>668000</v>
      </c>
    </row>
    <row r="288" spans="1:8">
      <c r="A288">
        <v>287</v>
      </c>
      <c r="B288" s="1">
        <v>42776.275008945566</v>
      </c>
      <c r="C288">
        <v>121</v>
      </c>
      <c r="D288">
        <v>2</v>
      </c>
      <c r="E288" t="s">
        <v>12</v>
      </c>
      <c r="F288" t="s">
        <v>8</v>
      </c>
      <c r="G288">
        <v>1000</v>
      </c>
      <c r="H288">
        <v>669000</v>
      </c>
    </row>
    <row r="289" spans="1:8">
      <c r="A289">
        <v>288</v>
      </c>
      <c r="B289" s="1">
        <v>42776.38226390109</v>
      </c>
      <c r="C289">
        <v>30</v>
      </c>
      <c r="D289">
        <v>4</v>
      </c>
      <c r="E289" t="s">
        <v>12</v>
      </c>
      <c r="F289" t="s">
        <v>9</v>
      </c>
      <c r="G289">
        <v>4000</v>
      </c>
      <c r="H289">
        <v>673000</v>
      </c>
    </row>
    <row r="290" spans="1:8">
      <c r="A290">
        <v>289</v>
      </c>
      <c r="B290" s="1">
        <v>42776.517698832096</v>
      </c>
      <c r="C290">
        <v>94</v>
      </c>
      <c r="D290">
        <v>4</v>
      </c>
      <c r="E290" t="s">
        <v>12</v>
      </c>
      <c r="F290" t="s">
        <v>9</v>
      </c>
      <c r="G290">
        <v>2000</v>
      </c>
      <c r="H290">
        <v>675000</v>
      </c>
    </row>
    <row r="291" spans="1:8">
      <c r="A291">
        <v>290</v>
      </c>
      <c r="B291" s="1">
        <v>42776.649169174634</v>
      </c>
      <c r="C291">
        <v>91</v>
      </c>
      <c r="D291">
        <v>4</v>
      </c>
      <c r="E291" t="s">
        <v>13</v>
      </c>
      <c r="F291" t="s">
        <v>10</v>
      </c>
      <c r="G291">
        <v>4000</v>
      </c>
      <c r="H291">
        <v>671000</v>
      </c>
    </row>
    <row r="292" spans="1:8">
      <c r="A292">
        <v>291</v>
      </c>
      <c r="B292" s="1">
        <v>42776.849541577358</v>
      </c>
      <c r="C292">
        <v>34</v>
      </c>
      <c r="D292">
        <v>2</v>
      </c>
      <c r="E292" t="s">
        <v>12</v>
      </c>
      <c r="F292" t="s">
        <v>11</v>
      </c>
      <c r="G292">
        <v>5000</v>
      </c>
      <c r="H292">
        <v>676000</v>
      </c>
    </row>
    <row r="293" spans="1:8">
      <c r="A293">
        <v>292</v>
      </c>
      <c r="B293" s="1">
        <v>42776.899416630891</v>
      </c>
      <c r="C293">
        <v>83</v>
      </c>
      <c r="D293">
        <v>1</v>
      </c>
      <c r="E293" t="s">
        <v>12</v>
      </c>
      <c r="F293" t="s">
        <v>11</v>
      </c>
      <c r="G293">
        <v>3000</v>
      </c>
      <c r="H293">
        <v>679000</v>
      </c>
    </row>
    <row r="294" spans="1:8">
      <c r="A294">
        <v>293</v>
      </c>
      <c r="B294" s="1">
        <v>42777.588193446798</v>
      </c>
      <c r="C294">
        <v>79</v>
      </c>
      <c r="D294">
        <v>3</v>
      </c>
      <c r="E294" t="s">
        <v>12</v>
      </c>
      <c r="F294" t="s">
        <v>8</v>
      </c>
      <c r="G294">
        <v>1000</v>
      </c>
      <c r="H294">
        <v>680000</v>
      </c>
    </row>
    <row r="295" spans="1:8">
      <c r="A295">
        <v>294</v>
      </c>
      <c r="B295" s="1">
        <v>42778.341212004219</v>
      </c>
      <c r="C295">
        <v>78</v>
      </c>
      <c r="D295">
        <v>4</v>
      </c>
      <c r="E295" t="s">
        <v>13</v>
      </c>
      <c r="F295" t="s">
        <v>9</v>
      </c>
      <c r="G295">
        <v>4000</v>
      </c>
      <c r="H295">
        <v>676000</v>
      </c>
    </row>
    <row r="296" spans="1:8">
      <c r="A296">
        <v>295</v>
      </c>
      <c r="B296" s="1">
        <v>42778.438701731313</v>
      </c>
      <c r="C296">
        <v>95</v>
      </c>
      <c r="D296">
        <v>1</v>
      </c>
      <c r="E296" t="s">
        <v>13</v>
      </c>
      <c r="F296" t="s">
        <v>11</v>
      </c>
      <c r="G296">
        <v>20000</v>
      </c>
      <c r="H296">
        <v>656000</v>
      </c>
    </row>
    <row r="297" spans="1:8">
      <c r="A297">
        <v>296</v>
      </c>
      <c r="B297" s="1">
        <v>42779.079308579596</v>
      </c>
      <c r="C297">
        <v>28</v>
      </c>
      <c r="D297">
        <v>4</v>
      </c>
      <c r="E297" t="s">
        <v>12</v>
      </c>
      <c r="F297" t="s">
        <v>11</v>
      </c>
      <c r="G297">
        <v>4000</v>
      </c>
      <c r="H297">
        <v>660000</v>
      </c>
    </row>
    <row r="298" spans="1:8">
      <c r="A298">
        <v>297</v>
      </c>
      <c r="B298" s="1">
        <v>42779.209235700364</v>
      </c>
      <c r="C298">
        <v>41</v>
      </c>
      <c r="D298">
        <v>2</v>
      </c>
      <c r="E298" t="s">
        <v>12</v>
      </c>
      <c r="F298" t="s">
        <v>8</v>
      </c>
      <c r="G298">
        <v>4000</v>
      </c>
      <c r="H298">
        <v>664000</v>
      </c>
    </row>
    <row r="299" spans="1:8">
      <c r="A299">
        <v>298</v>
      </c>
      <c r="B299" s="1">
        <v>42779.862755707421</v>
      </c>
      <c r="C299">
        <v>39</v>
      </c>
      <c r="D299">
        <v>3</v>
      </c>
      <c r="E299" t="s">
        <v>12</v>
      </c>
      <c r="F299" t="s">
        <v>11</v>
      </c>
      <c r="G299">
        <v>5000</v>
      </c>
      <c r="H299">
        <v>669000</v>
      </c>
    </row>
    <row r="300" spans="1:8">
      <c r="A300">
        <v>299</v>
      </c>
      <c r="B300" s="1">
        <v>42780.248377049538</v>
      </c>
      <c r="C300">
        <v>89</v>
      </c>
      <c r="D300">
        <v>4</v>
      </c>
      <c r="E300" t="s">
        <v>12</v>
      </c>
      <c r="F300" t="s">
        <v>8</v>
      </c>
      <c r="G300">
        <v>2000</v>
      </c>
      <c r="H300">
        <v>671000</v>
      </c>
    </row>
    <row r="301" spans="1:8">
      <c r="A301">
        <v>300</v>
      </c>
      <c r="B301" s="1">
        <v>42780.77159819167</v>
      </c>
      <c r="C301">
        <v>121</v>
      </c>
      <c r="D301">
        <v>3</v>
      </c>
      <c r="E301" t="s">
        <v>12</v>
      </c>
      <c r="F301" t="s">
        <v>8</v>
      </c>
      <c r="G301">
        <v>4000</v>
      </c>
      <c r="H301">
        <v>675000</v>
      </c>
    </row>
    <row r="302" spans="1:8">
      <c r="A302">
        <v>301</v>
      </c>
      <c r="B302" s="1">
        <v>42780.849538318776</v>
      </c>
      <c r="C302">
        <v>86</v>
      </c>
      <c r="D302">
        <v>4</v>
      </c>
      <c r="E302" t="s">
        <v>12</v>
      </c>
      <c r="F302" t="s">
        <v>9</v>
      </c>
      <c r="G302">
        <v>4000</v>
      </c>
      <c r="H302">
        <v>679000</v>
      </c>
    </row>
    <row r="303" spans="1:8">
      <c r="A303">
        <v>302</v>
      </c>
      <c r="B303" s="1">
        <v>42781.000761748466</v>
      </c>
      <c r="C303">
        <v>130</v>
      </c>
      <c r="D303">
        <v>2</v>
      </c>
      <c r="E303" t="s">
        <v>12</v>
      </c>
      <c r="F303" t="s">
        <v>11</v>
      </c>
      <c r="G303">
        <v>4000</v>
      </c>
      <c r="H303">
        <v>683000</v>
      </c>
    </row>
    <row r="304" spans="1:8">
      <c r="A304">
        <v>303</v>
      </c>
      <c r="B304" s="1">
        <v>42781.201660964369</v>
      </c>
      <c r="C304">
        <v>48</v>
      </c>
      <c r="D304">
        <v>3</v>
      </c>
      <c r="E304" t="s">
        <v>12</v>
      </c>
      <c r="F304" t="s">
        <v>11</v>
      </c>
      <c r="G304">
        <v>3000</v>
      </c>
      <c r="H304">
        <v>686000</v>
      </c>
    </row>
    <row r="305" spans="1:8">
      <c r="A305">
        <v>304</v>
      </c>
      <c r="B305" s="1">
        <v>42781.6923525846</v>
      </c>
      <c r="C305">
        <v>135</v>
      </c>
      <c r="D305">
        <v>3</v>
      </c>
      <c r="E305" t="s">
        <v>12</v>
      </c>
      <c r="F305" t="s">
        <v>11</v>
      </c>
      <c r="G305">
        <v>2000</v>
      </c>
      <c r="H305">
        <v>688000</v>
      </c>
    </row>
    <row r="306" spans="1:8">
      <c r="A306">
        <v>305</v>
      </c>
      <c r="B306" s="1">
        <v>42782.363337815259</v>
      </c>
      <c r="C306">
        <v>8</v>
      </c>
      <c r="D306">
        <v>3</v>
      </c>
      <c r="E306" t="s">
        <v>12</v>
      </c>
      <c r="F306" t="s">
        <v>9</v>
      </c>
      <c r="G306">
        <v>3000</v>
      </c>
      <c r="H306">
        <v>691000</v>
      </c>
    </row>
    <row r="307" spans="1:8">
      <c r="A307">
        <v>306</v>
      </c>
      <c r="B307" s="1">
        <v>42782.731402781283</v>
      </c>
      <c r="C307">
        <v>115</v>
      </c>
      <c r="D307">
        <v>1</v>
      </c>
      <c r="E307" t="s">
        <v>12</v>
      </c>
      <c r="F307" t="s">
        <v>11</v>
      </c>
      <c r="G307">
        <v>2000</v>
      </c>
      <c r="H307">
        <v>693000</v>
      </c>
    </row>
    <row r="308" spans="1:8">
      <c r="A308">
        <v>307</v>
      </c>
      <c r="B308" s="1">
        <v>42783.158402392583</v>
      </c>
      <c r="C308">
        <v>123</v>
      </c>
      <c r="D308">
        <v>4</v>
      </c>
      <c r="E308" t="s">
        <v>12</v>
      </c>
      <c r="F308" t="s">
        <v>10</v>
      </c>
      <c r="G308">
        <v>5000</v>
      </c>
      <c r="H308">
        <v>698000</v>
      </c>
    </row>
    <row r="309" spans="1:8">
      <c r="A309">
        <v>308</v>
      </c>
      <c r="B309" s="1">
        <v>42784.110116520758</v>
      </c>
      <c r="C309">
        <v>102</v>
      </c>
      <c r="D309">
        <v>4</v>
      </c>
      <c r="E309" t="s">
        <v>12</v>
      </c>
      <c r="F309" t="s">
        <v>9</v>
      </c>
      <c r="G309">
        <v>2000</v>
      </c>
      <c r="H309">
        <v>700000</v>
      </c>
    </row>
    <row r="310" spans="1:8">
      <c r="A310">
        <v>309</v>
      </c>
      <c r="B310" s="1">
        <v>42784.966209751205</v>
      </c>
      <c r="C310">
        <v>82</v>
      </c>
      <c r="D310">
        <v>1</v>
      </c>
      <c r="E310" t="s">
        <v>12</v>
      </c>
      <c r="F310" t="s">
        <v>11</v>
      </c>
      <c r="G310">
        <v>5000</v>
      </c>
      <c r="H310">
        <v>705000</v>
      </c>
    </row>
    <row r="311" spans="1:8">
      <c r="A311">
        <v>310</v>
      </c>
      <c r="B311" s="1">
        <v>42785.169634558712</v>
      </c>
      <c r="C311">
        <v>48</v>
      </c>
      <c r="D311">
        <v>1</v>
      </c>
      <c r="E311" t="s">
        <v>12</v>
      </c>
      <c r="F311" t="s">
        <v>11</v>
      </c>
      <c r="G311">
        <v>1000</v>
      </c>
      <c r="H311">
        <v>706000</v>
      </c>
    </row>
    <row r="312" spans="1:8">
      <c r="A312">
        <v>311</v>
      </c>
      <c r="B312" s="1">
        <v>42786.02798077053</v>
      </c>
      <c r="C312">
        <v>130</v>
      </c>
      <c r="D312">
        <v>1</v>
      </c>
      <c r="E312" t="s">
        <v>12</v>
      </c>
      <c r="F312" t="s">
        <v>11</v>
      </c>
      <c r="G312">
        <v>3000</v>
      </c>
      <c r="H312">
        <v>709000</v>
      </c>
    </row>
    <row r="313" spans="1:8">
      <c r="A313">
        <v>312</v>
      </c>
      <c r="B313" s="1">
        <v>42786.49382666056</v>
      </c>
      <c r="C313">
        <v>60</v>
      </c>
      <c r="D313">
        <v>1</v>
      </c>
      <c r="E313" t="s">
        <v>12</v>
      </c>
      <c r="F313" t="s">
        <v>11</v>
      </c>
      <c r="G313">
        <v>1000</v>
      </c>
      <c r="H313">
        <v>710000</v>
      </c>
    </row>
    <row r="314" spans="1:8">
      <c r="A314">
        <v>313</v>
      </c>
      <c r="B314" s="1">
        <v>42786.74755780588</v>
      </c>
      <c r="C314">
        <v>55</v>
      </c>
      <c r="D314">
        <v>2</v>
      </c>
      <c r="E314" t="s">
        <v>12</v>
      </c>
      <c r="F314" t="s">
        <v>8</v>
      </c>
      <c r="G314">
        <v>4000</v>
      </c>
      <c r="H314">
        <v>714000</v>
      </c>
    </row>
    <row r="315" spans="1:8">
      <c r="A315">
        <v>314</v>
      </c>
      <c r="B315" s="1">
        <v>42786.862672679177</v>
      </c>
      <c r="C315">
        <v>57</v>
      </c>
      <c r="D315">
        <v>2</v>
      </c>
      <c r="E315" t="s">
        <v>12</v>
      </c>
      <c r="F315" t="s">
        <v>8</v>
      </c>
      <c r="G315">
        <v>2000</v>
      </c>
      <c r="H315">
        <v>716000</v>
      </c>
    </row>
    <row r="316" spans="1:8">
      <c r="A316">
        <v>315</v>
      </c>
      <c r="B316" s="1">
        <v>42787.546564031472</v>
      </c>
      <c r="C316">
        <v>87</v>
      </c>
      <c r="D316">
        <v>1</v>
      </c>
      <c r="E316" t="s">
        <v>12</v>
      </c>
      <c r="F316" t="s">
        <v>11</v>
      </c>
      <c r="G316">
        <v>2000</v>
      </c>
      <c r="H316">
        <v>718000</v>
      </c>
    </row>
    <row r="317" spans="1:8">
      <c r="A317">
        <v>316</v>
      </c>
      <c r="B317" s="1">
        <v>42787.91201053781</v>
      </c>
      <c r="C317">
        <v>104</v>
      </c>
      <c r="D317">
        <v>3</v>
      </c>
      <c r="E317" t="s">
        <v>12</v>
      </c>
      <c r="F317" t="s">
        <v>9</v>
      </c>
      <c r="G317">
        <v>2000</v>
      </c>
      <c r="H317">
        <v>720000</v>
      </c>
    </row>
    <row r="318" spans="1:8">
      <c r="A318">
        <v>317</v>
      </c>
      <c r="B318" s="1">
        <v>42788.497820000463</v>
      </c>
      <c r="C318">
        <v>4</v>
      </c>
      <c r="D318">
        <v>1</v>
      </c>
      <c r="E318" t="s">
        <v>12</v>
      </c>
      <c r="F318" t="s">
        <v>11</v>
      </c>
      <c r="G318">
        <v>2000</v>
      </c>
      <c r="H318">
        <v>722000</v>
      </c>
    </row>
    <row r="319" spans="1:8">
      <c r="A319">
        <v>318</v>
      </c>
      <c r="B319" s="1">
        <v>42789.139707107446</v>
      </c>
      <c r="C319">
        <v>28</v>
      </c>
      <c r="D319">
        <v>1</v>
      </c>
      <c r="E319" t="s">
        <v>12</v>
      </c>
      <c r="F319" t="s">
        <v>11</v>
      </c>
      <c r="G319">
        <v>4000</v>
      </c>
      <c r="H319">
        <v>726000</v>
      </c>
    </row>
    <row r="320" spans="1:8">
      <c r="A320">
        <v>319</v>
      </c>
      <c r="B320" s="1">
        <v>42789.545339811251</v>
      </c>
      <c r="C320">
        <v>25</v>
      </c>
      <c r="D320">
        <v>1</v>
      </c>
      <c r="E320" t="s">
        <v>12</v>
      </c>
      <c r="F320" t="s">
        <v>11</v>
      </c>
      <c r="G320">
        <v>3000</v>
      </c>
      <c r="H320">
        <v>729000</v>
      </c>
    </row>
    <row r="321" spans="1:8">
      <c r="A321">
        <v>320</v>
      </c>
      <c r="B321" s="1">
        <v>42790.497664463124</v>
      </c>
      <c r="C321">
        <v>64</v>
      </c>
      <c r="D321">
        <v>4</v>
      </c>
      <c r="E321" t="s">
        <v>12</v>
      </c>
      <c r="F321" t="s">
        <v>11</v>
      </c>
      <c r="G321">
        <v>1000</v>
      </c>
      <c r="H321">
        <v>730000</v>
      </c>
    </row>
    <row r="322" spans="1:8">
      <c r="A322">
        <v>321</v>
      </c>
      <c r="B322" s="1">
        <v>42791.29762209591</v>
      </c>
      <c r="C322">
        <v>87</v>
      </c>
      <c r="D322">
        <v>3</v>
      </c>
      <c r="E322" t="s">
        <v>12</v>
      </c>
      <c r="F322" t="s">
        <v>11</v>
      </c>
      <c r="G322">
        <v>4000</v>
      </c>
      <c r="H322">
        <v>734000</v>
      </c>
    </row>
    <row r="323" spans="1:8">
      <c r="A323">
        <v>322</v>
      </c>
      <c r="B323" s="1">
        <v>42791.507307975742</v>
      </c>
      <c r="C323">
        <v>127</v>
      </c>
      <c r="D323">
        <v>3</v>
      </c>
      <c r="E323" t="s">
        <v>12</v>
      </c>
      <c r="F323" t="s">
        <v>8</v>
      </c>
      <c r="G323">
        <v>1000</v>
      </c>
      <c r="H323">
        <v>735000</v>
      </c>
    </row>
    <row r="324" spans="1:8">
      <c r="A324">
        <v>323</v>
      </c>
      <c r="B324" s="1">
        <v>42792.170464959607</v>
      </c>
      <c r="C324">
        <v>86</v>
      </c>
      <c r="D324">
        <v>4</v>
      </c>
      <c r="E324" t="s">
        <v>12</v>
      </c>
      <c r="F324" t="s">
        <v>9</v>
      </c>
      <c r="G324">
        <v>4000</v>
      </c>
      <c r="H324">
        <v>739000</v>
      </c>
    </row>
    <row r="325" spans="1:8">
      <c r="A325">
        <v>324</v>
      </c>
      <c r="B325" s="1">
        <v>42792.751766932903</v>
      </c>
      <c r="C325">
        <v>57</v>
      </c>
      <c r="D325">
        <v>3</v>
      </c>
      <c r="E325" t="s">
        <v>12</v>
      </c>
      <c r="F325" t="s">
        <v>11</v>
      </c>
      <c r="G325">
        <v>3000</v>
      </c>
      <c r="H325">
        <v>742000</v>
      </c>
    </row>
    <row r="326" spans="1:8">
      <c r="A326">
        <v>325</v>
      </c>
      <c r="B326" s="1">
        <v>42792.971285822852</v>
      </c>
      <c r="C326">
        <v>70</v>
      </c>
      <c r="D326">
        <v>1</v>
      </c>
      <c r="E326" t="s">
        <v>12</v>
      </c>
      <c r="F326" t="s">
        <v>11</v>
      </c>
      <c r="G326">
        <v>2000</v>
      </c>
      <c r="H326">
        <v>744000</v>
      </c>
    </row>
    <row r="327" spans="1:8">
      <c r="A327">
        <v>326</v>
      </c>
      <c r="B327" s="1">
        <v>42793.578123783976</v>
      </c>
      <c r="C327">
        <v>6</v>
      </c>
      <c r="D327">
        <v>2</v>
      </c>
      <c r="E327" t="s">
        <v>12</v>
      </c>
      <c r="F327" t="s">
        <v>11</v>
      </c>
      <c r="G327">
        <v>5000</v>
      </c>
      <c r="H327">
        <v>749000</v>
      </c>
    </row>
    <row r="328" spans="1:8">
      <c r="A328">
        <v>327</v>
      </c>
      <c r="B328" s="1">
        <v>42794.425896746907</v>
      </c>
      <c r="C328">
        <v>85</v>
      </c>
      <c r="D328">
        <v>1</v>
      </c>
      <c r="E328" t="s">
        <v>12</v>
      </c>
      <c r="F328" t="s">
        <v>11</v>
      </c>
      <c r="G328">
        <v>1000</v>
      </c>
      <c r="H328">
        <v>750000</v>
      </c>
    </row>
    <row r="329" spans="1:8">
      <c r="A329">
        <v>328</v>
      </c>
      <c r="B329" s="1">
        <v>42795.276472253063</v>
      </c>
      <c r="C329">
        <v>122</v>
      </c>
      <c r="D329">
        <v>4</v>
      </c>
      <c r="E329" t="s">
        <v>12</v>
      </c>
      <c r="F329" t="s">
        <v>9</v>
      </c>
      <c r="G329">
        <v>2000</v>
      </c>
      <c r="H329">
        <v>752000</v>
      </c>
    </row>
    <row r="330" spans="1:8">
      <c r="A330">
        <v>329</v>
      </c>
      <c r="B330" s="1">
        <v>42795.809067685033</v>
      </c>
      <c r="C330">
        <v>67</v>
      </c>
      <c r="D330">
        <v>2</v>
      </c>
      <c r="E330" t="s">
        <v>13</v>
      </c>
      <c r="F330" t="s">
        <v>8</v>
      </c>
      <c r="G330">
        <v>12000</v>
      </c>
      <c r="H330">
        <v>740000</v>
      </c>
    </row>
    <row r="331" spans="1:8">
      <c r="A331">
        <v>330</v>
      </c>
      <c r="B331" s="1">
        <v>42796.628519152429</v>
      </c>
      <c r="C331">
        <v>71</v>
      </c>
      <c r="D331">
        <v>3</v>
      </c>
      <c r="E331" t="s">
        <v>12</v>
      </c>
      <c r="F331" t="s">
        <v>9</v>
      </c>
      <c r="G331">
        <v>2000</v>
      </c>
      <c r="H331">
        <v>742000</v>
      </c>
    </row>
    <row r="332" spans="1:8">
      <c r="A332">
        <v>331</v>
      </c>
      <c r="B332" s="1">
        <v>42797.090729473246</v>
      </c>
      <c r="C332">
        <v>32</v>
      </c>
      <c r="D332">
        <v>2</v>
      </c>
      <c r="E332" t="s">
        <v>12</v>
      </c>
      <c r="F332" t="s">
        <v>11</v>
      </c>
      <c r="G332">
        <v>2000</v>
      </c>
      <c r="H332">
        <v>744000</v>
      </c>
    </row>
    <row r="333" spans="1:8">
      <c r="A333">
        <v>332</v>
      </c>
      <c r="B333" s="1">
        <v>42797.234947799683</v>
      </c>
      <c r="C333">
        <v>1</v>
      </c>
      <c r="D333">
        <v>4</v>
      </c>
      <c r="E333" t="s">
        <v>12</v>
      </c>
      <c r="F333" t="s">
        <v>8</v>
      </c>
      <c r="G333">
        <v>2000</v>
      </c>
      <c r="H333">
        <v>746000</v>
      </c>
    </row>
    <row r="334" spans="1:8">
      <c r="A334">
        <v>333</v>
      </c>
      <c r="B334" s="1">
        <v>42797.561164990359</v>
      </c>
      <c r="C334">
        <v>104</v>
      </c>
      <c r="D334">
        <v>1</v>
      </c>
      <c r="E334" t="s">
        <v>12</v>
      </c>
      <c r="F334" t="s">
        <v>11</v>
      </c>
      <c r="G334">
        <v>3000</v>
      </c>
      <c r="H334">
        <v>749000</v>
      </c>
    </row>
    <row r="335" spans="1:8">
      <c r="A335">
        <v>334</v>
      </c>
      <c r="B335" s="1">
        <v>42797.667770444714</v>
      </c>
      <c r="C335">
        <v>68</v>
      </c>
      <c r="D335">
        <v>2</v>
      </c>
      <c r="E335" t="s">
        <v>12</v>
      </c>
      <c r="F335" t="s">
        <v>11</v>
      </c>
      <c r="G335">
        <v>3000</v>
      </c>
      <c r="H335">
        <v>752000</v>
      </c>
    </row>
    <row r="336" spans="1:8">
      <c r="A336">
        <v>335</v>
      </c>
      <c r="B336" s="1">
        <v>42798.341751358603</v>
      </c>
      <c r="C336">
        <v>74</v>
      </c>
      <c r="D336">
        <v>4</v>
      </c>
      <c r="E336" t="s">
        <v>12</v>
      </c>
      <c r="F336" t="s">
        <v>9</v>
      </c>
      <c r="G336">
        <v>4000</v>
      </c>
      <c r="H336">
        <v>756000</v>
      </c>
    </row>
    <row r="337" spans="1:8">
      <c r="A337">
        <v>336</v>
      </c>
      <c r="B337" s="1">
        <v>42798.989468736778</v>
      </c>
      <c r="C337">
        <v>113</v>
      </c>
      <c r="D337">
        <v>4</v>
      </c>
      <c r="E337" t="s">
        <v>12</v>
      </c>
      <c r="F337" t="s">
        <v>8</v>
      </c>
      <c r="G337">
        <v>5000</v>
      </c>
      <c r="H337">
        <v>761000</v>
      </c>
    </row>
    <row r="338" spans="1:8">
      <c r="A338">
        <v>337</v>
      </c>
      <c r="B338" s="1">
        <v>42799.480635403474</v>
      </c>
      <c r="C338">
        <v>96</v>
      </c>
      <c r="D338">
        <v>4</v>
      </c>
      <c r="E338" t="s">
        <v>12</v>
      </c>
      <c r="F338" t="s">
        <v>11</v>
      </c>
      <c r="G338">
        <v>4000</v>
      </c>
      <c r="H338">
        <v>765000</v>
      </c>
    </row>
    <row r="339" spans="1:8">
      <c r="A339">
        <v>338</v>
      </c>
      <c r="B339" s="1">
        <v>42800.19626719677</v>
      </c>
      <c r="C339">
        <v>62</v>
      </c>
      <c r="D339">
        <v>4</v>
      </c>
      <c r="E339" t="s">
        <v>12</v>
      </c>
      <c r="F339" t="s">
        <v>9</v>
      </c>
      <c r="G339">
        <v>5000</v>
      </c>
      <c r="H339">
        <v>770000</v>
      </c>
    </row>
    <row r="340" spans="1:8">
      <c r="A340">
        <v>339</v>
      </c>
      <c r="B340" s="1">
        <v>42800.299323138766</v>
      </c>
      <c r="C340">
        <v>50</v>
      </c>
      <c r="D340">
        <v>2</v>
      </c>
      <c r="E340" t="s">
        <v>12</v>
      </c>
      <c r="F340" t="s">
        <v>11</v>
      </c>
      <c r="G340">
        <v>2000</v>
      </c>
      <c r="H340">
        <v>772000</v>
      </c>
    </row>
    <row r="341" spans="1:8">
      <c r="A341">
        <v>340</v>
      </c>
      <c r="B341" s="1">
        <v>42800.899580792189</v>
      </c>
      <c r="C341">
        <v>63</v>
      </c>
      <c r="D341">
        <v>3</v>
      </c>
      <c r="E341" t="s">
        <v>12</v>
      </c>
      <c r="F341" t="s">
        <v>11</v>
      </c>
      <c r="G341">
        <v>5000</v>
      </c>
      <c r="H341">
        <v>777000</v>
      </c>
    </row>
    <row r="342" spans="1:8">
      <c r="A342">
        <v>341</v>
      </c>
      <c r="B342" s="1">
        <v>42800.95039010045</v>
      </c>
      <c r="C342">
        <v>81</v>
      </c>
      <c r="D342">
        <v>1</v>
      </c>
      <c r="E342" t="s">
        <v>12</v>
      </c>
      <c r="F342" t="s">
        <v>11</v>
      </c>
      <c r="G342">
        <v>3000</v>
      </c>
      <c r="H342">
        <v>780000</v>
      </c>
    </row>
    <row r="343" spans="1:8">
      <c r="A343">
        <v>342</v>
      </c>
      <c r="B343" s="1">
        <v>42801.372479889833</v>
      </c>
      <c r="C343">
        <v>4</v>
      </c>
      <c r="D343">
        <v>2</v>
      </c>
      <c r="E343" t="s">
        <v>12</v>
      </c>
      <c r="F343" t="s">
        <v>11</v>
      </c>
      <c r="G343">
        <v>5000</v>
      </c>
      <c r="H343">
        <v>785000</v>
      </c>
    </row>
    <row r="344" spans="1:8">
      <c r="A344">
        <v>343</v>
      </c>
      <c r="B344" s="1">
        <v>42802.250437677947</v>
      </c>
      <c r="C344">
        <v>70</v>
      </c>
      <c r="D344">
        <v>2</v>
      </c>
      <c r="E344" t="s">
        <v>12</v>
      </c>
      <c r="F344" t="s">
        <v>11</v>
      </c>
      <c r="G344">
        <v>3000</v>
      </c>
      <c r="H344">
        <v>788000</v>
      </c>
    </row>
    <row r="345" spans="1:8">
      <c r="A345">
        <v>344</v>
      </c>
      <c r="B345" s="1">
        <v>42802.679163389061</v>
      </c>
      <c r="C345">
        <v>67</v>
      </c>
      <c r="D345">
        <v>3</v>
      </c>
      <c r="E345" t="s">
        <v>12</v>
      </c>
      <c r="F345" t="s">
        <v>8</v>
      </c>
      <c r="G345">
        <v>4000</v>
      </c>
      <c r="H345">
        <v>792000</v>
      </c>
    </row>
    <row r="346" spans="1:8">
      <c r="A346">
        <v>345</v>
      </c>
      <c r="B346" s="1">
        <v>42803.290990210386</v>
      </c>
      <c r="C346">
        <v>90</v>
      </c>
      <c r="D346">
        <v>4</v>
      </c>
      <c r="E346" t="s">
        <v>12</v>
      </c>
      <c r="F346" t="s">
        <v>9</v>
      </c>
      <c r="G346">
        <v>3000</v>
      </c>
      <c r="H346">
        <v>795000</v>
      </c>
    </row>
    <row r="347" spans="1:8">
      <c r="A347">
        <v>346</v>
      </c>
      <c r="B347" s="1">
        <v>42804.089859552259</v>
      </c>
      <c r="C347">
        <v>54</v>
      </c>
      <c r="D347">
        <v>2</v>
      </c>
      <c r="E347" t="s">
        <v>13</v>
      </c>
      <c r="F347" t="s">
        <v>11</v>
      </c>
      <c r="G347">
        <v>12000</v>
      </c>
      <c r="H347">
        <v>783000</v>
      </c>
    </row>
    <row r="348" spans="1:8">
      <c r="A348">
        <v>347</v>
      </c>
      <c r="B348" s="1">
        <v>42804.924789957164</v>
      </c>
      <c r="C348">
        <v>133</v>
      </c>
      <c r="D348">
        <v>3</v>
      </c>
      <c r="E348" t="s">
        <v>12</v>
      </c>
      <c r="F348" t="s">
        <v>8</v>
      </c>
      <c r="G348">
        <v>4000</v>
      </c>
      <c r="H348">
        <v>787000</v>
      </c>
    </row>
    <row r="349" spans="1:8">
      <c r="A349">
        <v>348</v>
      </c>
      <c r="B349" s="1">
        <v>42805.011228447467</v>
      </c>
      <c r="C349">
        <v>68</v>
      </c>
      <c r="D349">
        <v>2</v>
      </c>
      <c r="E349" t="s">
        <v>13</v>
      </c>
      <c r="F349" t="s">
        <v>11</v>
      </c>
      <c r="G349">
        <v>12000</v>
      </c>
      <c r="H349">
        <v>775000</v>
      </c>
    </row>
    <row r="350" spans="1:8">
      <c r="A350">
        <v>349</v>
      </c>
      <c r="B350" s="1">
        <v>42805.021150080822</v>
      </c>
      <c r="C350">
        <v>53</v>
      </c>
      <c r="D350">
        <v>2</v>
      </c>
      <c r="E350" t="s">
        <v>12</v>
      </c>
      <c r="F350" t="s">
        <v>8</v>
      </c>
      <c r="G350">
        <v>4000</v>
      </c>
      <c r="H350">
        <v>779000</v>
      </c>
    </row>
    <row r="351" spans="1:8">
      <c r="A351">
        <v>350</v>
      </c>
      <c r="B351" s="1">
        <v>42805.647922965996</v>
      </c>
      <c r="C351">
        <v>29</v>
      </c>
      <c r="D351">
        <v>4</v>
      </c>
      <c r="E351" t="s">
        <v>12</v>
      </c>
      <c r="F351" t="s">
        <v>8</v>
      </c>
      <c r="G351">
        <v>5000</v>
      </c>
      <c r="H351">
        <v>784000</v>
      </c>
    </row>
    <row r="352" spans="1:8">
      <c r="A352">
        <v>351</v>
      </c>
      <c r="B352" s="1">
        <v>42805.809264545205</v>
      </c>
      <c r="C352">
        <v>14</v>
      </c>
      <c r="D352">
        <v>3</v>
      </c>
      <c r="E352" t="s">
        <v>12</v>
      </c>
      <c r="F352" t="s">
        <v>9</v>
      </c>
      <c r="G352">
        <v>1000</v>
      </c>
      <c r="H352">
        <v>785000</v>
      </c>
    </row>
    <row r="353" spans="1:8">
      <c r="A353">
        <v>352</v>
      </c>
      <c r="B353" s="1">
        <v>42806.642625286746</v>
      </c>
      <c r="C353">
        <v>39</v>
      </c>
      <c r="D353">
        <v>2</v>
      </c>
      <c r="E353" t="s">
        <v>12</v>
      </c>
      <c r="F353" t="s">
        <v>8</v>
      </c>
      <c r="G353">
        <v>2000</v>
      </c>
      <c r="H353">
        <v>787000</v>
      </c>
    </row>
    <row r="354" spans="1:8">
      <c r="A354">
        <v>353</v>
      </c>
      <c r="B354" s="1">
        <v>42806.71006513037</v>
      </c>
      <c r="C354">
        <v>16</v>
      </c>
      <c r="D354">
        <v>1</v>
      </c>
      <c r="E354" t="s">
        <v>12</v>
      </c>
      <c r="F354" t="s">
        <v>11</v>
      </c>
      <c r="G354">
        <v>5000</v>
      </c>
      <c r="H354">
        <v>792000</v>
      </c>
    </row>
    <row r="355" spans="1:8">
      <c r="A355">
        <v>354</v>
      </c>
      <c r="B355" s="1">
        <v>42807.30436157166</v>
      </c>
      <c r="C355">
        <v>35</v>
      </c>
      <c r="D355">
        <v>2</v>
      </c>
      <c r="E355" t="s">
        <v>12</v>
      </c>
      <c r="F355" t="s">
        <v>8</v>
      </c>
      <c r="G355">
        <v>3000</v>
      </c>
      <c r="H355">
        <v>795000</v>
      </c>
    </row>
    <row r="356" spans="1:8">
      <c r="A356">
        <v>355</v>
      </c>
      <c r="B356" s="1">
        <v>42807.541571024049</v>
      </c>
      <c r="C356">
        <v>22</v>
      </c>
      <c r="D356">
        <v>3</v>
      </c>
      <c r="E356" t="s">
        <v>12</v>
      </c>
      <c r="F356" t="s">
        <v>8</v>
      </c>
      <c r="G356">
        <v>5000</v>
      </c>
      <c r="H356">
        <v>800000</v>
      </c>
    </row>
    <row r="357" spans="1:8">
      <c r="A357">
        <v>356</v>
      </c>
      <c r="B357" s="1">
        <v>42808.318537281601</v>
      </c>
      <c r="C357">
        <v>7</v>
      </c>
      <c r="D357">
        <v>3</v>
      </c>
      <c r="E357" t="s">
        <v>12</v>
      </c>
      <c r="F357" t="s">
        <v>8</v>
      </c>
      <c r="G357">
        <v>3000</v>
      </c>
      <c r="H357">
        <v>803000</v>
      </c>
    </row>
    <row r="358" spans="1:8">
      <c r="A358">
        <v>357</v>
      </c>
      <c r="B358" s="1">
        <v>42808.695084613275</v>
      </c>
      <c r="C358">
        <v>96</v>
      </c>
      <c r="D358">
        <v>3</v>
      </c>
      <c r="E358" t="s">
        <v>12</v>
      </c>
      <c r="F358" t="s">
        <v>11</v>
      </c>
      <c r="G358">
        <v>5000</v>
      </c>
      <c r="H358">
        <v>808000</v>
      </c>
    </row>
    <row r="359" spans="1:8">
      <c r="A359">
        <v>358</v>
      </c>
      <c r="B359" s="1">
        <v>42809.673482553088</v>
      </c>
      <c r="C359">
        <v>140</v>
      </c>
      <c r="D359">
        <v>1</v>
      </c>
      <c r="E359" t="s">
        <v>12</v>
      </c>
      <c r="F359" t="s">
        <v>11</v>
      </c>
      <c r="G359">
        <v>1000</v>
      </c>
      <c r="H359">
        <v>809000</v>
      </c>
    </row>
    <row r="360" spans="1:8">
      <c r="A360">
        <v>359</v>
      </c>
      <c r="B360" s="1">
        <v>42810.354983896388</v>
      </c>
      <c r="C360">
        <v>17</v>
      </c>
      <c r="D360">
        <v>2</v>
      </c>
      <c r="E360" t="s">
        <v>13</v>
      </c>
      <c r="F360" t="s">
        <v>8</v>
      </c>
      <c r="G360">
        <v>20000</v>
      </c>
      <c r="H360">
        <v>789000</v>
      </c>
    </row>
    <row r="361" spans="1:8">
      <c r="A361">
        <v>360</v>
      </c>
      <c r="B361" s="1">
        <v>42810.49293123329</v>
      </c>
      <c r="C361">
        <v>71</v>
      </c>
      <c r="D361">
        <v>4</v>
      </c>
      <c r="E361" t="s">
        <v>12</v>
      </c>
      <c r="F361" t="s">
        <v>10</v>
      </c>
      <c r="G361">
        <v>1000</v>
      </c>
      <c r="H361">
        <v>790000</v>
      </c>
    </row>
    <row r="362" spans="1:8">
      <c r="A362">
        <v>361</v>
      </c>
      <c r="B362" s="1">
        <v>42811.328782452649</v>
      </c>
      <c r="C362">
        <v>136</v>
      </c>
      <c r="D362">
        <v>3</v>
      </c>
      <c r="E362" t="s">
        <v>12</v>
      </c>
      <c r="F362" t="s">
        <v>8</v>
      </c>
      <c r="G362">
        <v>1000</v>
      </c>
      <c r="H362">
        <v>791000</v>
      </c>
    </row>
    <row r="363" spans="1:8">
      <c r="A363">
        <v>362</v>
      </c>
      <c r="B363" s="1">
        <v>42812.284335100601</v>
      </c>
      <c r="C363">
        <v>65</v>
      </c>
      <c r="D363">
        <v>2</v>
      </c>
      <c r="E363" t="s">
        <v>12</v>
      </c>
      <c r="F363" t="s">
        <v>8</v>
      </c>
      <c r="G363">
        <v>2000</v>
      </c>
      <c r="H363">
        <v>793000</v>
      </c>
    </row>
    <row r="364" spans="1:8">
      <c r="A364">
        <v>363</v>
      </c>
      <c r="B364" s="1">
        <v>42812.295069908854</v>
      </c>
      <c r="C364">
        <v>92</v>
      </c>
      <c r="D364">
        <v>3</v>
      </c>
      <c r="E364" t="s">
        <v>12</v>
      </c>
      <c r="F364" t="s">
        <v>9</v>
      </c>
      <c r="G364">
        <v>2000</v>
      </c>
      <c r="H364">
        <v>795000</v>
      </c>
    </row>
    <row r="365" spans="1:8">
      <c r="A365">
        <v>364</v>
      </c>
      <c r="B365" s="1">
        <v>42812.38795218453</v>
      </c>
      <c r="C365">
        <v>8</v>
      </c>
      <c r="D365">
        <v>1</v>
      </c>
      <c r="E365" t="s">
        <v>12</v>
      </c>
      <c r="F365" t="s">
        <v>11</v>
      </c>
      <c r="G365">
        <v>1000</v>
      </c>
      <c r="H365">
        <v>796000</v>
      </c>
    </row>
    <row r="366" spans="1:8">
      <c r="A366">
        <v>365</v>
      </c>
      <c r="B366" s="1">
        <v>42812.961488179899</v>
      </c>
      <c r="C366">
        <v>96</v>
      </c>
      <c r="D366">
        <v>4</v>
      </c>
      <c r="E366" t="s">
        <v>12</v>
      </c>
      <c r="F366" t="s">
        <v>11</v>
      </c>
      <c r="G366">
        <v>4000</v>
      </c>
      <c r="H366">
        <v>800000</v>
      </c>
    </row>
    <row r="367" spans="1:8">
      <c r="A367">
        <v>366</v>
      </c>
      <c r="B367" s="1">
        <v>42813.689822670669</v>
      </c>
      <c r="C367">
        <v>5</v>
      </c>
      <c r="D367">
        <v>4</v>
      </c>
      <c r="E367" t="s">
        <v>13</v>
      </c>
      <c r="F367" t="s">
        <v>8</v>
      </c>
      <c r="G367">
        <v>12000</v>
      </c>
      <c r="H367">
        <v>788000</v>
      </c>
    </row>
    <row r="368" spans="1:8">
      <c r="A368">
        <v>367</v>
      </c>
      <c r="B368" s="1">
        <v>42813.904598424182</v>
      </c>
      <c r="C368">
        <v>62</v>
      </c>
      <c r="D368">
        <v>3</v>
      </c>
      <c r="E368" t="s">
        <v>12</v>
      </c>
      <c r="F368" t="s">
        <v>9</v>
      </c>
      <c r="G368">
        <v>1000</v>
      </c>
      <c r="H368">
        <v>789000</v>
      </c>
    </row>
    <row r="369" spans="1:8">
      <c r="A369">
        <v>368</v>
      </c>
      <c r="B369" s="1">
        <v>42814.715417285297</v>
      </c>
      <c r="C369">
        <v>56</v>
      </c>
      <c r="D369">
        <v>2</v>
      </c>
      <c r="E369" t="s">
        <v>12</v>
      </c>
      <c r="F369" t="s">
        <v>11</v>
      </c>
      <c r="G369">
        <v>5000</v>
      </c>
      <c r="H369">
        <v>794000</v>
      </c>
    </row>
    <row r="370" spans="1:8">
      <c r="A370">
        <v>369</v>
      </c>
      <c r="B370" s="1">
        <v>42815.146473475543</v>
      </c>
      <c r="C370">
        <v>115</v>
      </c>
      <c r="D370">
        <v>1</v>
      </c>
      <c r="E370" t="s">
        <v>12</v>
      </c>
      <c r="F370" t="s">
        <v>11</v>
      </c>
      <c r="G370">
        <v>2000</v>
      </c>
      <c r="H370">
        <v>796000</v>
      </c>
    </row>
    <row r="371" spans="1:8">
      <c r="A371">
        <v>370</v>
      </c>
      <c r="B371" s="1">
        <v>42815.258543661905</v>
      </c>
      <c r="C371">
        <v>128</v>
      </c>
      <c r="D371">
        <v>1</v>
      </c>
      <c r="E371" t="s">
        <v>12</v>
      </c>
      <c r="F371" t="s">
        <v>11</v>
      </c>
      <c r="G371">
        <v>3000</v>
      </c>
      <c r="H371">
        <v>799000</v>
      </c>
    </row>
    <row r="372" spans="1:8">
      <c r="A372">
        <v>371</v>
      </c>
      <c r="B372" s="1">
        <v>42815.814618004122</v>
      </c>
      <c r="C372">
        <v>1</v>
      </c>
      <c r="D372">
        <v>1</v>
      </c>
      <c r="E372" t="s">
        <v>12</v>
      </c>
      <c r="F372" t="s">
        <v>11</v>
      </c>
      <c r="G372">
        <v>5000</v>
      </c>
      <c r="H372">
        <v>804000</v>
      </c>
    </row>
    <row r="373" spans="1:8">
      <c r="A373">
        <v>372</v>
      </c>
      <c r="B373" s="1">
        <v>42816.090139300046</v>
      </c>
      <c r="C373">
        <v>87</v>
      </c>
      <c r="D373">
        <v>4</v>
      </c>
      <c r="E373" t="s">
        <v>12</v>
      </c>
      <c r="F373" t="s">
        <v>10</v>
      </c>
      <c r="G373">
        <v>2000</v>
      </c>
      <c r="H373">
        <v>806000</v>
      </c>
    </row>
    <row r="374" spans="1:8">
      <c r="A374">
        <v>373</v>
      </c>
      <c r="B374" s="1">
        <v>42816.917311204976</v>
      </c>
      <c r="C374">
        <v>67</v>
      </c>
      <c r="D374">
        <v>3</v>
      </c>
      <c r="E374" t="s">
        <v>12</v>
      </c>
      <c r="F374" t="s">
        <v>8</v>
      </c>
      <c r="G374">
        <v>4000</v>
      </c>
      <c r="H374">
        <v>810000</v>
      </c>
    </row>
    <row r="375" spans="1:8">
      <c r="A375">
        <v>374</v>
      </c>
      <c r="B375" s="1">
        <v>42817.66530603954</v>
      </c>
      <c r="C375">
        <v>141</v>
      </c>
      <c r="D375">
        <v>4</v>
      </c>
      <c r="E375" t="s">
        <v>12</v>
      </c>
      <c r="F375" t="s">
        <v>8</v>
      </c>
      <c r="G375">
        <v>2000</v>
      </c>
      <c r="H375">
        <v>812000</v>
      </c>
    </row>
    <row r="376" spans="1:8">
      <c r="A376">
        <v>375</v>
      </c>
      <c r="B376" s="1">
        <v>42818.049003455002</v>
      </c>
      <c r="C376">
        <v>130</v>
      </c>
      <c r="D376">
        <v>2</v>
      </c>
      <c r="E376" t="s">
        <v>12</v>
      </c>
      <c r="F376" t="s">
        <v>11</v>
      </c>
      <c r="G376">
        <v>4000</v>
      </c>
      <c r="H376">
        <v>816000</v>
      </c>
    </row>
    <row r="377" spans="1:8">
      <c r="A377">
        <v>376</v>
      </c>
      <c r="B377" s="1">
        <v>42818.375981108024</v>
      </c>
      <c r="C377">
        <v>70</v>
      </c>
      <c r="D377">
        <v>1</v>
      </c>
      <c r="E377" t="s">
        <v>12</v>
      </c>
      <c r="F377" t="s">
        <v>11</v>
      </c>
      <c r="G377">
        <v>2000</v>
      </c>
      <c r="H377">
        <v>818000</v>
      </c>
    </row>
    <row r="378" spans="1:8">
      <c r="A378">
        <v>377</v>
      </c>
      <c r="B378" s="1">
        <v>42818.760117729733</v>
      </c>
      <c r="C378">
        <v>72</v>
      </c>
      <c r="D378">
        <v>2</v>
      </c>
      <c r="E378" t="s">
        <v>12</v>
      </c>
      <c r="F378" t="s">
        <v>11</v>
      </c>
      <c r="G378">
        <v>3000</v>
      </c>
      <c r="H378">
        <v>821000</v>
      </c>
    </row>
    <row r="379" spans="1:8">
      <c r="A379">
        <v>378</v>
      </c>
      <c r="B379" s="1">
        <v>42818.790945173452</v>
      </c>
      <c r="C379">
        <v>78</v>
      </c>
      <c r="D379">
        <v>2</v>
      </c>
      <c r="E379" t="s">
        <v>12</v>
      </c>
      <c r="F379" t="s">
        <v>11</v>
      </c>
      <c r="G379">
        <v>2000</v>
      </c>
      <c r="H379">
        <v>823000</v>
      </c>
    </row>
    <row r="380" spans="1:8">
      <c r="A380">
        <v>379</v>
      </c>
      <c r="B380" s="1">
        <v>42819.201837242828</v>
      </c>
      <c r="C380">
        <v>38</v>
      </c>
      <c r="D380">
        <v>3</v>
      </c>
      <c r="E380" t="s">
        <v>12</v>
      </c>
      <c r="F380" t="s">
        <v>9</v>
      </c>
      <c r="G380">
        <v>4000</v>
      </c>
      <c r="H380">
        <v>827000</v>
      </c>
    </row>
    <row r="381" spans="1:8">
      <c r="A381">
        <v>380</v>
      </c>
      <c r="B381" s="1">
        <v>42819.774074586086</v>
      </c>
      <c r="C381">
        <v>15</v>
      </c>
      <c r="D381">
        <v>1</v>
      </c>
      <c r="E381" t="s">
        <v>12</v>
      </c>
      <c r="F381" t="s">
        <v>11</v>
      </c>
      <c r="G381">
        <v>4000</v>
      </c>
      <c r="H381">
        <v>831000</v>
      </c>
    </row>
    <row r="382" spans="1:8">
      <c r="A382">
        <v>381</v>
      </c>
      <c r="B382" s="1">
        <v>42819.952212584933</v>
      </c>
      <c r="C382">
        <v>23</v>
      </c>
      <c r="D382">
        <v>2</v>
      </c>
      <c r="E382" t="s">
        <v>12</v>
      </c>
      <c r="F382" t="s">
        <v>8</v>
      </c>
      <c r="G382">
        <v>3000</v>
      </c>
      <c r="H382">
        <v>834000</v>
      </c>
    </row>
    <row r="383" spans="1:8">
      <c r="A383">
        <v>382</v>
      </c>
      <c r="B383" s="1">
        <v>42820.387885811062</v>
      </c>
      <c r="C383">
        <v>21</v>
      </c>
      <c r="D383">
        <v>3</v>
      </c>
      <c r="E383" t="s">
        <v>12</v>
      </c>
      <c r="F383" t="s">
        <v>11</v>
      </c>
      <c r="G383">
        <v>5000</v>
      </c>
      <c r="H383">
        <v>839000</v>
      </c>
    </row>
    <row r="384" spans="1:8">
      <c r="A384">
        <v>383</v>
      </c>
      <c r="B384" s="1">
        <v>42820.399574515381</v>
      </c>
      <c r="C384">
        <v>39</v>
      </c>
      <c r="D384">
        <v>3</v>
      </c>
      <c r="E384" t="s">
        <v>12</v>
      </c>
      <c r="F384" t="s">
        <v>11</v>
      </c>
      <c r="G384">
        <v>5000</v>
      </c>
      <c r="H384">
        <v>844000</v>
      </c>
    </row>
    <row r="385" spans="1:8">
      <c r="A385">
        <v>384</v>
      </c>
      <c r="B385" s="1">
        <v>42821.080493722242</v>
      </c>
      <c r="C385">
        <v>39</v>
      </c>
      <c r="D385">
        <v>3</v>
      </c>
      <c r="E385" t="s">
        <v>12</v>
      </c>
      <c r="F385" t="s">
        <v>11</v>
      </c>
      <c r="G385">
        <v>5000</v>
      </c>
      <c r="H385">
        <v>849000</v>
      </c>
    </row>
    <row r="386" spans="1:8">
      <c r="A386">
        <v>385</v>
      </c>
      <c r="B386" s="1">
        <v>42821.449444938669</v>
      </c>
      <c r="C386">
        <v>3</v>
      </c>
      <c r="D386">
        <v>4</v>
      </c>
      <c r="E386" t="s">
        <v>12</v>
      </c>
      <c r="F386" t="s">
        <v>10</v>
      </c>
      <c r="G386">
        <v>4000</v>
      </c>
      <c r="H386">
        <v>853000</v>
      </c>
    </row>
    <row r="387" spans="1:8">
      <c r="A387">
        <v>386</v>
      </c>
      <c r="B387" s="1">
        <v>42821.80482278519</v>
      </c>
      <c r="C387">
        <v>61</v>
      </c>
      <c r="D387">
        <v>1</v>
      </c>
      <c r="E387" t="s">
        <v>12</v>
      </c>
      <c r="F387" t="s">
        <v>11</v>
      </c>
      <c r="G387">
        <v>1000</v>
      </c>
      <c r="H387">
        <v>854000</v>
      </c>
    </row>
    <row r="388" spans="1:8">
      <c r="A388">
        <v>387</v>
      </c>
      <c r="B388" s="1">
        <v>42822.747106822091</v>
      </c>
      <c r="C388">
        <v>74</v>
      </c>
      <c r="D388">
        <v>2</v>
      </c>
      <c r="E388" t="s">
        <v>12</v>
      </c>
      <c r="F388" t="s">
        <v>11</v>
      </c>
      <c r="G388">
        <v>2000</v>
      </c>
      <c r="H388">
        <v>856000</v>
      </c>
    </row>
    <row r="389" spans="1:8">
      <c r="A389">
        <v>388</v>
      </c>
      <c r="B389" s="1">
        <v>42822.79355758796</v>
      </c>
      <c r="C389">
        <v>122</v>
      </c>
      <c r="D389">
        <v>3</v>
      </c>
      <c r="E389" t="s">
        <v>13</v>
      </c>
      <c r="F389" t="s">
        <v>9</v>
      </c>
      <c r="G389">
        <v>16000</v>
      </c>
      <c r="H389">
        <v>840000</v>
      </c>
    </row>
    <row r="390" spans="1:8">
      <c r="A390">
        <v>389</v>
      </c>
      <c r="B390" s="1">
        <v>42823.317379392356</v>
      </c>
      <c r="C390">
        <v>77</v>
      </c>
      <c r="D390">
        <v>2</v>
      </c>
      <c r="E390" t="s">
        <v>12</v>
      </c>
      <c r="F390" t="s">
        <v>8</v>
      </c>
      <c r="G390">
        <v>1000</v>
      </c>
      <c r="H390">
        <v>841000</v>
      </c>
    </row>
    <row r="391" spans="1:8">
      <c r="A391">
        <v>390</v>
      </c>
      <c r="B391" s="1">
        <v>42824.302723931054</v>
      </c>
      <c r="C391">
        <v>32</v>
      </c>
      <c r="D391">
        <v>3</v>
      </c>
      <c r="E391" t="s">
        <v>12</v>
      </c>
      <c r="F391" t="s">
        <v>9</v>
      </c>
      <c r="G391">
        <v>1000</v>
      </c>
      <c r="H391">
        <v>842000</v>
      </c>
    </row>
    <row r="392" spans="1:8">
      <c r="A392">
        <v>391</v>
      </c>
      <c r="B392" s="1">
        <v>42825.05647388583</v>
      </c>
      <c r="C392">
        <v>102</v>
      </c>
      <c r="D392">
        <v>2</v>
      </c>
      <c r="E392" t="s">
        <v>12</v>
      </c>
      <c r="F392" t="s">
        <v>11</v>
      </c>
      <c r="G392">
        <v>5000</v>
      </c>
      <c r="H392">
        <v>847000</v>
      </c>
    </row>
    <row r="393" spans="1:8">
      <c r="A393">
        <v>392</v>
      </c>
      <c r="B393" s="1">
        <v>42825.622397812571</v>
      </c>
      <c r="C393">
        <v>65</v>
      </c>
      <c r="D393">
        <v>2</v>
      </c>
      <c r="E393" t="s">
        <v>13</v>
      </c>
      <c r="F393" t="s">
        <v>8</v>
      </c>
      <c r="G393">
        <v>8000</v>
      </c>
      <c r="H393">
        <v>839000</v>
      </c>
    </row>
    <row r="394" spans="1:8">
      <c r="A394">
        <v>393</v>
      </c>
      <c r="B394" s="1">
        <v>42826.43617886681</v>
      </c>
      <c r="C394">
        <v>47</v>
      </c>
      <c r="D394">
        <v>3</v>
      </c>
      <c r="E394" t="s">
        <v>12</v>
      </c>
      <c r="F394" t="s">
        <v>9</v>
      </c>
      <c r="G394">
        <v>2000</v>
      </c>
      <c r="H394">
        <v>841000</v>
      </c>
    </row>
    <row r="395" spans="1:8">
      <c r="A395">
        <v>394</v>
      </c>
      <c r="B395" s="1">
        <v>42826.983597265884</v>
      </c>
      <c r="C395">
        <v>96</v>
      </c>
      <c r="D395">
        <v>4</v>
      </c>
      <c r="E395" t="s">
        <v>12</v>
      </c>
      <c r="F395" t="s">
        <v>11</v>
      </c>
      <c r="G395">
        <v>4000</v>
      </c>
      <c r="H395">
        <v>845000</v>
      </c>
    </row>
    <row r="396" spans="1:8">
      <c r="A396">
        <v>395</v>
      </c>
      <c r="B396" s="1">
        <v>42827.597399376224</v>
      </c>
      <c r="C396">
        <v>92</v>
      </c>
      <c r="D396">
        <v>1</v>
      </c>
      <c r="E396" t="s">
        <v>12</v>
      </c>
      <c r="F396" t="s">
        <v>11</v>
      </c>
      <c r="G396">
        <v>3000</v>
      </c>
      <c r="H396">
        <v>848000</v>
      </c>
    </row>
    <row r="397" spans="1:8">
      <c r="A397">
        <v>396</v>
      </c>
      <c r="B397" s="1">
        <v>42828.360223100855</v>
      </c>
      <c r="C397">
        <v>138</v>
      </c>
      <c r="D397">
        <v>3</v>
      </c>
      <c r="E397" t="s">
        <v>12</v>
      </c>
      <c r="F397" t="s">
        <v>11</v>
      </c>
      <c r="G397">
        <v>2000</v>
      </c>
      <c r="H397">
        <v>850000</v>
      </c>
    </row>
    <row r="398" spans="1:8">
      <c r="A398">
        <v>397</v>
      </c>
      <c r="B398" s="1">
        <v>42828.450403656621</v>
      </c>
      <c r="C398">
        <v>123</v>
      </c>
      <c r="D398">
        <v>3</v>
      </c>
      <c r="E398" t="s">
        <v>12</v>
      </c>
      <c r="F398" t="s">
        <v>11</v>
      </c>
      <c r="G398">
        <v>4000</v>
      </c>
      <c r="H398">
        <v>854000</v>
      </c>
    </row>
    <row r="399" spans="1:8">
      <c r="A399">
        <v>398</v>
      </c>
      <c r="B399" s="1">
        <v>42828.565271884676</v>
      </c>
      <c r="C399">
        <v>16</v>
      </c>
      <c r="D399">
        <v>3</v>
      </c>
      <c r="E399" t="s">
        <v>12</v>
      </c>
      <c r="F399" t="s">
        <v>8</v>
      </c>
      <c r="G399">
        <v>2000</v>
      </c>
      <c r="H399">
        <v>856000</v>
      </c>
    </row>
    <row r="400" spans="1:8">
      <c r="A400">
        <v>399</v>
      </c>
      <c r="B400" s="1">
        <v>42828.668569283131</v>
      </c>
      <c r="C400">
        <v>81</v>
      </c>
      <c r="D400">
        <v>1</v>
      </c>
      <c r="E400" t="s">
        <v>12</v>
      </c>
      <c r="F400" t="s">
        <v>11</v>
      </c>
      <c r="G400">
        <v>3000</v>
      </c>
      <c r="H400">
        <v>859000</v>
      </c>
    </row>
    <row r="401" spans="1:8">
      <c r="A401">
        <v>400</v>
      </c>
      <c r="B401" s="1">
        <v>42828.740031224901</v>
      </c>
      <c r="C401">
        <v>71</v>
      </c>
      <c r="D401">
        <v>4</v>
      </c>
      <c r="E401" t="s">
        <v>12</v>
      </c>
      <c r="F401" t="s">
        <v>10</v>
      </c>
      <c r="G401">
        <v>1000</v>
      </c>
      <c r="H401">
        <v>860000</v>
      </c>
    </row>
    <row r="402" spans="1:8">
      <c r="A402">
        <v>401</v>
      </c>
      <c r="B402" s="1">
        <v>42829.739046547213</v>
      </c>
      <c r="C402">
        <v>123</v>
      </c>
      <c r="D402">
        <v>1</v>
      </c>
      <c r="E402" t="s">
        <v>12</v>
      </c>
      <c r="F402" t="s">
        <v>11</v>
      </c>
      <c r="G402">
        <v>4000</v>
      </c>
      <c r="H402">
        <v>864000</v>
      </c>
    </row>
    <row r="403" spans="1:8">
      <c r="A403">
        <v>402</v>
      </c>
      <c r="B403" s="1">
        <v>42830.081367410887</v>
      </c>
      <c r="C403">
        <v>13</v>
      </c>
      <c r="D403">
        <v>4</v>
      </c>
      <c r="E403" t="s">
        <v>12</v>
      </c>
      <c r="F403" t="s">
        <v>8</v>
      </c>
      <c r="G403">
        <v>1000</v>
      </c>
      <c r="H403">
        <v>865000</v>
      </c>
    </row>
    <row r="404" spans="1:8">
      <c r="A404">
        <v>403</v>
      </c>
      <c r="B404" s="1">
        <v>42830.285130936427</v>
      </c>
      <c r="C404">
        <v>138</v>
      </c>
      <c r="D404">
        <v>4</v>
      </c>
      <c r="E404" t="s">
        <v>12</v>
      </c>
      <c r="F404" t="s">
        <v>9</v>
      </c>
      <c r="G404">
        <v>5000</v>
      </c>
      <c r="H404">
        <v>870000</v>
      </c>
    </row>
    <row r="405" spans="1:8">
      <c r="A405">
        <v>404</v>
      </c>
      <c r="B405" s="1">
        <v>42830.576586740797</v>
      </c>
      <c r="C405">
        <v>22</v>
      </c>
      <c r="D405">
        <v>4</v>
      </c>
      <c r="E405" t="s">
        <v>13</v>
      </c>
      <c r="F405" t="s">
        <v>9</v>
      </c>
      <c r="G405">
        <v>12000</v>
      </c>
      <c r="H405">
        <v>858000</v>
      </c>
    </row>
    <row r="406" spans="1:8">
      <c r="A406">
        <v>405</v>
      </c>
      <c r="B406" s="1">
        <v>42831.959247740044</v>
      </c>
      <c r="C406">
        <v>66</v>
      </c>
      <c r="D406">
        <v>3</v>
      </c>
      <c r="E406" t="s">
        <v>12</v>
      </c>
      <c r="F406" t="s">
        <v>11</v>
      </c>
      <c r="G406">
        <v>4000</v>
      </c>
      <c r="H406">
        <v>862000</v>
      </c>
    </row>
    <row r="407" spans="1:8">
      <c r="A407">
        <v>406</v>
      </c>
      <c r="B407" s="1">
        <v>42832.213989123069</v>
      </c>
      <c r="C407">
        <v>32</v>
      </c>
      <c r="D407">
        <v>4</v>
      </c>
      <c r="E407" t="s">
        <v>13</v>
      </c>
      <c r="F407" t="s">
        <v>11</v>
      </c>
      <c r="G407">
        <v>20000</v>
      </c>
      <c r="H407">
        <v>842000</v>
      </c>
    </row>
    <row r="408" spans="1:8">
      <c r="A408">
        <v>407</v>
      </c>
      <c r="B408" s="1">
        <v>42832.430560299093</v>
      </c>
      <c r="C408">
        <v>18</v>
      </c>
      <c r="D408">
        <v>4</v>
      </c>
      <c r="E408" t="s">
        <v>12</v>
      </c>
      <c r="F408" t="s">
        <v>9</v>
      </c>
      <c r="G408">
        <v>3000</v>
      </c>
      <c r="H408">
        <v>845000</v>
      </c>
    </row>
    <row r="409" spans="1:8">
      <c r="A409">
        <v>408</v>
      </c>
      <c r="B409" s="1">
        <v>42833.044316014188</v>
      </c>
      <c r="C409">
        <v>75</v>
      </c>
      <c r="D409">
        <v>1</v>
      </c>
      <c r="E409" t="s">
        <v>12</v>
      </c>
      <c r="F409" t="s">
        <v>11</v>
      </c>
      <c r="G409">
        <v>5000</v>
      </c>
      <c r="H409">
        <v>850000</v>
      </c>
    </row>
    <row r="410" spans="1:8">
      <c r="A410">
        <v>409</v>
      </c>
      <c r="B410" s="1">
        <v>42833.259844513239</v>
      </c>
      <c r="C410">
        <v>92</v>
      </c>
      <c r="D410">
        <v>1</v>
      </c>
      <c r="E410" t="s">
        <v>12</v>
      </c>
      <c r="F410" t="s">
        <v>11</v>
      </c>
      <c r="G410">
        <v>3000</v>
      </c>
      <c r="H410">
        <v>853000</v>
      </c>
    </row>
    <row r="411" spans="1:8">
      <c r="A411">
        <v>410</v>
      </c>
      <c r="B411" s="1">
        <v>42833.935696323053</v>
      </c>
      <c r="C411">
        <v>66</v>
      </c>
      <c r="D411">
        <v>1</v>
      </c>
      <c r="E411" t="s">
        <v>12</v>
      </c>
      <c r="F411" t="s">
        <v>11</v>
      </c>
      <c r="G411">
        <v>2000</v>
      </c>
      <c r="H411">
        <v>855000</v>
      </c>
    </row>
    <row r="412" spans="1:8">
      <c r="A412">
        <v>411</v>
      </c>
      <c r="B412" s="1">
        <v>42834.259804788249</v>
      </c>
      <c r="C412">
        <v>16</v>
      </c>
      <c r="D412">
        <v>3</v>
      </c>
      <c r="E412" t="s">
        <v>12</v>
      </c>
      <c r="F412" t="s">
        <v>8</v>
      </c>
      <c r="G412">
        <v>2000</v>
      </c>
      <c r="H412">
        <v>857000</v>
      </c>
    </row>
    <row r="413" spans="1:8">
      <c r="A413">
        <v>412</v>
      </c>
      <c r="B413" s="1">
        <v>42834.466853550883</v>
      </c>
      <c r="C413">
        <v>58</v>
      </c>
      <c r="D413">
        <v>4</v>
      </c>
      <c r="E413" t="s">
        <v>12</v>
      </c>
      <c r="F413" t="s">
        <v>9</v>
      </c>
      <c r="G413">
        <v>4000</v>
      </c>
      <c r="H413">
        <v>861000</v>
      </c>
    </row>
    <row r="414" spans="1:8">
      <c r="A414">
        <v>413</v>
      </c>
      <c r="B414" s="1">
        <v>42834.762579013906</v>
      </c>
      <c r="C414">
        <v>51</v>
      </c>
      <c r="D414">
        <v>1</v>
      </c>
      <c r="E414" t="s">
        <v>12</v>
      </c>
      <c r="F414" t="s">
        <v>11</v>
      </c>
      <c r="G414">
        <v>5000</v>
      </c>
      <c r="H414">
        <v>866000</v>
      </c>
    </row>
    <row r="415" spans="1:8">
      <c r="A415">
        <v>414</v>
      </c>
      <c r="B415" s="1">
        <v>42835.605091625679</v>
      </c>
      <c r="C415">
        <v>53</v>
      </c>
      <c r="D415">
        <v>1</v>
      </c>
      <c r="E415" t="s">
        <v>12</v>
      </c>
      <c r="F415" t="s">
        <v>11</v>
      </c>
      <c r="G415">
        <v>5000</v>
      </c>
      <c r="H415">
        <v>871000</v>
      </c>
    </row>
    <row r="416" spans="1:8">
      <c r="A416">
        <v>415</v>
      </c>
      <c r="B416" s="1">
        <v>42835.678632375697</v>
      </c>
      <c r="C416">
        <v>76</v>
      </c>
      <c r="D416">
        <v>1</v>
      </c>
      <c r="E416" t="s">
        <v>12</v>
      </c>
      <c r="F416" t="s">
        <v>11</v>
      </c>
      <c r="G416">
        <v>3000</v>
      </c>
      <c r="H416">
        <v>874000</v>
      </c>
    </row>
    <row r="417" spans="1:8">
      <c r="A417">
        <v>416</v>
      </c>
      <c r="B417" s="1">
        <v>42835.82964128234</v>
      </c>
      <c r="C417">
        <v>33</v>
      </c>
      <c r="D417">
        <v>1</v>
      </c>
      <c r="E417" t="s">
        <v>12</v>
      </c>
      <c r="F417" t="s">
        <v>11</v>
      </c>
      <c r="G417">
        <v>3000</v>
      </c>
      <c r="H417">
        <v>877000</v>
      </c>
    </row>
    <row r="418" spans="1:8">
      <c r="A418">
        <v>417</v>
      </c>
      <c r="B418" s="1">
        <v>42836.792635425445</v>
      </c>
      <c r="C418">
        <v>53</v>
      </c>
      <c r="D418">
        <v>3</v>
      </c>
      <c r="E418" t="s">
        <v>12</v>
      </c>
      <c r="F418" t="s">
        <v>9</v>
      </c>
      <c r="G418">
        <v>5000</v>
      </c>
      <c r="H418">
        <v>882000</v>
      </c>
    </row>
    <row r="419" spans="1:8">
      <c r="A419">
        <v>418</v>
      </c>
      <c r="B419" s="1">
        <v>42837.680561906709</v>
      </c>
      <c r="C419">
        <v>39</v>
      </c>
      <c r="D419">
        <v>1</v>
      </c>
      <c r="E419" t="s">
        <v>12</v>
      </c>
      <c r="F419" t="s">
        <v>11</v>
      </c>
      <c r="G419">
        <v>1000</v>
      </c>
      <c r="H419">
        <v>883000</v>
      </c>
    </row>
    <row r="420" spans="1:8">
      <c r="A420">
        <v>419</v>
      </c>
      <c r="B420" s="1">
        <v>42837.800006884223</v>
      </c>
      <c r="C420">
        <v>77</v>
      </c>
      <c r="D420">
        <v>1</v>
      </c>
      <c r="E420" t="s">
        <v>12</v>
      </c>
      <c r="F420" t="s">
        <v>11</v>
      </c>
      <c r="G420">
        <v>5000</v>
      </c>
      <c r="H420">
        <v>888000</v>
      </c>
    </row>
    <row r="421" spans="1:8">
      <c r="A421">
        <v>420</v>
      </c>
      <c r="B421" s="1">
        <v>42838.618231254579</v>
      </c>
      <c r="C421">
        <v>132</v>
      </c>
      <c r="D421">
        <v>2</v>
      </c>
      <c r="E421" t="s">
        <v>12</v>
      </c>
      <c r="F421" t="s">
        <v>11</v>
      </c>
      <c r="G421">
        <v>4000</v>
      </c>
      <c r="H421">
        <v>892000</v>
      </c>
    </row>
    <row r="422" spans="1:8">
      <c r="A422">
        <v>421</v>
      </c>
      <c r="B422" s="1">
        <v>42839.51674571076</v>
      </c>
      <c r="C422">
        <v>62</v>
      </c>
      <c r="D422">
        <v>2</v>
      </c>
      <c r="E422" t="s">
        <v>12</v>
      </c>
      <c r="F422" t="s">
        <v>11</v>
      </c>
      <c r="G422">
        <v>3000</v>
      </c>
      <c r="H422">
        <v>895000</v>
      </c>
    </row>
    <row r="423" spans="1:8">
      <c r="A423">
        <v>422</v>
      </c>
      <c r="B423" s="1">
        <v>42840.236072028041</v>
      </c>
      <c r="C423">
        <v>17</v>
      </c>
      <c r="D423">
        <v>4</v>
      </c>
      <c r="E423" t="s">
        <v>12</v>
      </c>
      <c r="F423" t="s">
        <v>8</v>
      </c>
      <c r="G423">
        <v>1000</v>
      </c>
      <c r="H423">
        <v>896000</v>
      </c>
    </row>
    <row r="424" spans="1:8">
      <c r="A424">
        <v>423</v>
      </c>
      <c r="B424" s="1">
        <v>42840.679278627089</v>
      </c>
      <c r="C424">
        <v>131</v>
      </c>
      <c r="D424">
        <v>2</v>
      </c>
      <c r="E424" t="s">
        <v>13</v>
      </c>
      <c r="F424" t="s">
        <v>8</v>
      </c>
      <c r="G424">
        <v>12000</v>
      </c>
      <c r="H424">
        <v>884000</v>
      </c>
    </row>
    <row r="425" spans="1:8">
      <c r="A425">
        <v>424</v>
      </c>
      <c r="B425" s="1">
        <v>42840.779631972437</v>
      </c>
      <c r="C425">
        <v>80</v>
      </c>
      <c r="D425">
        <v>3</v>
      </c>
      <c r="E425" t="s">
        <v>12</v>
      </c>
      <c r="F425" t="s">
        <v>9</v>
      </c>
      <c r="G425">
        <v>3000</v>
      </c>
      <c r="H425">
        <v>887000</v>
      </c>
    </row>
    <row r="426" spans="1:8">
      <c r="A426">
        <v>425</v>
      </c>
      <c r="B426" s="1">
        <v>42841.19727101583</v>
      </c>
      <c r="C426">
        <v>46</v>
      </c>
      <c r="D426">
        <v>3</v>
      </c>
      <c r="E426" t="s">
        <v>12</v>
      </c>
      <c r="F426" t="s">
        <v>8</v>
      </c>
      <c r="G426">
        <v>1000</v>
      </c>
      <c r="H426">
        <v>888000</v>
      </c>
    </row>
    <row r="427" spans="1:8">
      <c r="A427">
        <v>426</v>
      </c>
      <c r="B427" s="1">
        <v>42841.754627010392</v>
      </c>
      <c r="C427">
        <v>88</v>
      </c>
      <c r="D427">
        <v>2</v>
      </c>
      <c r="E427" t="s">
        <v>12</v>
      </c>
      <c r="F427" t="s">
        <v>11</v>
      </c>
      <c r="G427">
        <v>4000</v>
      </c>
      <c r="H427">
        <v>892000</v>
      </c>
    </row>
    <row r="428" spans="1:8">
      <c r="A428">
        <v>427</v>
      </c>
      <c r="B428" s="1">
        <v>42842.708731834791</v>
      </c>
      <c r="C428">
        <v>54</v>
      </c>
      <c r="D428">
        <v>4</v>
      </c>
      <c r="E428" t="s">
        <v>12</v>
      </c>
      <c r="F428" t="s">
        <v>9</v>
      </c>
      <c r="G428">
        <v>5000</v>
      </c>
      <c r="H428">
        <v>897000</v>
      </c>
    </row>
    <row r="429" spans="1:8">
      <c r="A429">
        <v>428</v>
      </c>
      <c r="B429" s="1">
        <v>42843.19138402836</v>
      </c>
      <c r="C429">
        <v>30</v>
      </c>
      <c r="D429">
        <v>1</v>
      </c>
      <c r="E429" t="s">
        <v>12</v>
      </c>
      <c r="F429" t="s">
        <v>11</v>
      </c>
      <c r="G429">
        <v>1000</v>
      </c>
      <c r="H429">
        <v>898000</v>
      </c>
    </row>
    <row r="430" spans="1:8">
      <c r="A430">
        <v>429</v>
      </c>
      <c r="B430" s="1">
        <v>42843.980070588761</v>
      </c>
      <c r="C430">
        <v>115</v>
      </c>
      <c r="D430">
        <v>3</v>
      </c>
      <c r="E430" t="s">
        <v>12</v>
      </c>
      <c r="F430" t="s">
        <v>8</v>
      </c>
      <c r="G430">
        <v>4000</v>
      </c>
      <c r="H430">
        <v>902000</v>
      </c>
    </row>
    <row r="431" spans="1:8">
      <c r="A431">
        <v>430</v>
      </c>
      <c r="B431" s="1">
        <v>42844.112254692205</v>
      </c>
      <c r="C431">
        <v>94</v>
      </c>
      <c r="D431">
        <v>4</v>
      </c>
      <c r="E431" t="s">
        <v>12</v>
      </c>
      <c r="F431" t="s">
        <v>9</v>
      </c>
      <c r="G431">
        <v>2000</v>
      </c>
      <c r="H431">
        <v>904000</v>
      </c>
    </row>
    <row r="432" spans="1:8">
      <c r="A432">
        <v>431</v>
      </c>
      <c r="B432" s="1">
        <v>42844.681306772982</v>
      </c>
      <c r="C432">
        <v>137</v>
      </c>
      <c r="D432">
        <v>4</v>
      </c>
      <c r="E432" t="s">
        <v>13</v>
      </c>
      <c r="F432" t="s">
        <v>8</v>
      </c>
      <c r="G432">
        <v>20000</v>
      </c>
      <c r="H432">
        <v>884000</v>
      </c>
    </row>
    <row r="433" spans="1:8">
      <c r="A433">
        <v>432</v>
      </c>
      <c r="B433" s="1">
        <v>42845.240563513355</v>
      </c>
      <c r="C433">
        <v>100</v>
      </c>
      <c r="D433">
        <v>3</v>
      </c>
      <c r="E433" t="s">
        <v>13</v>
      </c>
      <c r="F433" t="s">
        <v>8</v>
      </c>
      <c r="G433">
        <v>20000</v>
      </c>
      <c r="H433">
        <v>864000</v>
      </c>
    </row>
    <row r="434" spans="1:8">
      <c r="A434">
        <v>433</v>
      </c>
      <c r="B434" s="1">
        <v>42846.1316126077</v>
      </c>
      <c r="C434">
        <v>117</v>
      </c>
      <c r="D434">
        <v>2</v>
      </c>
      <c r="E434" t="s">
        <v>12</v>
      </c>
      <c r="F434" t="s">
        <v>8</v>
      </c>
      <c r="G434">
        <v>5000</v>
      </c>
      <c r="H434">
        <v>869000</v>
      </c>
    </row>
    <row r="435" spans="1:8">
      <c r="A435">
        <v>434</v>
      </c>
      <c r="B435" s="1">
        <v>42846.882158857457</v>
      </c>
      <c r="C435">
        <v>83</v>
      </c>
      <c r="D435">
        <v>4</v>
      </c>
      <c r="E435" t="s">
        <v>12</v>
      </c>
      <c r="F435" t="s">
        <v>10</v>
      </c>
      <c r="G435">
        <v>5000</v>
      </c>
      <c r="H435">
        <v>874000</v>
      </c>
    </row>
    <row r="436" spans="1:8">
      <c r="A436">
        <v>435</v>
      </c>
      <c r="B436" s="1">
        <v>42847.159386265477</v>
      </c>
      <c r="C436">
        <v>25</v>
      </c>
      <c r="D436">
        <v>2</v>
      </c>
      <c r="E436" t="s">
        <v>12</v>
      </c>
      <c r="F436" t="s">
        <v>8</v>
      </c>
      <c r="G436">
        <v>4000</v>
      </c>
      <c r="H436">
        <v>878000</v>
      </c>
    </row>
    <row r="437" spans="1:8">
      <c r="A437">
        <v>436</v>
      </c>
      <c r="B437" s="1">
        <v>42847.997451082185</v>
      </c>
      <c r="C437">
        <v>75</v>
      </c>
      <c r="D437">
        <v>4</v>
      </c>
      <c r="E437" t="s">
        <v>12</v>
      </c>
      <c r="F437" t="s">
        <v>10</v>
      </c>
      <c r="G437">
        <v>4000</v>
      </c>
      <c r="H437">
        <v>882000</v>
      </c>
    </row>
    <row r="438" spans="1:8">
      <c r="A438">
        <v>437</v>
      </c>
      <c r="B438" s="1">
        <v>42848.720977241363</v>
      </c>
      <c r="C438">
        <v>78</v>
      </c>
      <c r="D438">
        <v>2</v>
      </c>
      <c r="E438" t="s">
        <v>12</v>
      </c>
      <c r="F438" t="s">
        <v>11</v>
      </c>
      <c r="G438">
        <v>2000</v>
      </c>
      <c r="H438">
        <v>884000</v>
      </c>
    </row>
    <row r="439" spans="1:8">
      <c r="A439">
        <v>438</v>
      </c>
      <c r="B439" s="1">
        <v>42848.77289500209</v>
      </c>
      <c r="C439">
        <v>136</v>
      </c>
      <c r="D439">
        <v>4</v>
      </c>
      <c r="E439" t="s">
        <v>12</v>
      </c>
      <c r="F439" t="s">
        <v>11</v>
      </c>
      <c r="G439">
        <v>1000</v>
      </c>
      <c r="H439">
        <v>885000</v>
      </c>
    </row>
    <row r="440" spans="1:8">
      <c r="A440">
        <v>439</v>
      </c>
      <c r="B440" s="1">
        <v>42849.429728197509</v>
      </c>
      <c r="C440">
        <v>39</v>
      </c>
      <c r="D440">
        <v>4</v>
      </c>
      <c r="E440" t="s">
        <v>12</v>
      </c>
      <c r="F440" t="s">
        <v>10</v>
      </c>
      <c r="G440">
        <v>1000</v>
      </c>
      <c r="H440">
        <v>886000</v>
      </c>
    </row>
    <row r="441" spans="1:8">
      <c r="A441">
        <v>440</v>
      </c>
      <c r="B441" s="1">
        <v>42849.756385617482</v>
      </c>
      <c r="C441">
        <v>14</v>
      </c>
      <c r="D441">
        <v>1</v>
      </c>
      <c r="E441" t="s">
        <v>12</v>
      </c>
      <c r="F441" t="s">
        <v>11</v>
      </c>
      <c r="G441">
        <v>5000</v>
      </c>
      <c r="H441">
        <v>891000</v>
      </c>
    </row>
    <row r="442" spans="1:8">
      <c r="A442">
        <v>441</v>
      </c>
      <c r="B442" s="1">
        <v>42850.519639424776</v>
      </c>
      <c r="C442">
        <v>59</v>
      </c>
      <c r="D442">
        <v>3</v>
      </c>
      <c r="E442" t="s">
        <v>13</v>
      </c>
      <c r="F442" t="s">
        <v>9</v>
      </c>
      <c r="G442">
        <v>12000</v>
      </c>
      <c r="H442">
        <v>879000</v>
      </c>
    </row>
    <row r="443" spans="1:8">
      <c r="A443">
        <v>442</v>
      </c>
      <c r="B443" s="1">
        <v>42850.883643548419</v>
      </c>
      <c r="C443">
        <v>130</v>
      </c>
      <c r="D443">
        <v>1</v>
      </c>
      <c r="E443" t="s">
        <v>12</v>
      </c>
      <c r="F443" t="s">
        <v>11</v>
      </c>
      <c r="G443">
        <v>3000</v>
      </c>
      <c r="H443">
        <v>882000</v>
      </c>
    </row>
    <row r="444" spans="1:8">
      <c r="A444">
        <v>443</v>
      </c>
      <c r="B444" s="1">
        <v>42851.747479579077</v>
      </c>
      <c r="C444">
        <v>7</v>
      </c>
      <c r="D444">
        <v>2</v>
      </c>
      <c r="E444" t="s">
        <v>12</v>
      </c>
      <c r="F444" t="s">
        <v>8</v>
      </c>
      <c r="G444">
        <v>1000</v>
      </c>
      <c r="H444">
        <v>883000</v>
      </c>
    </row>
    <row r="445" spans="1:8">
      <c r="A445">
        <v>444</v>
      </c>
      <c r="B445" s="1">
        <v>42852.436304863506</v>
      </c>
      <c r="C445">
        <v>82</v>
      </c>
      <c r="D445">
        <v>2</v>
      </c>
      <c r="E445" t="s">
        <v>12</v>
      </c>
      <c r="F445" t="s">
        <v>11</v>
      </c>
      <c r="G445">
        <v>4000</v>
      </c>
      <c r="H445">
        <v>887000</v>
      </c>
    </row>
    <row r="446" spans="1:8">
      <c r="A446">
        <v>445</v>
      </c>
      <c r="B446" s="1">
        <v>42852.503133615275</v>
      </c>
      <c r="C446">
        <v>5</v>
      </c>
      <c r="D446">
        <v>1</v>
      </c>
      <c r="E446" t="s">
        <v>12</v>
      </c>
      <c r="F446" t="s">
        <v>11</v>
      </c>
      <c r="G446">
        <v>5000</v>
      </c>
      <c r="H446">
        <v>892000</v>
      </c>
    </row>
    <row r="447" spans="1:8">
      <c r="A447">
        <v>446</v>
      </c>
      <c r="B447" s="1">
        <v>42853.12046731099</v>
      </c>
      <c r="C447">
        <v>19</v>
      </c>
      <c r="D447">
        <v>1</v>
      </c>
      <c r="E447" t="s">
        <v>12</v>
      </c>
      <c r="F447" t="s">
        <v>11</v>
      </c>
      <c r="G447">
        <v>4000</v>
      </c>
      <c r="H447">
        <v>896000</v>
      </c>
    </row>
    <row r="448" spans="1:8">
      <c r="A448">
        <v>447</v>
      </c>
      <c r="B448" s="1">
        <v>42853.751588834901</v>
      </c>
      <c r="C448">
        <v>95</v>
      </c>
      <c r="D448">
        <v>3</v>
      </c>
      <c r="E448" t="s">
        <v>12</v>
      </c>
      <c r="F448" t="s">
        <v>9</v>
      </c>
      <c r="G448">
        <v>5000</v>
      </c>
      <c r="H448">
        <v>901000</v>
      </c>
    </row>
    <row r="449" spans="1:8">
      <c r="A449">
        <v>448</v>
      </c>
      <c r="B449" s="1">
        <v>42854.559371519455</v>
      </c>
      <c r="C449">
        <v>72</v>
      </c>
      <c r="D449">
        <v>1</v>
      </c>
      <c r="E449" t="s">
        <v>12</v>
      </c>
      <c r="F449" t="s">
        <v>11</v>
      </c>
      <c r="G449">
        <v>5000</v>
      </c>
      <c r="H449">
        <v>906000</v>
      </c>
    </row>
    <row r="450" spans="1:8">
      <c r="A450">
        <v>449</v>
      </c>
      <c r="B450" s="1">
        <v>42854.600337234166</v>
      </c>
      <c r="C450">
        <v>79</v>
      </c>
      <c r="D450">
        <v>1</v>
      </c>
      <c r="E450" t="s">
        <v>12</v>
      </c>
      <c r="F450" t="s">
        <v>11</v>
      </c>
      <c r="G450">
        <v>3000</v>
      </c>
      <c r="H450">
        <v>909000</v>
      </c>
    </row>
    <row r="451" spans="1:8">
      <c r="A451">
        <v>450</v>
      </c>
      <c r="B451" s="1">
        <v>42855.486676706991</v>
      </c>
      <c r="C451">
        <v>9</v>
      </c>
      <c r="D451">
        <v>1</v>
      </c>
      <c r="E451" t="s">
        <v>12</v>
      </c>
      <c r="F451" t="s">
        <v>11</v>
      </c>
      <c r="G451">
        <v>3000</v>
      </c>
      <c r="H451">
        <v>912000</v>
      </c>
    </row>
    <row r="452" spans="1:8">
      <c r="A452">
        <v>451</v>
      </c>
      <c r="B452" s="1">
        <v>42856.474813170185</v>
      </c>
      <c r="C452">
        <v>66</v>
      </c>
      <c r="D452">
        <v>2</v>
      </c>
      <c r="E452" t="s">
        <v>12</v>
      </c>
      <c r="F452" t="s">
        <v>11</v>
      </c>
      <c r="G452">
        <v>4000</v>
      </c>
      <c r="H452">
        <v>916000</v>
      </c>
    </row>
    <row r="453" spans="1:8">
      <c r="A453">
        <v>452</v>
      </c>
      <c r="B453" s="1">
        <v>42857.459646210584</v>
      </c>
      <c r="C453">
        <v>131</v>
      </c>
      <c r="D453">
        <v>3</v>
      </c>
      <c r="E453" t="s">
        <v>12</v>
      </c>
      <c r="F453" t="s">
        <v>9</v>
      </c>
      <c r="G453">
        <v>4000</v>
      </c>
      <c r="H453">
        <v>920000</v>
      </c>
    </row>
    <row r="454" spans="1:8">
      <c r="A454">
        <v>453</v>
      </c>
      <c r="B454" s="1">
        <v>42857.551818880049</v>
      </c>
      <c r="C454">
        <v>138</v>
      </c>
      <c r="D454">
        <v>1</v>
      </c>
      <c r="E454" t="s">
        <v>12</v>
      </c>
      <c r="F454" t="s">
        <v>11</v>
      </c>
      <c r="G454">
        <v>3000</v>
      </c>
      <c r="H454">
        <v>923000</v>
      </c>
    </row>
    <row r="455" spans="1:8">
      <c r="A455">
        <v>454</v>
      </c>
      <c r="B455" s="1">
        <v>42858.523890481636</v>
      </c>
      <c r="C455">
        <v>29</v>
      </c>
      <c r="D455">
        <v>3</v>
      </c>
      <c r="E455" t="s">
        <v>12</v>
      </c>
      <c r="F455" t="s">
        <v>9</v>
      </c>
      <c r="G455">
        <v>4000</v>
      </c>
      <c r="H455">
        <v>927000</v>
      </c>
    </row>
    <row r="456" spans="1:8">
      <c r="A456">
        <v>455</v>
      </c>
      <c r="B456" s="1">
        <v>42858.595513991437</v>
      </c>
      <c r="C456">
        <v>12</v>
      </c>
      <c r="D456">
        <v>1</v>
      </c>
      <c r="E456" t="s">
        <v>12</v>
      </c>
      <c r="F456" t="s">
        <v>11</v>
      </c>
      <c r="G456">
        <v>1000</v>
      </c>
      <c r="H456">
        <v>928000</v>
      </c>
    </row>
    <row r="457" spans="1:8">
      <c r="A457">
        <v>456</v>
      </c>
      <c r="B457" s="1">
        <v>42859.04701195698</v>
      </c>
      <c r="C457">
        <v>44</v>
      </c>
      <c r="D457">
        <v>4</v>
      </c>
      <c r="E457" t="s">
        <v>12</v>
      </c>
      <c r="F457" t="s">
        <v>11</v>
      </c>
      <c r="G457">
        <v>4000</v>
      </c>
      <c r="H457">
        <v>932000</v>
      </c>
    </row>
    <row r="458" spans="1:8">
      <c r="A458">
        <v>457</v>
      </c>
      <c r="B458" s="1">
        <v>42859.444735758341</v>
      </c>
      <c r="C458">
        <v>113</v>
      </c>
      <c r="D458">
        <v>1</v>
      </c>
      <c r="E458" t="s">
        <v>12</v>
      </c>
      <c r="F458" t="s">
        <v>11</v>
      </c>
      <c r="G458">
        <v>5000</v>
      </c>
      <c r="H458">
        <v>937000</v>
      </c>
    </row>
    <row r="459" spans="1:8">
      <c r="A459">
        <v>458</v>
      </c>
      <c r="B459" s="1">
        <v>42859.553601494728</v>
      </c>
      <c r="C459">
        <v>65</v>
      </c>
      <c r="D459">
        <v>1</v>
      </c>
      <c r="E459" t="s">
        <v>13</v>
      </c>
      <c r="F459" t="s">
        <v>11</v>
      </c>
      <c r="G459">
        <v>4000</v>
      </c>
      <c r="H459">
        <v>933000</v>
      </c>
    </row>
    <row r="460" spans="1:8">
      <c r="A460">
        <v>459</v>
      </c>
      <c r="B460" s="1">
        <v>42859.761541927153</v>
      </c>
      <c r="C460">
        <v>109</v>
      </c>
      <c r="D460">
        <v>2</v>
      </c>
      <c r="E460" t="s">
        <v>13</v>
      </c>
      <c r="F460" t="s">
        <v>8</v>
      </c>
      <c r="G460">
        <v>12000</v>
      </c>
      <c r="H460">
        <v>921000</v>
      </c>
    </row>
    <row r="461" spans="1:8">
      <c r="A461">
        <v>460</v>
      </c>
      <c r="B461" s="1">
        <v>42861.47680323189</v>
      </c>
      <c r="C461">
        <v>127</v>
      </c>
      <c r="D461">
        <v>3</v>
      </c>
      <c r="E461" t="s">
        <v>12</v>
      </c>
      <c r="F461" t="s">
        <v>8</v>
      </c>
      <c r="G461">
        <v>1000</v>
      </c>
      <c r="H461">
        <v>922000</v>
      </c>
    </row>
    <row r="462" spans="1:8">
      <c r="A462">
        <v>461</v>
      </c>
      <c r="B462" s="1">
        <v>42861.566667059567</v>
      </c>
      <c r="C462">
        <v>14</v>
      </c>
      <c r="D462">
        <v>1</v>
      </c>
      <c r="E462" t="s">
        <v>12</v>
      </c>
      <c r="F462" t="s">
        <v>11</v>
      </c>
      <c r="G462">
        <v>5000</v>
      </c>
      <c r="H462">
        <v>927000</v>
      </c>
    </row>
    <row r="463" spans="1:8">
      <c r="A463">
        <v>462</v>
      </c>
      <c r="B463" s="1">
        <v>42862.388419187315</v>
      </c>
      <c r="C463">
        <v>76</v>
      </c>
      <c r="D463">
        <v>1</v>
      </c>
      <c r="E463" t="s">
        <v>13</v>
      </c>
      <c r="F463" t="s">
        <v>11</v>
      </c>
      <c r="G463">
        <v>12000</v>
      </c>
      <c r="H463">
        <v>915000</v>
      </c>
    </row>
    <row r="464" spans="1:8">
      <c r="A464">
        <v>463</v>
      </c>
      <c r="B464" s="1">
        <v>42862.847605007977</v>
      </c>
      <c r="C464">
        <v>12</v>
      </c>
      <c r="D464">
        <v>1</v>
      </c>
      <c r="E464" t="s">
        <v>12</v>
      </c>
      <c r="F464" t="s">
        <v>11</v>
      </c>
      <c r="G464">
        <v>1000</v>
      </c>
      <c r="H464">
        <v>916000</v>
      </c>
    </row>
    <row r="465" spans="1:8">
      <c r="A465">
        <v>464</v>
      </c>
      <c r="B465" s="1">
        <v>42863.178921589264</v>
      </c>
      <c r="C465">
        <v>87</v>
      </c>
      <c r="D465">
        <v>3</v>
      </c>
      <c r="E465" t="s">
        <v>12</v>
      </c>
      <c r="F465" t="s">
        <v>11</v>
      </c>
      <c r="G465">
        <v>4000</v>
      </c>
      <c r="H465">
        <v>920000</v>
      </c>
    </row>
    <row r="466" spans="1:8">
      <c r="A466">
        <v>465</v>
      </c>
      <c r="B466" s="1">
        <v>42863.206513091463</v>
      </c>
      <c r="C466">
        <v>79</v>
      </c>
      <c r="D466">
        <v>2</v>
      </c>
      <c r="E466" t="s">
        <v>12</v>
      </c>
      <c r="F466" t="s">
        <v>8</v>
      </c>
      <c r="G466">
        <v>4000</v>
      </c>
      <c r="H466">
        <v>924000</v>
      </c>
    </row>
    <row r="467" spans="1:8">
      <c r="A467">
        <v>466</v>
      </c>
      <c r="B467" s="1">
        <v>42863.456745989264</v>
      </c>
      <c r="C467">
        <v>43</v>
      </c>
      <c r="D467">
        <v>1</v>
      </c>
      <c r="E467" t="s">
        <v>12</v>
      </c>
      <c r="F467" t="s">
        <v>11</v>
      </c>
      <c r="G467">
        <v>2000</v>
      </c>
      <c r="H467">
        <v>926000</v>
      </c>
    </row>
    <row r="468" spans="1:8">
      <c r="A468">
        <v>467</v>
      </c>
      <c r="B468" s="1">
        <v>42863.65962651826</v>
      </c>
      <c r="C468">
        <v>53</v>
      </c>
      <c r="D468">
        <v>2</v>
      </c>
      <c r="E468" t="s">
        <v>12</v>
      </c>
      <c r="F468" t="s">
        <v>8</v>
      </c>
      <c r="G468">
        <v>4000</v>
      </c>
      <c r="H468">
        <v>930000</v>
      </c>
    </row>
    <row r="469" spans="1:8">
      <c r="A469">
        <v>468</v>
      </c>
      <c r="B469" s="1">
        <v>42863.843750627399</v>
      </c>
      <c r="C469">
        <v>122</v>
      </c>
      <c r="D469">
        <v>2</v>
      </c>
      <c r="E469" t="s">
        <v>12</v>
      </c>
      <c r="F469" t="s">
        <v>11</v>
      </c>
      <c r="G469">
        <v>5000</v>
      </c>
      <c r="H469">
        <v>935000</v>
      </c>
    </row>
    <row r="470" spans="1:8">
      <c r="A470">
        <v>469</v>
      </c>
      <c r="B470" s="1">
        <v>42864.099179612553</v>
      </c>
      <c r="C470">
        <v>19</v>
      </c>
      <c r="D470">
        <v>2</v>
      </c>
      <c r="E470" t="s">
        <v>12</v>
      </c>
      <c r="F470" t="s">
        <v>8</v>
      </c>
      <c r="G470">
        <v>3000</v>
      </c>
      <c r="H470">
        <v>938000</v>
      </c>
    </row>
    <row r="471" spans="1:8">
      <c r="A471">
        <v>470</v>
      </c>
      <c r="B471" s="1">
        <v>42864.429619110699</v>
      </c>
      <c r="C471">
        <v>30</v>
      </c>
      <c r="D471">
        <v>4</v>
      </c>
      <c r="E471" t="s">
        <v>12</v>
      </c>
      <c r="F471" t="s">
        <v>9</v>
      </c>
      <c r="G471">
        <v>4000</v>
      </c>
      <c r="H471">
        <v>942000</v>
      </c>
    </row>
    <row r="472" spans="1:8">
      <c r="A472">
        <v>471</v>
      </c>
      <c r="B472" s="1">
        <v>42865.290814663174</v>
      </c>
      <c r="C472">
        <v>40</v>
      </c>
      <c r="D472">
        <v>1</v>
      </c>
      <c r="E472" t="s">
        <v>12</v>
      </c>
      <c r="F472" t="s">
        <v>11</v>
      </c>
      <c r="G472">
        <v>5000</v>
      </c>
      <c r="H472">
        <v>947000</v>
      </c>
    </row>
    <row r="473" spans="1:8">
      <c r="A473">
        <v>472</v>
      </c>
      <c r="B473" s="1">
        <v>42865.800493264956</v>
      </c>
      <c r="C473">
        <v>136</v>
      </c>
      <c r="D473">
        <v>4</v>
      </c>
      <c r="E473" t="s">
        <v>12</v>
      </c>
      <c r="F473" t="s">
        <v>11</v>
      </c>
      <c r="G473">
        <v>1000</v>
      </c>
      <c r="H473">
        <v>948000</v>
      </c>
    </row>
    <row r="474" spans="1:8">
      <c r="A474">
        <v>473</v>
      </c>
      <c r="B474" s="1">
        <v>42866.355434552235</v>
      </c>
      <c r="C474">
        <v>42</v>
      </c>
      <c r="D474">
        <v>3</v>
      </c>
      <c r="E474" t="s">
        <v>12</v>
      </c>
      <c r="F474" t="s">
        <v>11</v>
      </c>
      <c r="G474">
        <v>1000</v>
      </c>
      <c r="H474">
        <v>949000</v>
      </c>
    </row>
    <row r="475" spans="1:8">
      <c r="A475">
        <v>474</v>
      </c>
      <c r="B475" s="1">
        <v>42866.55491038155</v>
      </c>
      <c r="C475">
        <v>106</v>
      </c>
      <c r="D475">
        <v>3</v>
      </c>
      <c r="E475" t="s">
        <v>12</v>
      </c>
      <c r="F475" t="s">
        <v>8</v>
      </c>
      <c r="G475">
        <v>4000</v>
      </c>
      <c r="H475">
        <v>953000</v>
      </c>
    </row>
    <row r="476" spans="1:8">
      <c r="A476">
        <v>475</v>
      </c>
      <c r="B476" s="1">
        <v>42867.938321485919</v>
      </c>
      <c r="C476">
        <v>119</v>
      </c>
      <c r="D476">
        <v>4</v>
      </c>
      <c r="E476" t="s">
        <v>12</v>
      </c>
      <c r="F476" t="s">
        <v>10</v>
      </c>
      <c r="G476">
        <v>5000</v>
      </c>
      <c r="H476">
        <v>958000</v>
      </c>
    </row>
    <row r="477" spans="1:8">
      <c r="A477">
        <v>476</v>
      </c>
      <c r="B477" s="1">
        <v>42868.159863941459</v>
      </c>
      <c r="C477">
        <v>84</v>
      </c>
      <c r="D477">
        <v>1</v>
      </c>
      <c r="E477" t="s">
        <v>12</v>
      </c>
      <c r="F477" t="s">
        <v>11</v>
      </c>
      <c r="G477">
        <v>2000</v>
      </c>
      <c r="H477">
        <v>960000</v>
      </c>
    </row>
    <row r="478" spans="1:8">
      <c r="A478">
        <v>477</v>
      </c>
      <c r="B478" s="1">
        <v>42868.810686980265</v>
      </c>
      <c r="C478">
        <v>71</v>
      </c>
      <c r="D478">
        <v>3</v>
      </c>
      <c r="E478" t="s">
        <v>12</v>
      </c>
      <c r="F478" t="s">
        <v>9</v>
      </c>
      <c r="G478">
        <v>2000</v>
      </c>
      <c r="H478">
        <v>962000</v>
      </c>
    </row>
    <row r="479" spans="1:8">
      <c r="A479">
        <v>478</v>
      </c>
      <c r="B479" s="1">
        <v>42868.921146366985</v>
      </c>
      <c r="C479">
        <v>15</v>
      </c>
      <c r="D479">
        <v>4</v>
      </c>
      <c r="E479" t="s">
        <v>12</v>
      </c>
      <c r="F479" t="s">
        <v>10</v>
      </c>
      <c r="G479">
        <v>5000</v>
      </c>
      <c r="H479">
        <v>967000</v>
      </c>
    </row>
    <row r="480" spans="1:8">
      <c r="A480">
        <v>479</v>
      </c>
      <c r="B480" s="1">
        <v>42869.548268177576</v>
      </c>
      <c r="C480">
        <v>57</v>
      </c>
      <c r="D480">
        <v>3</v>
      </c>
      <c r="E480" t="s">
        <v>12</v>
      </c>
      <c r="F480" t="s">
        <v>11</v>
      </c>
      <c r="G480">
        <v>3000</v>
      </c>
      <c r="H480">
        <v>970000</v>
      </c>
    </row>
    <row r="481" spans="1:8">
      <c r="A481">
        <v>480</v>
      </c>
      <c r="B481" s="1">
        <v>42869.799595353914</v>
      </c>
      <c r="C481">
        <v>35</v>
      </c>
      <c r="D481">
        <v>3</v>
      </c>
      <c r="E481" t="s">
        <v>12</v>
      </c>
      <c r="F481" t="s">
        <v>9</v>
      </c>
      <c r="G481">
        <v>4000</v>
      </c>
      <c r="H481">
        <v>974000</v>
      </c>
    </row>
    <row r="482" spans="1:8">
      <c r="A482">
        <v>481</v>
      </c>
      <c r="B482" s="1">
        <v>42870.145931426072</v>
      </c>
      <c r="C482">
        <v>3</v>
      </c>
      <c r="D482">
        <v>2</v>
      </c>
      <c r="E482" t="s">
        <v>12</v>
      </c>
      <c r="F482" t="s">
        <v>8</v>
      </c>
      <c r="G482">
        <v>5000</v>
      </c>
      <c r="H482">
        <v>979000</v>
      </c>
    </row>
    <row r="483" spans="1:8">
      <c r="A483">
        <v>482</v>
      </c>
      <c r="B483" s="1">
        <v>42871.043934944777</v>
      </c>
      <c r="C483">
        <v>90</v>
      </c>
      <c r="D483">
        <v>3</v>
      </c>
      <c r="E483" t="s">
        <v>12</v>
      </c>
      <c r="F483" t="s">
        <v>11</v>
      </c>
      <c r="G483">
        <v>4000</v>
      </c>
      <c r="H483">
        <v>983000</v>
      </c>
    </row>
    <row r="484" spans="1:8">
      <c r="A484">
        <v>483</v>
      </c>
      <c r="B484" s="1">
        <v>42871.403751009406</v>
      </c>
      <c r="C484">
        <v>138</v>
      </c>
      <c r="D484">
        <v>1</v>
      </c>
      <c r="E484" t="s">
        <v>12</v>
      </c>
      <c r="F484" t="s">
        <v>11</v>
      </c>
      <c r="G484">
        <v>3000</v>
      </c>
      <c r="H484">
        <v>986000</v>
      </c>
    </row>
    <row r="485" spans="1:8">
      <c r="A485">
        <v>484</v>
      </c>
      <c r="B485" s="1">
        <v>42872.131699819751</v>
      </c>
      <c r="C485">
        <v>57</v>
      </c>
      <c r="D485">
        <v>2</v>
      </c>
      <c r="E485" t="s">
        <v>12</v>
      </c>
      <c r="F485" t="s">
        <v>8</v>
      </c>
      <c r="G485">
        <v>2000</v>
      </c>
      <c r="H485">
        <v>988000</v>
      </c>
    </row>
    <row r="486" spans="1:8">
      <c r="A486">
        <v>485</v>
      </c>
      <c r="B486" s="1">
        <v>42872.95910530445</v>
      </c>
      <c r="C486">
        <v>106</v>
      </c>
      <c r="D486">
        <v>4</v>
      </c>
      <c r="E486" t="s">
        <v>13</v>
      </c>
      <c r="F486" t="s">
        <v>9</v>
      </c>
      <c r="G486">
        <v>20000</v>
      </c>
      <c r="H486">
        <v>968000</v>
      </c>
    </row>
    <row r="487" spans="1:8">
      <c r="A487">
        <v>486</v>
      </c>
      <c r="B487" s="1">
        <v>42873.11536891578</v>
      </c>
      <c r="C487">
        <v>49</v>
      </c>
      <c r="D487">
        <v>1</v>
      </c>
      <c r="E487" t="s">
        <v>12</v>
      </c>
      <c r="F487" t="s">
        <v>11</v>
      </c>
      <c r="G487">
        <v>5000</v>
      </c>
      <c r="H487">
        <v>973000</v>
      </c>
    </row>
    <row r="488" spans="1:8">
      <c r="A488">
        <v>487</v>
      </c>
      <c r="B488" s="1">
        <v>42873.322332158881</v>
      </c>
      <c r="C488">
        <v>13</v>
      </c>
      <c r="D488">
        <v>1</v>
      </c>
      <c r="E488" t="s">
        <v>12</v>
      </c>
      <c r="F488" t="s">
        <v>11</v>
      </c>
      <c r="G488">
        <v>2000</v>
      </c>
      <c r="H488">
        <v>975000</v>
      </c>
    </row>
    <row r="489" spans="1:8">
      <c r="A489">
        <v>488</v>
      </c>
      <c r="B489" s="1">
        <v>42873.394158672316</v>
      </c>
      <c r="C489">
        <v>136</v>
      </c>
      <c r="D489">
        <v>1</v>
      </c>
      <c r="E489" t="s">
        <v>12</v>
      </c>
      <c r="F489" t="s">
        <v>11</v>
      </c>
      <c r="G489">
        <v>5000</v>
      </c>
      <c r="H489">
        <v>980000</v>
      </c>
    </row>
    <row r="490" spans="1:8">
      <c r="A490">
        <v>489</v>
      </c>
      <c r="B490" s="1">
        <v>42874.201204721059</v>
      </c>
      <c r="C490">
        <v>52</v>
      </c>
      <c r="D490">
        <v>1</v>
      </c>
      <c r="E490" t="s">
        <v>12</v>
      </c>
      <c r="F490" t="s">
        <v>11</v>
      </c>
      <c r="G490">
        <v>3000</v>
      </c>
      <c r="H490">
        <v>983000</v>
      </c>
    </row>
    <row r="491" spans="1:8">
      <c r="A491">
        <v>490</v>
      </c>
      <c r="B491" s="1">
        <v>42874.680946479733</v>
      </c>
      <c r="C491">
        <v>83</v>
      </c>
      <c r="D491">
        <v>3</v>
      </c>
      <c r="E491" t="s">
        <v>12</v>
      </c>
      <c r="F491" t="s">
        <v>9</v>
      </c>
      <c r="G491">
        <v>5000</v>
      </c>
      <c r="H491">
        <v>988000</v>
      </c>
    </row>
    <row r="492" spans="1:8">
      <c r="A492">
        <v>491</v>
      </c>
      <c r="B492" s="1">
        <v>42875.377222607538</v>
      </c>
      <c r="C492">
        <v>90</v>
      </c>
      <c r="D492">
        <v>2</v>
      </c>
      <c r="E492" t="s">
        <v>12</v>
      </c>
      <c r="F492" t="s">
        <v>11</v>
      </c>
      <c r="G492">
        <v>2000</v>
      </c>
      <c r="H492">
        <v>990000</v>
      </c>
    </row>
    <row r="493" spans="1:8">
      <c r="A493">
        <v>492</v>
      </c>
      <c r="B493" s="1">
        <v>42876.029783676546</v>
      </c>
      <c r="C493">
        <v>19</v>
      </c>
      <c r="D493">
        <v>4</v>
      </c>
      <c r="E493" t="s">
        <v>12</v>
      </c>
      <c r="F493" t="s">
        <v>10</v>
      </c>
      <c r="G493">
        <v>1000</v>
      </c>
      <c r="H493">
        <v>991000</v>
      </c>
    </row>
    <row r="494" spans="1:8">
      <c r="A494">
        <v>493</v>
      </c>
      <c r="B494" s="1">
        <v>42876.192193155686</v>
      </c>
      <c r="C494">
        <v>82</v>
      </c>
      <c r="D494">
        <v>4</v>
      </c>
      <c r="E494" t="s">
        <v>12</v>
      </c>
      <c r="F494" t="s">
        <v>9</v>
      </c>
      <c r="G494">
        <v>3000</v>
      </c>
      <c r="H494">
        <v>994000</v>
      </c>
    </row>
    <row r="495" spans="1:8">
      <c r="A495">
        <v>494</v>
      </c>
      <c r="B495" s="1">
        <v>42876.29091995726</v>
      </c>
      <c r="C495">
        <v>11</v>
      </c>
      <c r="D495">
        <v>3</v>
      </c>
      <c r="E495" t="s">
        <v>12</v>
      </c>
      <c r="F495" t="s">
        <v>9</v>
      </c>
      <c r="G495">
        <v>4000</v>
      </c>
      <c r="H495">
        <v>998000</v>
      </c>
    </row>
    <row r="496" spans="1:8">
      <c r="A496">
        <v>495</v>
      </c>
      <c r="B496" s="1">
        <v>42876.577179044871</v>
      </c>
      <c r="C496">
        <v>75</v>
      </c>
      <c r="D496">
        <v>2</v>
      </c>
      <c r="E496" t="s">
        <v>12</v>
      </c>
      <c r="F496" t="s">
        <v>8</v>
      </c>
      <c r="G496">
        <v>5000</v>
      </c>
      <c r="H496">
        <v>1003000</v>
      </c>
    </row>
    <row r="497" spans="1:8">
      <c r="A497">
        <v>496</v>
      </c>
      <c r="B497" s="1">
        <v>42876.617461385031</v>
      </c>
      <c r="C497">
        <v>121</v>
      </c>
      <c r="D497">
        <v>3</v>
      </c>
      <c r="E497" t="s">
        <v>12</v>
      </c>
      <c r="F497" t="s">
        <v>8</v>
      </c>
      <c r="G497">
        <v>4000</v>
      </c>
      <c r="H497">
        <v>1007000</v>
      </c>
    </row>
    <row r="498" spans="1:8">
      <c r="A498">
        <v>497</v>
      </c>
      <c r="B498" s="1">
        <v>42877.433950688937</v>
      </c>
      <c r="C498">
        <v>71</v>
      </c>
      <c r="D498">
        <v>3</v>
      </c>
      <c r="E498" t="s">
        <v>12</v>
      </c>
      <c r="F498" t="s">
        <v>9</v>
      </c>
      <c r="G498">
        <v>2000</v>
      </c>
      <c r="H498">
        <v>1009000</v>
      </c>
    </row>
    <row r="499" spans="1:8">
      <c r="A499">
        <v>498</v>
      </c>
      <c r="B499" s="1">
        <v>42877.860009387754</v>
      </c>
      <c r="C499">
        <v>105</v>
      </c>
      <c r="D499">
        <v>3</v>
      </c>
      <c r="E499" t="s">
        <v>12</v>
      </c>
      <c r="F499" t="s">
        <v>11</v>
      </c>
      <c r="G499">
        <v>1000</v>
      </c>
      <c r="H499">
        <v>1010000</v>
      </c>
    </row>
    <row r="500" spans="1:8">
      <c r="A500">
        <v>499</v>
      </c>
      <c r="B500" s="1">
        <v>42878.682715306881</v>
      </c>
      <c r="C500">
        <v>84</v>
      </c>
      <c r="D500">
        <v>4</v>
      </c>
      <c r="E500" t="s">
        <v>12</v>
      </c>
      <c r="F500" t="s">
        <v>11</v>
      </c>
      <c r="G500">
        <v>1000</v>
      </c>
      <c r="H500">
        <v>1011000</v>
      </c>
    </row>
    <row r="501" spans="1:8">
      <c r="A501">
        <v>500</v>
      </c>
      <c r="B501" s="1">
        <v>42879.56245771105</v>
      </c>
      <c r="C501">
        <v>19</v>
      </c>
      <c r="D501">
        <v>3</v>
      </c>
      <c r="E501" t="s">
        <v>12</v>
      </c>
      <c r="F501" t="s">
        <v>8</v>
      </c>
      <c r="G501">
        <v>5000</v>
      </c>
      <c r="H501">
        <v>1016000</v>
      </c>
    </row>
    <row r="502" spans="1:8">
      <c r="A502">
        <v>501</v>
      </c>
      <c r="B502" s="1">
        <v>42879.636507398827</v>
      </c>
      <c r="C502">
        <v>103</v>
      </c>
      <c r="D502">
        <v>3</v>
      </c>
      <c r="E502" t="s">
        <v>13</v>
      </c>
      <c r="F502" t="s">
        <v>8</v>
      </c>
      <c r="G502">
        <v>16000</v>
      </c>
      <c r="H502">
        <v>1000000</v>
      </c>
    </row>
    <row r="503" spans="1:8">
      <c r="A503">
        <v>502</v>
      </c>
      <c r="B503" s="1">
        <v>42880.542694753545</v>
      </c>
      <c r="C503">
        <v>95</v>
      </c>
      <c r="D503">
        <v>3</v>
      </c>
      <c r="E503" t="s">
        <v>12</v>
      </c>
      <c r="F503" t="s">
        <v>9</v>
      </c>
      <c r="G503">
        <v>5000</v>
      </c>
      <c r="H503">
        <v>1005000</v>
      </c>
    </row>
    <row r="504" spans="1:8">
      <c r="A504">
        <v>503</v>
      </c>
      <c r="B504" s="1">
        <v>42880.862977484794</v>
      </c>
      <c r="C504">
        <v>125</v>
      </c>
      <c r="D504">
        <v>3</v>
      </c>
      <c r="E504" t="s">
        <v>12</v>
      </c>
      <c r="F504" t="s">
        <v>9</v>
      </c>
      <c r="G504">
        <v>2000</v>
      </c>
      <c r="H504">
        <v>1007000</v>
      </c>
    </row>
    <row r="505" spans="1:8">
      <c r="A505">
        <v>504</v>
      </c>
      <c r="B505" s="1">
        <v>42881.350950556007</v>
      </c>
      <c r="C505">
        <v>93</v>
      </c>
      <c r="D505">
        <v>4</v>
      </c>
      <c r="E505" t="s">
        <v>12</v>
      </c>
      <c r="F505" t="s">
        <v>8</v>
      </c>
      <c r="G505">
        <v>1000</v>
      </c>
      <c r="H505">
        <v>1008000</v>
      </c>
    </row>
    <row r="506" spans="1:8">
      <c r="A506">
        <v>505</v>
      </c>
      <c r="B506" s="1">
        <v>42882.282018665828</v>
      </c>
      <c r="C506">
        <v>28</v>
      </c>
      <c r="D506">
        <v>4</v>
      </c>
      <c r="E506" t="s">
        <v>12</v>
      </c>
      <c r="F506" t="s">
        <v>11</v>
      </c>
      <c r="G506">
        <v>4000</v>
      </c>
      <c r="H506">
        <v>1012000</v>
      </c>
    </row>
    <row r="507" spans="1:8">
      <c r="A507">
        <v>506</v>
      </c>
      <c r="B507" s="1">
        <v>42882.892583853005</v>
      </c>
      <c r="C507">
        <v>71</v>
      </c>
      <c r="D507">
        <v>4</v>
      </c>
      <c r="E507" t="s">
        <v>12</v>
      </c>
      <c r="F507" t="s">
        <v>10</v>
      </c>
      <c r="G507">
        <v>1000</v>
      </c>
      <c r="H507">
        <v>1013000</v>
      </c>
    </row>
    <row r="508" spans="1:8">
      <c r="A508">
        <v>507</v>
      </c>
      <c r="B508" s="1">
        <v>42883.555751950822</v>
      </c>
      <c r="C508">
        <v>110</v>
      </c>
      <c r="D508">
        <v>3</v>
      </c>
      <c r="E508" t="s">
        <v>12</v>
      </c>
      <c r="F508" t="s">
        <v>9</v>
      </c>
      <c r="G508">
        <v>5000</v>
      </c>
      <c r="H508">
        <v>1018000</v>
      </c>
    </row>
    <row r="509" spans="1:8">
      <c r="A509">
        <v>508</v>
      </c>
      <c r="B509" s="1">
        <v>42884.509373939865</v>
      </c>
      <c r="C509">
        <v>79</v>
      </c>
      <c r="D509">
        <v>4</v>
      </c>
      <c r="E509" t="s">
        <v>12</v>
      </c>
      <c r="F509" t="s">
        <v>10</v>
      </c>
      <c r="G509">
        <v>5000</v>
      </c>
      <c r="H509">
        <v>1023000</v>
      </c>
    </row>
    <row r="510" spans="1:8">
      <c r="A510">
        <v>509</v>
      </c>
      <c r="B510" s="1">
        <v>42885.285390718906</v>
      </c>
      <c r="C510">
        <v>92</v>
      </c>
      <c r="D510">
        <v>2</v>
      </c>
      <c r="E510" t="s">
        <v>12</v>
      </c>
      <c r="F510" t="s">
        <v>11</v>
      </c>
      <c r="G510">
        <v>1000</v>
      </c>
      <c r="H510">
        <v>1024000</v>
      </c>
    </row>
    <row r="511" spans="1:8">
      <c r="A511">
        <v>510</v>
      </c>
      <c r="B511" s="1">
        <v>42886.072944463776</v>
      </c>
      <c r="C511">
        <v>96</v>
      </c>
      <c r="D511">
        <v>4</v>
      </c>
      <c r="E511" t="s">
        <v>13</v>
      </c>
      <c r="F511" t="s">
        <v>11</v>
      </c>
      <c r="G511">
        <v>16000</v>
      </c>
      <c r="H511">
        <v>1008000</v>
      </c>
    </row>
    <row r="512" spans="1:8">
      <c r="A512">
        <v>511</v>
      </c>
      <c r="B512" s="1">
        <v>42886.187273020281</v>
      </c>
      <c r="C512">
        <v>17</v>
      </c>
      <c r="D512">
        <v>4</v>
      </c>
      <c r="E512" t="s">
        <v>12</v>
      </c>
      <c r="F512" t="s">
        <v>8</v>
      </c>
      <c r="G512">
        <v>1000</v>
      </c>
      <c r="H512">
        <v>1009000</v>
      </c>
    </row>
    <row r="513" spans="1:8">
      <c r="A513">
        <v>512</v>
      </c>
      <c r="B513" s="1">
        <v>42886.196645177624</v>
      </c>
      <c r="C513">
        <v>30</v>
      </c>
      <c r="D513">
        <v>1</v>
      </c>
      <c r="E513" t="s">
        <v>12</v>
      </c>
      <c r="F513" t="s">
        <v>11</v>
      </c>
      <c r="G513">
        <v>1000</v>
      </c>
      <c r="H513">
        <v>1010000</v>
      </c>
    </row>
    <row r="514" spans="1:8">
      <c r="A514">
        <v>513</v>
      </c>
      <c r="B514" s="1">
        <v>42886.291322478392</v>
      </c>
      <c r="C514">
        <v>16</v>
      </c>
      <c r="D514">
        <v>4</v>
      </c>
      <c r="E514" t="s">
        <v>12</v>
      </c>
      <c r="F514" t="s">
        <v>11</v>
      </c>
      <c r="G514">
        <v>1000</v>
      </c>
      <c r="H514">
        <v>1011000</v>
      </c>
    </row>
    <row r="515" spans="1:8">
      <c r="A515">
        <v>514</v>
      </c>
      <c r="B515" s="1">
        <v>42887.123546081391</v>
      </c>
      <c r="C515">
        <v>139</v>
      </c>
      <c r="D515">
        <v>4</v>
      </c>
      <c r="E515" t="s">
        <v>12</v>
      </c>
      <c r="F515" t="s">
        <v>10</v>
      </c>
      <c r="G515">
        <v>2000</v>
      </c>
      <c r="H515">
        <v>1013000</v>
      </c>
    </row>
    <row r="516" spans="1:8">
      <c r="A516">
        <v>515</v>
      </c>
      <c r="B516" s="1">
        <v>42888.0751145014</v>
      </c>
      <c r="C516">
        <v>37</v>
      </c>
      <c r="D516">
        <v>4</v>
      </c>
      <c r="E516" t="s">
        <v>12</v>
      </c>
      <c r="F516" t="s">
        <v>8</v>
      </c>
      <c r="G516">
        <v>3000</v>
      </c>
      <c r="H516">
        <v>1016000</v>
      </c>
    </row>
    <row r="517" spans="1:8">
      <c r="A517">
        <v>516</v>
      </c>
      <c r="B517" s="1">
        <v>42889.145348254351</v>
      </c>
      <c r="C517">
        <v>39</v>
      </c>
      <c r="D517">
        <v>2</v>
      </c>
      <c r="E517" t="s">
        <v>12</v>
      </c>
      <c r="F517" t="s">
        <v>8</v>
      </c>
      <c r="G517">
        <v>2000</v>
      </c>
      <c r="H517">
        <v>1018000</v>
      </c>
    </row>
    <row r="518" spans="1:8">
      <c r="A518">
        <v>517</v>
      </c>
      <c r="B518" s="1">
        <v>42889.576291242476</v>
      </c>
      <c r="C518">
        <v>92</v>
      </c>
      <c r="D518">
        <v>1</v>
      </c>
      <c r="E518" t="s">
        <v>12</v>
      </c>
      <c r="F518" t="s">
        <v>11</v>
      </c>
      <c r="G518">
        <v>3000</v>
      </c>
      <c r="H518">
        <v>1021000</v>
      </c>
    </row>
    <row r="519" spans="1:8">
      <c r="A519">
        <v>518</v>
      </c>
      <c r="B519" s="1">
        <v>42890.449218965485</v>
      </c>
      <c r="C519">
        <v>14</v>
      </c>
      <c r="D519">
        <v>2</v>
      </c>
      <c r="E519" t="s">
        <v>12</v>
      </c>
      <c r="F519" t="s">
        <v>11</v>
      </c>
      <c r="G519">
        <v>4000</v>
      </c>
      <c r="H519">
        <v>1025000</v>
      </c>
    </row>
    <row r="520" spans="1:8">
      <c r="A520">
        <v>519</v>
      </c>
      <c r="B520" s="1">
        <v>42891.050682081943</v>
      </c>
      <c r="C520">
        <v>80</v>
      </c>
      <c r="D520">
        <v>2</v>
      </c>
      <c r="E520" t="s">
        <v>12</v>
      </c>
      <c r="F520" t="s">
        <v>11</v>
      </c>
      <c r="G520">
        <v>4000</v>
      </c>
      <c r="H520">
        <v>1029000</v>
      </c>
    </row>
    <row r="521" spans="1:8">
      <c r="A521">
        <v>520</v>
      </c>
      <c r="B521" s="1">
        <v>42891.301432083768</v>
      </c>
      <c r="C521">
        <v>127</v>
      </c>
      <c r="D521">
        <v>2</v>
      </c>
      <c r="E521" t="s">
        <v>12</v>
      </c>
      <c r="F521" t="s">
        <v>8</v>
      </c>
      <c r="G521">
        <v>2000</v>
      </c>
      <c r="H521">
        <v>1031000</v>
      </c>
    </row>
    <row r="522" spans="1:8">
      <c r="A522">
        <v>521</v>
      </c>
      <c r="B522" s="1">
        <v>42892.150293911436</v>
      </c>
      <c r="C522">
        <v>112</v>
      </c>
      <c r="D522">
        <v>2</v>
      </c>
      <c r="E522" t="s">
        <v>12</v>
      </c>
      <c r="F522" t="s">
        <v>11</v>
      </c>
      <c r="G522">
        <v>5000</v>
      </c>
      <c r="H522">
        <v>1036000</v>
      </c>
    </row>
    <row r="523" spans="1:8">
      <c r="A523">
        <v>522</v>
      </c>
      <c r="B523" s="1">
        <v>42892.740239579776</v>
      </c>
      <c r="C523">
        <v>2</v>
      </c>
      <c r="D523">
        <v>2</v>
      </c>
      <c r="E523" t="s">
        <v>12</v>
      </c>
      <c r="F523" t="s">
        <v>11</v>
      </c>
      <c r="G523">
        <v>1000</v>
      </c>
      <c r="H523">
        <v>1037000</v>
      </c>
    </row>
    <row r="524" spans="1:8">
      <c r="A524">
        <v>523</v>
      </c>
      <c r="B524" s="1">
        <v>42893.136335800533</v>
      </c>
      <c r="C524">
        <v>64</v>
      </c>
      <c r="D524">
        <v>3</v>
      </c>
      <c r="E524" t="s">
        <v>12</v>
      </c>
      <c r="F524" t="s">
        <v>8</v>
      </c>
      <c r="G524">
        <v>5000</v>
      </c>
      <c r="H524">
        <v>1042000</v>
      </c>
    </row>
    <row r="525" spans="1:8">
      <c r="A525">
        <v>524</v>
      </c>
      <c r="B525" s="1">
        <v>42893.987070505944</v>
      </c>
      <c r="C525">
        <v>74</v>
      </c>
      <c r="D525">
        <v>4</v>
      </c>
      <c r="E525" t="s">
        <v>12</v>
      </c>
      <c r="F525" t="s">
        <v>9</v>
      </c>
      <c r="G525">
        <v>4000</v>
      </c>
      <c r="H525">
        <v>1046000</v>
      </c>
    </row>
    <row r="526" spans="1:8">
      <c r="A526">
        <v>525</v>
      </c>
      <c r="B526" s="1">
        <v>42894.322330950577</v>
      </c>
      <c r="C526">
        <v>19</v>
      </c>
      <c r="D526">
        <v>2</v>
      </c>
      <c r="E526" t="s">
        <v>13</v>
      </c>
      <c r="F526" t="s">
        <v>8</v>
      </c>
      <c r="G526">
        <v>12000</v>
      </c>
      <c r="H526">
        <v>1034000</v>
      </c>
    </row>
    <row r="527" spans="1:8">
      <c r="A527">
        <v>526</v>
      </c>
      <c r="B527" s="1">
        <v>42894.39080276039</v>
      </c>
      <c r="C527">
        <v>123</v>
      </c>
      <c r="D527">
        <v>4</v>
      </c>
      <c r="E527" t="s">
        <v>12</v>
      </c>
      <c r="F527" t="s">
        <v>10</v>
      </c>
      <c r="G527">
        <v>5000</v>
      </c>
      <c r="H527">
        <v>1039000</v>
      </c>
    </row>
    <row r="528" spans="1:8">
      <c r="A528">
        <v>527</v>
      </c>
      <c r="B528" s="1">
        <v>42894.918052863824</v>
      </c>
      <c r="C528">
        <v>58</v>
      </c>
      <c r="D528">
        <v>3</v>
      </c>
      <c r="E528" t="s">
        <v>12</v>
      </c>
      <c r="F528" t="s">
        <v>8</v>
      </c>
      <c r="G528">
        <v>1000</v>
      </c>
      <c r="H528">
        <v>1040000</v>
      </c>
    </row>
    <row r="529" spans="1:8">
      <c r="A529">
        <v>528</v>
      </c>
      <c r="B529" s="1">
        <v>42895.29753752501</v>
      </c>
      <c r="C529">
        <v>53</v>
      </c>
      <c r="D529">
        <v>2</v>
      </c>
      <c r="E529" t="s">
        <v>13</v>
      </c>
      <c r="F529" t="s">
        <v>8</v>
      </c>
      <c r="G529">
        <v>16000</v>
      </c>
      <c r="H529">
        <v>1024000</v>
      </c>
    </row>
    <row r="530" spans="1:8">
      <c r="A530">
        <v>529</v>
      </c>
      <c r="B530" s="1">
        <v>42896.074455178998</v>
      </c>
      <c r="C530">
        <v>71</v>
      </c>
      <c r="D530">
        <v>1</v>
      </c>
      <c r="E530" t="s">
        <v>12</v>
      </c>
      <c r="F530" t="s">
        <v>11</v>
      </c>
      <c r="G530">
        <v>2000</v>
      </c>
      <c r="H530">
        <v>1026000</v>
      </c>
    </row>
    <row r="531" spans="1:8">
      <c r="A531">
        <v>530</v>
      </c>
      <c r="B531" s="1">
        <v>42897.067537428899</v>
      </c>
      <c r="C531">
        <v>126</v>
      </c>
      <c r="D531">
        <v>1</v>
      </c>
      <c r="E531" t="s">
        <v>12</v>
      </c>
      <c r="F531" t="s">
        <v>11</v>
      </c>
      <c r="G531">
        <v>1000</v>
      </c>
      <c r="H531">
        <v>1027000</v>
      </c>
    </row>
    <row r="532" spans="1:8">
      <c r="A532">
        <v>531</v>
      </c>
      <c r="B532" s="1">
        <v>42897.489936596299</v>
      </c>
      <c r="C532">
        <v>95</v>
      </c>
      <c r="D532">
        <v>3</v>
      </c>
      <c r="E532" t="s">
        <v>12</v>
      </c>
      <c r="F532" t="s">
        <v>9</v>
      </c>
      <c r="G532">
        <v>5000</v>
      </c>
      <c r="H532">
        <v>1032000</v>
      </c>
    </row>
    <row r="533" spans="1:8">
      <c r="A533">
        <v>532</v>
      </c>
      <c r="B533" s="1">
        <v>42898.249483113817</v>
      </c>
      <c r="C533">
        <v>46</v>
      </c>
      <c r="D533">
        <v>4</v>
      </c>
      <c r="E533" t="s">
        <v>12</v>
      </c>
      <c r="F533" t="s">
        <v>9</v>
      </c>
      <c r="G533">
        <v>4000</v>
      </c>
      <c r="H533">
        <v>1036000</v>
      </c>
    </row>
    <row r="534" spans="1:8">
      <c r="A534">
        <v>533</v>
      </c>
      <c r="B534" s="1">
        <v>42898.577642373166</v>
      </c>
      <c r="C534">
        <v>63</v>
      </c>
      <c r="D534">
        <v>3</v>
      </c>
      <c r="E534" t="s">
        <v>13</v>
      </c>
      <c r="F534" t="s">
        <v>11</v>
      </c>
      <c r="G534">
        <v>20000</v>
      </c>
      <c r="H534">
        <v>1016000</v>
      </c>
    </row>
    <row r="535" spans="1:8">
      <c r="A535">
        <v>534</v>
      </c>
      <c r="B535" s="1">
        <v>42898.838665780168</v>
      </c>
      <c r="C535">
        <v>64</v>
      </c>
      <c r="D535">
        <v>3</v>
      </c>
      <c r="E535" t="s">
        <v>12</v>
      </c>
      <c r="F535" t="s">
        <v>8</v>
      </c>
      <c r="G535">
        <v>5000</v>
      </c>
      <c r="H535">
        <v>1021000</v>
      </c>
    </row>
    <row r="536" spans="1:8">
      <c r="A536">
        <v>535</v>
      </c>
      <c r="B536" s="1">
        <v>42899.502971718808</v>
      </c>
      <c r="C536">
        <v>125</v>
      </c>
      <c r="D536">
        <v>1</v>
      </c>
      <c r="E536" t="s">
        <v>12</v>
      </c>
      <c r="F536" t="s">
        <v>11</v>
      </c>
      <c r="G536">
        <v>5000</v>
      </c>
      <c r="H536">
        <v>1026000</v>
      </c>
    </row>
    <row r="537" spans="1:8">
      <c r="A537">
        <v>536</v>
      </c>
      <c r="B537" s="1">
        <v>42900.407778654124</v>
      </c>
      <c r="C537">
        <v>5</v>
      </c>
      <c r="D537">
        <v>3</v>
      </c>
      <c r="E537" t="s">
        <v>12</v>
      </c>
      <c r="F537" t="s">
        <v>9</v>
      </c>
      <c r="G537">
        <v>3000</v>
      </c>
      <c r="H537">
        <v>1029000</v>
      </c>
    </row>
    <row r="538" spans="1:8">
      <c r="A538">
        <v>537</v>
      </c>
      <c r="B538" s="1">
        <v>42901.172891983042</v>
      </c>
      <c r="C538">
        <v>101</v>
      </c>
      <c r="D538">
        <v>4</v>
      </c>
      <c r="E538" t="s">
        <v>12</v>
      </c>
      <c r="F538" t="s">
        <v>8</v>
      </c>
      <c r="G538">
        <v>3000</v>
      </c>
      <c r="H538">
        <v>1032000</v>
      </c>
    </row>
    <row r="539" spans="1:8">
      <c r="A539">
        <v>538</v>
      </c>
      <c r="B539" s="1">
        <v>42902.08720983861</v>
      </c>
      <c r="C539">
        <v>124</v>
      </c>
      <c r="D539">
        <v>3</v>
      </c>
      <c r="E539" t="s">
        <v>12</v>
      </c>
      <c r="F539" t="s">
        <v>8</v>
      </c>
      <c r="G539">
        <v>1000</v>
      </c>
      <c r="H539">
        <v>1033000</v>
      </c>
    </row>
    <row r="540" spans="1:8">
      <c r="A540">
        <v>539</v>
      </c>
      <c r="B540" s="1">
        <v>42902.464002675333</v>
      </c>
      <c r="C540">
        <v>10</v>
      </c>
      <c r="D540">
        <v>1</v>
      </c>
      <c r="E540" t="s">
        <v>12</v>
      </c>
      <c r="F540" t="s">
        <v>11</v>
      </c>
      <c r="G540">
        <v>4000</v>
      </c>
      <c r="H540">
        <v>1037000</v>
      </c>
    </row>
    <row r="541" spans="1:8">
      <c r="A541">
        <v>540</v>
      </c>
      <c r="B541" s="1">
        <v>42903.383422820654</v>
      </c>
      <c r="C541">
        <v>117</v>
      </c>
      <c r="D541">
        <v>1</v>
      </c>
      <c r="E541" t="s">
        <v>12</v>
      </c>
      <c r="F541" t="s">
        <v>11</v>
      </c>
      <c r="G541">
        <v>5000</v>
      </c>
      <c r="H541">
        <v>1042000</v>
      </c>
    </row>
    <row r="542" spans="1:8">
      <c r="A542">
        <v>541</v>
      </c>
      <c r="B542" s="1">
        <v>42904.110395237192</v>
      </c>
      <c r="C542">
        <v>72</v>
      </c>
      <c r="D542">
        <v>2</v>
      </c>
      <c r="E542" t="s">
        <v>12</v>
      </c>
      <c r="F542" t="s">
        <v>11</v>
      </c>
      <c r="G542">
        <v>3000</v>
      </c>
      <c r="H542">
        <v>1045000</v>
      </c>
    </row>
    <row r="543" spans="1:8">
      <c r="A543">
        <v>542</v>
      </c>
      <c r="B543" s="1">
        <v>42904.868953867124</v>
      </c>
      <c r="C543">
        <v>11</v>
      </c>
      <c r="D543">
        <v>1</v>
      </c>
      <c r="E543" t="s">
        <v>12</v>
      </c>
      <c r="F543" t="s">
        <v>11</v>
      </c>
      <c r="G543">
        <v>2000</v>
      </c>
      <c r="H543">
        <v>1047000</v>
      </c>
    </row>
    <row r="544" spans="1:8">
      <c r="A544">
        <v>543</v>
      </c>
      <c r="B544" s="1">
        <v>42905.626255287178</v>
      </c>
      <c r="C544">
        <v>33</v>
      </c>
      <c r="D544">
        <v>3</v>
      </c>
      <c r="E544" t="s">
        <v>12</v>
      </c>
      <c r="F544" t="s">
        <v>11</v>
      </c>
      <c r="G544">
        <v>2000</v>
      </c>
      <c r="H544">
        <v>1049000</v>
      </c>
    </row>
    <row r="545" spans="1:8">
      <c r="A545">
        <v>544</v>
      </c>
      <c r="B545" s="1">
        <v>42905.841508587517</v>
      </c>
      <c r="C545">
        <v>61</v>
      </c>
      <c r="D545">
        <v>3</v>
      </c>
      <c r="E545" t="s">
        <v>13</v>
      </c>
      <c r="F545" t="s">
        <v>8</v>
      </c>
      <c r="G545">
        <v>4000</v>
      </c>
      <c r="H545">
        <v>1045000</v>
      </c>
    </row>
    <row r="546" spans="1:8">
      <c r="A546">
        <v>545</v>
      </c>
      <c r="B546" s="1">
        <v>42906.40773850806</v>
      </c>
      <c r="C546">
        <v>71</v>
      </c>
      <c r="D546">
        <v>3</v>
      </c>
      <c r="E546" t="s">
        <v>12</v>
      </c>
      <c r="F546" t="s">
        <v>9</v>
      </c>
      <c r="G546">
        <v>2000</v>
      </c>
      <c r="H546">
        <v>1047000</v>
      </c>
    </row>
    <row r="547" spans="1:8">
      <c r="A547">
        <v>546</v>
      </c>
      <c r="B547" s="1">
        <v>42906.540785306002</v>
      </c>
      <c r="C547">
        <v>31</v>
      </c>
      <c r="D547">
        <v>2</v>
      </c>
      <c r="E547" t="s">
        <v>12</v>
      </c>
      <c r="F547" t="s">
        <v>8</v>
      </c>
      <c r="G547">
        <v>2000</v>
      </c>
      <c r="H547">
        <v>1049000</v>
      </c>
    </row>
    <row r="548" spans="1:8">
      <c r="A548">
        <v>547</v>
      </c>
      <c r="B548" s="1">
        <v>42907.180013706369</v>
      </c>
      <c r="C548">
        <v>110</v>
      </c>
      <c r="D548">
        <v>1</v>
      </c>
      <c r="E548" t="s">
        <v>12</v>
      </c>
      <c r="F548" t="s">
        <v>11</v>
      </c>
      <c r="G548">
        <v>1000</v>
      </c>
      <c r="H548">
        <v>1050000</v>
      </c>
    </row>
    <row r="549" spans="1:8">
      <c r="A549">
        <v>548</v>
      </c>
      <c r="B549" s="1">
        <v>42907.39115311861</v>
      </c>
      <c r="C549">
        <v>3</v>
      </c>
      <c r="D549">
        <v>3</v>
      </c>
      <c r="E549" t="s">
        <v>12</v>
      </c>
      <c r="F549" t="s">
        <v>11</v>
      </c>
      <c r="G549">
        <v>3000</v>
      </c>
      <c r="H549">
        <v>1053000</v>
      </c>
    </row>
    <row r="550" spans="1:8">
      <c r="A550">
        <v>549</v>
      </c>
      <c r="B550" s="1">
        <v>42907.886982609343</v>
      </c>
      <c r="C550">
        <v>58</v>
      </c>
      <c r="D550">
        <v>3</v>
      </c>
      <c r="E550" t="s">
        <v>12</v>
      </c>
      <c r="F550" t="s">
        <v>8</v>
      </c>
      <c r="G550">
        <v>1000</v>
      </c>
      <c r="H550">
        <v>1054000</v>
      </c>
    </row>
    <row r="551" spans="1:8">
      <c r="A551">
        <v>550</v>
      </c>
      <c r="B551" s="1">
        <v>42908.164381084935</v>
      </c>
      <c r="C551">
        <v>97</v>
      </c>
      <c r="D551">
        <v>1</v>
      </c>
      <c r="E551" t="s">
        <v>12</v>
      </c>
      <c r="F551" t="s">
        <v>11</v>
      </c>
      <c r="G551">
        <v>2000</v>
      </c>
      <c r="H551">
        <v>1056000</v>
      </c>
    </row>
    <row r="552" spans="1:8">
      <c r="A552">
        <v>551</v>
      </c>
      <c r="B552" s="1">
        <v>42908.749200454651</v>
      </c>
      <c r="C552">
        <v>111</v>
      </c>
      <c r="D552">
        <v>2</v>
      </c>
      <c r="E552" t="s">
        <v>12</v>
      </c>
      <c r="F552" t="s">
        <v>8</v>
      </c>
      <c r="G552">
        <v>4000</v>
      </c>
      <c r="H552">
        <v>1060000</v>
      </c>
    </row>
    <row r="553" spans="1:8">
      <c r="A553">
        <v>552</v>
      </c>
      <c r="B553" s="1">
        <v>42908.924846238348</v>
      </c>
      <c r="C553">
        <v>141</v>
      </c>
      <c r="D553">
        <v>2</v>
      </c>
      <c r="E553" t="s">
        <v>12</v>
      </c>
      <c r="F553" t="s">
        <v>8</v>
      </c>
      <c r="G553">
        <v>1000</v>
      </c>
      <c r="H553">
        <v>1061000</v>
      </c>
    </row>
    <row r="554" spans="1:8">
      <c r="A554">
        <v>553</v>
      </c>
      <c r="B554" s="1">
        <v>42909.855304414923</v>
      </c>
      <c r="C554">
        <v>13</v>
      </c>
      <c r="D554">
        <v>3</v>
      </c>
      <c r="E554" t="s">
        <v>12</v>
      </c>
      <c r="F554" t="s">
        <v>8</v>
      </c>
      <c r="G554">
        <v>3000</v>
      </c>
      <c r="H554">
        <v>1064000</v>
      </c>
    </row>
    <row r="555" spans="1:8">
      <c r="A555">
        <v>554</v>
      </c>
      <c r="B555" s="1">
        <v>42910.459345302974</v>
      </c>
      <c r="C555">
        <v>18</v>
      </c>
      <c r="D555">
        <v>3</v>
      </c>
      <c r="E555" t="s">
        <v>12</v>
      </c>
      <c r="F555" t="s">
        <v>11</v>
      </c>
      <c r="G555">
        <v>1000</v>
      </c>
      <c r="H555">
        <v>1065000</v>
      </c>
    </row>
    <row r="556" spans="1:8">
      <c r="A556">
        <v>555</v>
      </c>
      <c r="B556" s="1">
        <v>42910.565090899465</v>
      </c>
      <c r="C556">
        <v>140</v>
      </c>
      <c r="D556">
        <v>2</v>
      </c>
      <c r="E556" t="s">
        <v>12</v>
      </c>
      <c r="F556" t="s">
        <v>11</v>
      </c>
      <c r="G556">
        <v>5000</v>
      </c>
      <c r="H556">
        <v>1070000</v>
      </c>
    </row>
    <row r="557" spans="1:8">
      <c r="A557">
        <v>556</v>
      </c>
      <c r="B557" s="1">
        <v>42911.152307641161</v>
      </c>
      <c r="C557">
        <v>62</v>
      </c>
      <c r="D557">
        <v>4</v>
      </c>
      <c r="E557" t="s">
        <v>12</v>
      </c>
      <c r="F557" t="s">
        <v>9</v>
      </c>
      <c r="G557">
        <v>5000</v>
      </c>
      <c r="H557">
        <v>1075000</v>
      </c>
    </row>
    <row r="558" spans="1:8">
      <c r="A558">
        <v>557</v>
      </c>
      <c r="B558" s="1">
        <v>42911.356370857153</v>
      </c>
      <c r="C558">
        <v>104</v>
      </c>
      <c r="D558">
        <v>1</v>
      </c>
      <c r="E558" t="s">
        <v>12</v>
      </c>
      <c r="F558" t="s">
        <v>11</v>
      </c>
      <c r="G558">
        <v>3000</v>
      </c>
      <c r="H558">
        <v>1078000</v>
      </c>
    </row>
    <row r="559" spans="1:8">
      <c r="A559">
        <v>558</v>
      </c>
      <c r="B559" s="1">
        <v>42911.427151816664</v>
      </c>
      <c r="C559">
        <v>92</v>
      </c>
      <c r="D559">
        <v>3</v>
      </c>
      <c r="E559" t="s">
        <v>12</v>
      </c>
      <c r="F559" t="s">
        <v>9</v>
      </c>
      <c r="G559">
        <v>2000</v>
      </c>
      <c r="H559">
        <v>1080000</v>
      </c>
    </row>
    <row r="560" spans="1:8">
      <c r="A560">
        <v>559</v>
      </c>
      <c r="B560" s="1">
        <v>42911.747043071133</v>
      </c>
      <c r="C560">
        <v>134</v>
      </c>
      <c r="D560">
        <v>1</v>
      </c>
      <c r="E560" t="s">
        <v>12</v>
      </c>
      <c r="F560" t="s">
        <v>11</v>
      </c>
      <c r="G560">
        <v>1000</v>
      </c>
      <c r="H560">
        <v>1081000</v>
      </c>
    </row>
    <row r="561" spans="1:8">
      <c r="A561">
        <v>560</v>
      </c>
      <c r="B561" s="1">
        <v>42912.245848614199</v>
      </c>
      <c r="C561">
        <v>59</v>
      </c>
      <c r="D561">
        <v>2</v>
      </c>
      <c r="E561" t="s">
        <v>12</v>
      </c>
      <c r="F561" t="s">
        <v>8</v>
      </c>
      <c r="G561">
        <v>3000</v>
      </c>
      <c r="H561">
        <v>1084000</v>
      </c>
    </row>
    <row r="562" spans="1:8">
      <c r="A562">
        <v>561</v>
      </c>
      <c r="B562" s="1">
        <v>42912.743033853621</v>
      </c>
      <c r="C562">
        <v>75</v>
      </c>
      <c r="D562">
        <v>3</v>
      </c>
      <c r="E562" t="s">
        <v>12</v>
      </c>
      <c r="F562" t="s">
        <v>11</v>
      </c>
      <c r="G562">
        <v>4000</v>
      </c>
      <c r="H562">
        <v>1088000</v>
      </c>
    </row>
    <row r="563" spans="1:8">
      <c r="A563">
        <v>562</v>
      </c>
      <c r="B563" s="1">
        <v>42913.464842065936</v>
      </c>
      <c r="C563">
        <v>54</v>
      </c>
      <c r="D563">
        <v>3</v>
      </c>
      <c r="E563" t="s">
        <v>12</v>
      </c>
      <c r="F563" t="s">
        <v>11</v>
      </c>
      <c r="G563">
        <v>3000</v>
      </c>
      <c r="H563">
        <v>1091000</v>
      </c>
    </row>
    <row r="564" spans="1:8">
      <c r="A564">
        <v>563</v>
      </c>
      <c r="B564" s="1">
        <v>42914.35067564444</v>
      </c>
      <c r="C564">
        <v>42</v>
      </c>
      <c r="D564">
        <v>4</v>
      </c>
      <c r="E564" t="s">
        <v>12</v>
      </c>
      <c r="F564" t="s">
        <v>9</v>
      </c>
      <c r="G564">
        <v>3000</v>
      </c>
      <c r="H564">
        <v>1094000</v>
      </c>
    </row>
    <row r="565" spans="1:8">
      <c r="A565">
        <v>564</v>
      </c>
      <c r="B565" s="1">
        <v>42915.185651162989</v>
      </c>
      <c r="C565">
        <v>34</v>
      </c>
      <c r="D565">
        <v>2</v>
      </c>
      <c r="E565" t="s">
        <v>13</v>
      </c>
      <c r="F565" t="s">
        <v>11</v>
      </c>
      <c r="G565">
        <v>20000</v>
      </c>
      <c r="H565">
        <v>1074000</v>
      </c>
    </row>
    <row r="566" spans="1:8">
      <c r="A566">
        <v>565</v>
      </c>
      <c r="B566" s="1">
        <v>42915.42728131749</v>
      </c>
      <c r="C566">
        <v>11</v>
      </c>
      <c r="D566">
        <v>4</v>
      </c>
      <c r="E566" t="s">
        <v>12</v>
      </c>
      <c r="F566" t="s">
        <v>10</v>
      </c>
      <c r="G566">
        <v>5000</v>
      </c>
      <c r="H566">
        <v>1079000</v>
      </c>
    </row>
    <row r="567" spans="1:8">
      <c r="A567">
        <v>566</v>
      </c>
      <c r="B567" s="1">
        <v>42915.561146423104</v>
      </c>
      <c r="C567">
        <v>136</v>
      </c>
      <c r="D567">
        <v>3</v>
      </c>
      <c r="E567" t="s">
        <v>12</v>
      </c>
      <c r="F567" t="s">
        <v>8</v>
      </c>
      <c r="G567">
        <v>1000</v>
      </c>
      <c r="H567">
        <v>1080000</v>
      </c>
    </row>
    <row r="568" spans="1:8">
      <c r="A568">
        <v>567</v>
      </c>
      <c r="B568" s="1">
        <v>42915.704508087918</v>
      </c>
      <c r="C568">
        <v>44</v>
      </c>
      <c r="D568">
        <v>2</v>
      </c>
      <c r="E568" t="s">
        <v>12</v>
      </c>
      <c r="F568" t="s">
        <v>11</v>
      </c>
      <c r="G568">
        <v>3000</v>
      </c>
      <c r="H568">
        <v>1083000</v>
      </c>
    </row>
    <row r="569" spans="1:8">
      <c r="A569">
        <v>568</v>
      </c>
      <c r="B569" s="1">
        <v>42916.640692375549</v>
      </c>
      <c r="C569">
        <v>94</v>
      </c>
      <c r="D569">
        <v>1</v>
      </c>
      <c r="E569" t="s">
        <v>12</v>
      </c>
      <c r="F569" t="s">
        <v>11</v>
      </c>
      <c r="G569">
        <v>1000</v>
      </c>
      <c r="H569">
        <v>1084000</v>
      </c>
    </row>
    <row r="570" spans="1:8">
      <c r="A570">
        <v>569</v>
      </c>
      <c r="B570" s="1">
        <v>42916.809758462703</v>
      </c>
      <c r="C570">
        <v>39</v>
      </c>
      <c r="D570">
        <v>3</v>
      </c>
      <c r="E570" t="s">
        <v>12</v>
      </c>
      <c r="F570" t="s">
        <v>11</v>
      </c>
      <c r="G570">
        <v>5000</v>
      </c>
      <c r="H570">
        <v>1089000</v>
      </c>
    </row>
    <row r="571" spans="1:8">
      <c r="A571">
        <v>570</v>
      </c>
      <c r="B571" s="1">
        <v>42917.075752679928</v>
      </c>
      <c r="C571">
        <v>5</v>
      </c>
      <c r="D571">
        <v>2</v>
      </c>
      <c r="E571" t="s">
        <v>12</v>
      </c>
      <c r="F571" t="s">
        <v>8</v>
      </c>
      <c r="G571">
        <v>4000</v>
      </c>
      <c r="H571">
        <v>1093000</v>
      </c>
    </row>
    <row r="572" spans="1:8">
      <c r="A572">
        <v>571</v>
      </c>
      <c r="B572" s="1">
        <v>42917.401262852611</v>
      </c>
      <c r="C572">
        <v>47</v>
      </c>
      <c r="D572">
        <v>1</v>
      </c>
      <c r="E572" t="s">
        <v>12</v>
      </c>
      <c r="F572" t="s">
        <v>11</v>
      </c>
      <c r="G572">
        <v>1000</v>
      </c>
      <c r="H572">
        <v>1094000</v>
      </c>
    </row>
    <row r="573" spans="1:8">
      <c r="A573">
        <v>572</v>
      </c>
      <c r="B573" s="1">
        <v>42918.376672330072</v>
      </c>
      <c r="C573">
        <v>78</v>
      </c>
      <c r="D573">
        <v>2</v>
      </c>
      <c r="E573" t="s">
        <v>12</v>
      </c>
      <c r="F573" t="s">
        <v>11</v>
      </c>
      <c r="G573">
        <v>2000</v>
      </c>
      <c r="H573">
        <v>1096000</v>
      </c>
    </row>
    <row r="574" spans="1:8">
      <c r="A574">
        <v>573</v>
      </c>
      <c r="B574" s="1">
        <v>42918.583911099049</v>
      </c>
      <c r="C574">
        <v>98</v>
      </c>
      <c r="D574">
        <v>4</v>
      </c>
      <c r="E574" t="s">
        <v>12</v>
      </c>
      <c r="F574" t="s">
        <v>9</v>
      </c>
      <c r="G574">
        <v>5000</v>
      </c>
      <c r="H574">
        <v>1101000</v>
      </c>
    </row>
    <row r="575" spans="1:8">
      <c r="A575">
        <v>574</v>
      </c>
      <c r="B575" s="1">
        <v>42919.555958439589</v>
      </c>
      <c r="C575">
        <v>136</v>
      </c>
      <c r="D575">
        <v>2</v>
      </c>
      <c r="E575" t="s">
        <v>12</v>
      </c>
      <c r="F575" t="s">
        <v>11</v>
      </c>
      <c r="G575">
        <v>1000</v>
      </c>
      <c r="H575">
        <v>1102000</v>
      </c>
    </row>
    <row r="576" spans="1:8">
      <c r="A576">
        <v>575</v>
      </c>
      <c r="B576" s="1">
        <v>42919.943539254084</v>
      </c>
      <c r="C576">
        <v>74</v>
      </c>
      <c r="D576">
        <v>4</v>
      </c>
      <c r="E576" t="s">
        <v>12</v>
      </c>
      <c r="F576" t="s">
        <v>9</v>
      </c>
      <c r="G576">
        <v>4000</v>
      </c>
      <c r="H576">
        <v>1106000</v>
      </c>
    </row>
    <row r="577" spans="1:8">
      <c r="A577">
        <v>576</v>
      </c>
      <c r="B577" s="1">
        <v>42920.582644346425</v>
      </c>
      <c r="C577">
        <v>32</v>
      </c>
      <c r="D577">
        <v>1</v>
      </c>
      <c r="E577" t="s">
        <v>12</v>
      </c>
      <c r="F577" t="s">
        <v>11</v>
      </c>
      <c r="G577">
        <v>5000</v>
      </c>
      <c r="H577">
        <v>1111000</v>
      </c>
    </row>
    <row r="578" spans="1:8">
      <c r="A578">
        <v>577</v>
      </c>
      <c r="B578" s="1">
        <v>42921.514839050331</v>
      </c>
      <c r="C578">
        <v>37</v>
      </c>
      <c r="D578">
        <v>2</v>
      </c>
      <c r="E578" t="s">
        <v>12</v>
      </c>
      <c r="F578" t="s">
        <v>8</v>
      </c>
      <c r="G578">
        <v>5000</v>
      </c>
      <c r="H578">
        <v>1116000</v>
      </c>
    </row>
    <row r="579" spans="1:8">
      <c r="A579">
        <v>578</v>
      </c>
      <c r="B579" s="1">
        <v>42922.000857425257</v>
      </c>
      <c r="C579">
        <v>138</v>
      </c>
      <c r="D579">
        <v>3</v>
      </c>
      <c r="E579" t="s">
        <v>12</v>
      </c>
      <c r="F579" t="s">
        <v>11</v>
      </c>
      <c r="G579">
        <v>2000</v>
      </c>
      <c r="H579">
        <v>1118000</v>
      </c>
    </row>
    <row r="580" spans="1:8">
      <c r="A580">
        <v>579</v>
      </c>
      <c r="B580" s="1">
        <v>42922.581958308219</v>
      </c>
      <c r="C580">
        <v>83</v>
      </c>
      <c r="D580">
        <v>4</v>
      </c>
      <c r="E580" t="s">
        <v>13</v>
      </c>
      <c r="F580" t="s">
        <v>10</v>
      </c>
      <c r="G580">
        <v>20000</v>
      </c>
      <c r="H580">
        <v>1098000</v>
      </c>
    </row>
    <row r="581" spans="1:8">
      <c r="A581">
        <v>580</v>
      </c>
      <c r="B581" s="1">
        <v>42923.340828375731</v>
      </c>
      <c r="C581">
        <v>123</v>
      </c>
      <c r="D581">
        <v>4</v>
      </c>
      <c r="E581" t="s">
        <v>12</v>
      </c>
      <c r="F581" t="s">
        <v>10</v>
      </c>
      <c r="G581">
        <v>5000</v>
      </c>
      <c r="H581">
        <v>1103000</v>
      </c>
    </row>
    <row r="582" spans="1:8">
      <c r="A582">
        <v>581</v>
      </c>
      <c r="B582" s="1">
        <v>42923.723910807013</v>
      </c>
      <c r="C582">
        <v>10</v>
      </c>
      <c r="D582">
        <v>3</v>
      </c>
      <c r="E582" t="s">
        <v>12</v>
      </c>
      <c r="F582" t="s">
        <v>8</v>
      </c>
      <c r="G582">
        <v>1000</v>
      </c>
      <c r="H582">
        <v>1104000</v>
      </c>
    </row>
    <row r="583" spans="1:8">
      <c r="A583">
        <v>582</v>
      </c>
      <c r="B583" s="1">
        <v>42924.289153523023</v>
      </c>
      <c r="C583">
        <v>58</v>
      </c>
      <c r="D583">
        <v>3</v>
      </c>
      <c r="E583" t="s">
        <v>13</v>
      </c>
      <c r="F583" t="s">
        <v>8</v>
      </c>
      <c r="G583">
        <v>4000</v>
      </c>
      <c r="H583">
        <v>1100000</v>
      </c>
    </row>
    <row r="584" spans="1:8">
      <c r="A584">
        <v>583</v>
      </c>
      <c r="B584" s="1">
        <v>42925.284101698104</v>
      </c>
      <c r="C584">
        <v>75</v>
      </c>
      <c r="D584">
        <v>1</v>
      </c>
      <c r="E584" t="s">
        <v>12</v>
      </c>
      <c r="F584" t="s">
        <v>11</v>
      </c>
      <c r="G584">
        <v>5000</v>
      </c>
      <c r="H584">
        <v>1105000</v>
      </c>
    </row>
    <row r="585" spans="1:8">
      <c r="A585">
        <v>584</v>
      </c>
      <c r="B585" s="1">
        <v>42925.39757367735</v>
      </c>
      <c r="C585">
        <v>110</v>
      </c>
      <c r="D585">
        <v>3</v>
      </c>
      <c r="E585" t="s">
        <v>12</v>
      </c>
      <c r="F585" t="s">
        <v>9</v>
      </c>
      <c r="G585">
        <v>5000</v>
      </c>
      <c r="H585">
        <v>1110000</v>
      </c>
    </row>
    <row r="586" spans="1:8">
      <c r="A586">
        <v>585</v>
      </c>
      <c r="B586" s="1">
        <v>42926.674103686637</v>
      </c>
      <c r="C586">
        <v>113</v>
      </c>
      <c r="D586">
        <v>1</v>
      </c>
      <c r="E586" t="s">
        <v>13</v>
      </c>
      <c r="F586" t="s">
        <v>11</v>
      </c>
      <c r="G586">
        <v>20000</v>
      </c>
      <c r="H586">
        <v>1090000</v>
      </c>
    </row>
    <row r="587" spans="1:8">
      <c r="A587">
        <v>586</v>
      </c>
      <c r="B587" s="1">
        <v>42927.018211756724</v>
      </c>
      <c r="C587">
        <v>127</v>
      </c>
      <c r="D587">
        <v>4</v>
      </c>
      <c r="E587" t="s">
        <v>13</v>
      </c>
      <c r="F587" t="s">
        <v>10</v>
      </c>
      <c r="G587">
        <v>20000</v>
      </c>
      <c r="H587">
        <v>1070000</v>
      </c>
    </row>
    <row r="588" spans="1:8">
      <c r="A588">
        <v>587</v>
      </c>
      <c r="B588" s="1">
        <v>42927.910160355816</v>
      </c>
      <c r="C588">
        <v>8</v>
      </c>
      <c r="D588">
        <v>4</v>
      </c>
      <c r="E588" t="s">
        <v>12</v>
      </c>
      <c r="F588" t="s">
        <v>11</v>
      </c>
      <c r="G588">
        <v>5000</v>
      </c>
      <c r="H588">
        <v>1075000</v>
      </c>
    </row>
    <row r="589" spans="1:8">
      <c r="A589">
        <v>588</v>
      </c>
      <c r="B589" s="1">
        <v>42928.448416625659</v>
      </c>
      <c r="C589">
        <v>89</v>
      </c>
      <c r="D589">
        <v>2</v>
      </c>
      <c r="E589" t="s">
        <v>12</v>
      </c>
      <c r="F589" t="s">
        <v>8</v>
      </c>
      <c r="G589">
        <v>1000</v>
      </c>
      <c r="H589">
        <v>1076000</v>
      </c>
    </row>
    <row r="590" spans="1:8">
      <c r="A590">
        <v>589</v>
      </c>
      <c r="B590" s="1">
        <v>42929.270544315186</v>
      </c>
      <c r="C590">
        <v>79</v>
      </c>
      <c r="D590">
        <v>3</v>
      </c>
      <c r="E590" t="s">
        <v>12</v>
      </c>
      <c r="F590" t="s">
        <v>8</v>
      </c>
      <c r="G590">
        <v>1000</v>
      </c>
      <c r="H590">
        <v>1077000</v>
      </c>
    </row>
    <row r="591" spans="1:8">
      <c r="A591">
        <v>590</v>
      </c>
      <c r="B591" s="1">
        <v>42929.29548154262</v>
      </c>
      <c r="C591">
        <v>48</v>
      </c>
      <c r="D591">
        <v>2</v>
      </c>
      <c r="E591" t="s">
        <v>12</v>
      </c>
      <c r="F591" t="s">
        <v>11</v>
      </c>
      <c r="G591">
        <v>2000</v>
      </c>
      <c r="H591">
        <v>1079000</v>
      </c>
    </row>
    <row r="592" spans="1:8">
      <c r="A592">
        <v>591</v>
      </c>
      <c r="B592" s="1">
        <v>42929.339415186165</v>
      </c>
      <c r="C592">
        <v>11</v>
      </c>
      <c r="D592">
        <v>1</v>
      </c>
      <c r="E592" t="s">
        <v>12</v>
      </c>
      <c r="F592" t="s">
        <v>11</v>
      </c>
      <c r="G592">
        <v>2000</v>
      </c>
      <c r="H592">
        <v>1081000</v>
      </c>
    </row>
    <row r="593" spans="1:8">
      <c r="A593">
        <v>592</v>
      </c>
      <c r="B593" s="1">
        <v>42930.157587449678</v>
      </c>
      <c r="C593">
        <v>137</v>
      </c>
      <c r="D593">
        <v>3</v>
      </c>
      <c r="E593" t="s">
        <v>12</v>
      </c>
      <c r="F593" t="s">
        <v>9</v>
      </c>
      <c r="G593">
        <v>2000</v>
      </c>
      <c r="H593">
        <v>1083000</v>
      </c>
    </row>
    <row r="594" spans="1:8">
      <c r="A594">
        <v>593</v>
      </c>
      <c r="B594" s="1">
        <v>42930.416592199828</v>
      </c>
      <c r="C594">
        <v>133</v>
      </c>
      <c r="D594">
        <v>3</v>
      </c>
      <c r="E594" t="s">
        <v>12</v>
      </c>
      <c r="F594" t="s">
        <v>8</v>
      </c>
      <c r="G594">
        <v>4000</v>
      </c>
      <c r="H594">
        <v>1087000</v>
      </c>
    </row>
    <row r="595" spans="1:8">
      <c r="A595">
        <v>594</v>
      </c>
      <c r="B595" s="1">
        <v>42931.265262348599</v>
      </c>
      <c r="C595">
        <v>92</v>
      </c>
      <c r="D595">
        <v>1</v>
      </c>
      <c r="E595" t="s">
        <v>12</v>
      </c>
      <c r="F595" t="s">
        <v>11</v>
      </c>
      <c r="G595">
        <v>3000</v>
      </c>
      <c r="H595">
        <v>1090000</v>
      </c>
    </row>
    <row r="596" spans="1:8">
      <c r="A596">
        <v>595</v>
      </c>
      <c r="B596" s="1">
        <v>42931.415226435354</v>
      </c>
      <c r="C596">
        <v>67</v>
      </c>
      <c r="D596">
        <v>3</v>
      </c>
      <c r="E596" t="s">
        <v>12</v>
      </c>
      <c r="F596" t="s">
        <v>8</v>
      </c>
      <c r="G596">
        <v>4000</v>
      </c>
      <c r="H596">
        <v>1094000</v>
      </c>
    </row>
    <row r="597" spans="1:8">
      <c r="A597">
        <v>596</v>
      </c>
      <c r="B597" s="1">
        <v>42932.136078029456</v>
      </c>
      <c r="C597">
        <v>64</v>
      </c>
      <c r="D597">
        <v>2</v>
      </c>
      <c r="E597" t="s">
        <v>12</v>
      </c>
      <c r="F597" t="s">
        <v>11</v>
      </c>
      <c r="G597">
        <v>5000</v>
      </c>
      <c r="H597">
        <v>1099000</v>
      </c>
    </row>
    <row r="598" spans="1:8">
      <c r="A598">
        <v>597</v>
      </c>
      <c r="B598" s="1">
        <v>42932.954859437523</v>
      </c>
      <c r="C598">
        <v>61</v>
      </c>
      <c r="D598">
        <v>4</v>
      </c>
      <c r="E598" t="s">
        <v>12</v>
      </c>
      <c r="F598" t="s">
        <v>8</v>
      </c>
      <c r="G598">
        <v>5000</v>
      </c>
      <c r="H598">
        <v>1104000</v>
      </c>
    </row>
    <row r="599" spans="1:8">
      <c r="A599">
        <v>598</v>
      </c>
      <c r="B599" s="1">
        <v>42933.37139060656</v>
      </c>
      <c r="C599">
        <v>43</v>
      </c>
      <c r="D599">
        <v>4</v>
      </c>
      <c r="E599" t="s">
        <v>12</v>
      </c>
      <c r="F599" t="s">
        <v>10</v>
      </c>
      <c r="G599">
        <v>1000</v>
      </c>
      <c r="H599">
        <v>1105000</v>
      </c>
    </row>
    <row r="600" spans="1:8">
      <c r="A600">
        <v>599</v>
      </c>
      <c r="B600" s="1">
        <v>42934.252894203091</v>
      </c>
      <c r="C600">
        <v>130</v>
      </c>
      <c r="D600">
        <v>4</v>
      </c>
      <c r="E600" t="s">
        <v>12</v>
      </c>
      <c r="F600" t="s">
        <v>9</v>
      </c>
      <c r="G600">
        <v>1000</v>
      </c>
      <c r="H600">
        <v>1106000</v>
      </c>
    </row>
    <row r="601" spans="1:8">
      <c r="A601">
        <v>600</v>
      </c>
      <c r="B601" s="1">
        <v>42935.635431862953</v>
      </c>
      <c r="C601">
        <v>36</v>
      </c>
      <c r="D601">
        <v>3</v>
      </c>
      <c r="E601" t="s">
        <v>12</v>
      </c>
      <c r="F601" t="s">
        <v>11</v>
      </c>
      <c r="G601">
        <v>1000</v>
      </c>
      <c r="H601">
        <v>1107000</v>
      </c>
    </row>
    <row r="602" spans="1:8">
      <c r="A602">
        <v>601</v>
      </c>
      <c r="B602" s="1">
        <v>42935.946650078251</v>
      </c>
      <c r="C602">
        <v>105</v>
      </c>
      <c r="D602">
        <v>4</v>
      </c>
      <c r="E602" t="s">
        <v>12</v>
      </c>
      <c r="F602" t="s">
        <v>8</v>
      </c>
      <c r="G602">
        <v>3000</v>
      </c>
      <c r="H602">
        <v>1110000</v>
      </c>
    </row>
    <row r="603" spans="1:8">
      <c r="A603">
        <v>602</v>
      </c>
      <c r="B603" s="1">
        <v>42936.544138874058</v>
      </c>
      <c r="C603">
        <v>78</v>
      </c>
      <c r="D603">
        <v>2</v>
      </c>
      <c r="E603" t="s">
        <v>12</v>
      </c>
      <c r="F603" t="s">
        <v>11</v>
      </c>
      <c r="G603">
        <v>2000</v>
      </c>
      <c r="H603">
        <v>1112000</v>
      </c>
    </row>
    <row r="604" spans="1:8">
      <c r="A604">
        <v>603</v>
      </c>
      <c r="B604" s="1">
        <v>42937.083300070983</v>
      </c>
      <c r="C604">
        <v>74</v>
      </c>
      <c r="D604">
        <v>4</v>
      </c>
      <c r="E604" t="s">
        <v>12</v>
      </c>
      <c r="F604" t="s">
        <v>9</v>
      </c>
      <c r="G604">
        <v>4000</v>
      </c>
      <c r="H604">
        <v>1116000</v>
      </c>
    </row>
    <row r="605" spans="1:8">
      <c r="A605">
        <v>604</v>
      </c>
      <c r="B605" s="1">
        <v>42937.581817375147</v>
      </c>
      <c r="C605">
        <v>55</v>
      </c>
      <c r="D605">
        <v>2</v>
      </c>
      <c r="E605" t="s">
        <v>12</v>
      </c>
      <c r="F605" t="s">
        <v>8</v>
      </c>
      <c r="G605">
        <v>4000</v>
      </c>
      <c r="H605">
        <v>1120000</v>
      </c>
    </row>
    <row r="606" spans="1:8">
      <c r="A606">
        <v>605</v>
      </c>
      <c r="B606" s="1">
        <v>42938.304979827801</v>
      </c>
      <c r="C606">
        <v>117</v>
      </c>
      <c r="D606">
        <v>4</v>
      </c>
      <c r="E606" t="s">
        <v>12</v>
      </c>
      <c r="F606" t="s">
        <v>8</v>
      </c>
      <c r="G606">
        <v>4000</v>
      </c>
      <c r="H606">
        <v>1124000</v>
      </c>
    </row>
    <row r="607" spans="1:8">
      <c r="A607">
        <v>606</v>
      </c>
      <c r="B607" s="1">
        <v>42938.638417741073</v>
      </c>
      <c r="C607">
        <v>7</v>
      </c>
      <c r="D607">
        <v>4</v>
      </c>
      <c r="E607" t="s">
        <v>12</v>
      </c>
      <c r="F607" t="s">
        <v>10</v>
      </c>
      <c r="G607">
        <v>4000</v>
      </c>
      <c r="H607">
        <v>1128000</v>
      </c>
    </row>
    <row r="608" spans="1:8">
      <c r="A608">
        <v>607</v>
      </c>
      <c r="B608" s="1">
        <v>42938.953224273646</v>
      </c>
      <c r="C608">
        <v>126</v>
      </c>
      <c r="D608">
        <v>4</v>
      </c>
      <c r="E608" t="s">
        <v>12</v>
      </c>
      <c r="F608" t="s">
        <v>9</v>
      </c>
      <c r="G608">
        <v>2000</v>
      </c>
      <c r="H608">
        <v>1130000</v>
      </c>
    </row>
    <row r="609" spans="1:8">
      <c r="A609">
        <v>608</v>
      </c>
      <c r="B609" s="1">
        <v>42939.642074910262</v>
      </c>
      <c r="C609">
        <v>125</v>
      </c>
      <c r="D609">
        <v>1</v>
      </c>
      <c r="E609" t="s">
        <v>12</v>
      </c>
      <c r="F609" t="s">
        <v>11</v>
      </c>
      <c r="G609">
        <v>5000</v>
      </c>
      <c r="H609">
        <v>1135000</v>
      </c>
    </row>
    <row r="610" spans="1:8">
      <c r="A610">
        <v>609</v>
      </c>
      <c r="B610" s="1">
        <v>42940.203452095266</v>
      </c>
      <c r="C610">
        <v>53</v>
      </c>
      <c r="D610">
        <v>3</v>
      </c>
      <c r="E610" t="s">
        <v>13</v>
      </c>
      <c r="F610" t="s">
        <v>9</v>
      </c>
      <c r="G610">
        <v>20000</v>
      </c>
      <c r="H610">
        <v>1115000</v>
      </c>
    </row>
    <row r="611" spans="1:8">
      <c r="A611">
        <v>610</v>
      </c>
      <c r="B611" s="1">
        <v>42940.989193896741</v>
      </c>
      <c r="C611">
        <v>141</v>
      </c>
      <c r="D611">
        <v>2</v>
      </c>
      <c r="E611" t="s">
        <v>12</v>
      </c>
      <c r="F611" t="s">
        <v>8</v>
      </c>
      <c r="G611">
        <v>1000</v>
      </c>
      <c r="H611">
        <v>1116000</v>
      </c>
    </row>
    <row r="612" spans="1:8">
      <c r="A612">
        <v>611</v>
      </c>
      <c r="B612" s="1">
        <v>42941.741640475346</v>
      </c>
      <c r="C612">
        <v>109</v>
      </c>
      <c r="D612">
        <v>1</v>
      </c>
      <c r="E612" t="s">
        <v>12</v>
      </c>
      <c r="F612" t="s">
        <v>11</v>
      </c>
      <c r="G612">
        <v>2000</v>
      </c>
      <c r="H612">
        <v>1118000</v>
      </c>
    </row>
    <row r="613" spans="1:8">
      <c r="A613">
        <v>612</v>
      </c>
      <c r="B613" s="1">
        <v>42942.324038453124</v>
      </c>
      <c r="C613">
        <v>77</v>
      </c>
      <c r="D613">
        <v>2</v>
      </c>
      <c r="E613" t="s">
        <v>12</v>
      </c>
      <c r="F613" t="s">
        <v>8</v>
      </c>
      <c r="G613">
        <v>1000</v>
      </c>
      <c r="H613">
        <v>1119000</v>
      </c>
    </row>
    <row r="614" spans="1:8">
      <c r="A614">
        <v>613</v>
      </c>
      <c r="B614" s="1">
        <v>42942.654946015449</v>
      </c>
      <c r="C614">
        <v>49</v>
      </c>
      <c r="D614">
        <v>1</v>
      </c>
      <c r="E614" t="s">
        <v>12</v>
      </c>
      <c r="F614" t="s">
        <v>11</v>
      </c>
      <c r="G614">
        <v>5000</v>
      </c>
      <c r="H614">
        <v>1124000</v>
      </c>
    </row>
    <row r="615" spans="1:8">
      <c r="A615">
        <v>614</v>
      </c>
      <c r="B615" s="1">
        <v>42942.755883256599</v>
      </c>
      <c r="C615">
        <v>101</v>
      </c>
      <c r="D615">
        <v>2</v>
      </c>
      <c r="E615" t="s">
        <v>12</v>
      </c>
      <c r="F615" t="s">
        <v>8</v>
      </c>
      <c r="G615">
        <v>5000</v>
      </c>
      <c r="H615">
        <v>1129000</v>
      </c>
    </row>
    <row r="616" spans="1:8">
      <c r="A616">
        <v>615</v>
      </c>
      <c r="B616" s="1">
        <v>42943.371349263631</v>
      </c>
      <c r="C616">
        <v>122</v>
      </c>
      <c r="D616">
        <v>2</v>
      </c>
      <c r="E616" t="s">
        <v>13</v>
      </c>
      <c r="F616" t="s">
        <v>11</v>
      </c>
      <c r="G616">
        <v>20000</v>
      </c>
      <c r="H616">
        <v>1109000</v>
      </c>
    </row>
    <row r="617" spans="1:8">
      <c r="A617">
        <v>616</v>
      </c>
      <c r="B617" s="1">
        <v>42944.149367401769</v>
      </c>
      <c r="C617">
        <v>54</v>
      </c>
      <c r="D617">
        <v>1</v>
      </c>
      <c r="E617" t="s">
        <v>12</v>
      </c>
      <c r="F617" t="s">
        <v>11</v>
      </c>
      <c r="G617">
        <v>4000</v>
      </c>
      <c r="H617">
        <v>1113000</v>
      </c>
    </row>
    <row r="618" spans="1:8">
      <c r="A618">
        <v>617</v>
      </c>
      <c r="B618" s="1">
        <v>42944.42896219495</v>
      </c>
      <c r="C618">
        <v>82</v>
      </c>
      <c r="D618">
        <v>4</v>
      </c>
      <c r="E618" t="s">
        <v>12</v>
      </c>
      <c r="F618" t="s">
        <v>9</v>
      </c>
      <c r="G618">
        <v>3000</v>
      </c>
      <c r="H618">
        <v>1116000</v>
      </c>
    </row>
    <row r="619" spans="1:8">
      <c r="A619">
        <v>618</v>
      </c>
      <c r="B619" s="1">
        <v>42944.511042230755</v>
      </c>
      <c r="C619">
        <v>19</v>
      </c>
      <c r="D619">
        <v>1</v>
      </c>
      <c r="E619" t="s">
        <v>12</v>
      </c>
      <c r="F619" t="s">
        <v>11</v>
      </c>
      <c r="G619">
        <v>4000</v>
      </c>
      <c r="H619">
        <v>1120000</v>
      </c>
    </row>
    <row r="620" spans="1:8">
      <c r="A620">
        <v>619</v>
      </c>
      <c r="B620" s="1">
        <v>42945.16257123481</v>
      </c>
      <c r="C620">
        <v>75</v>
      </c>
      <c r="D620">
        <v>3</v>
      </c>
      <c r="E620" t="s">
        <v>12</v>
      </c>
      <c r="F620" t="s">
        <v>11</v>
      </c>
      <c r="G620">
        <v>4000</v>
      </c>
      <c r="H620">
        <v>1124000</v>
      </c>
    </row>
    <row r="621" spans="1:8">
      <c r="A621">
        <v>620</v>
      </c>
      <c r="B621" s="1">
        <v>42946.025037042695</v>
      </c>
      <c r="C621">
        <v>54</v>
      </c>
      <c r="D621">
        <v>3</v>
      </c>
      <c r="E621" t="s">
        <v>12</v>
      </c>
      <c r="F621" t="s">
        <v>11</v>
      </c>
      <c r="G621">
        <v>3000</v>
      </c>
      <c r="H621">
        <v>1127000</v>
      </c>
    </row>
    <row r="622" spans="1:8">
      <c r="A622">
        <v>621</v>
      </c>
      <c r="B622" s="1">
        <v>42946.873591717369</v>
      </c>
      <c r="C622">
        <v>35</v>
      </c>
      <c r="D622">
        <v>1</v>
      </c>
      <c r="E622" t="s">
        <v>12</v>
      </c>
      <c r="F622" t="s">
        <v>11</v>
      </c>
      <c r="G622">
        <v>3000</v>
      </c>
      <c r="H622">
        <v>1130000</v>
      </c>
    </row>
    <row r="623" spans="1:8">
      <c r="A623">
        <v>622</v>
      </c>
      <c r="B623" s="1">
        <v>42947.838766887668</v>
      </c>
      <c r="C623">
        <v>133</v>
      </c>
      <c r="D623">
        <v>1</v>
      </c>
      <c r="E623" t="s">
        <v>12</v>
      </c>
      <c r="F623" t="s">
        <v>11</v>
      </c>
      <c r="G623">
        <v>1000</v>
      </c>
      <c r="H623">
        <v>1131000</v>
      </c>
    </row>
    <row r="624" spans="1:8">
      <c r="A624">
        <v>623</v>
      </c>
      <c r="B624" s="1">
        <v>42948.656926580639</v>
      </c>
      <c r="C624">
        <v>63</v>
      </c>
      <c r="D624">
        <v>1</v>
      </c>
      <c r="E624" t="s">
        <v>12</v>
      </c>
      <c r="F624" t="s">
        <v>11</v>
      </c>
      <c r="G624">
        <v>1000</v>
      </c>
      <c r="H624">
        <v>1132000</v>
      </c>
    </row>
    <row r="625" spans="1:8">
      <c r="A625">
        <v>624</v>
      </c>
      <c r="B625" s="1">
        <v>42948.962958960619</v>
      </c>
      <c r="C625">
        <v>95</v>
      </c>
      <c r="D625">
        <v>2</v>
      </c>
      <c r="E625" t="s">
        <v>12</v>
      </c>
      <c r="F625" t="s">
        <v>8</v>
      </c>
      <c r="G625">
        <v>2000</v>
      </c>
      <c r="H625">
        <v>1134000</v>
      </c>
    </row>
    <row r="626" spans="1:8">
      <c r="A626">
        <v>625</v>
      </c>
      <c r="B626" s="1">
        <v>42949.728953092963</v>
      </c>
      <c r="C626">
        <v>21</v>
      </c>
      <c r="D626">
        <v>4</v>
      </c>
      <c r="E626" t="s">
        <v>12</v>
      </c>
      <c r="F626" t="s">
        <v>8</v>
      </c>
      <c r="G626">
        <v>3000</v>
      </c>
      <c r="H626">
        <v>1137000</v>
      </c>
    </row>
    <row r="627" spans="1:8">
      <c r="A627">
        <v>626</v>
      </c>
      <c r="B627" s="1">
        <v>42950.317004971257</v>
      </c>
      <c r="C627">
        <v>89</v>
      </c>
      <c r="D627">
        <v>2</v>
      </c>
      <c r="E627" t="s">
        <v>12</v>
      </c>
      <c r="F627" t="s">
        <v>8</v>
      </c>
      <c r="G627">
        <v>1000</v>
      </c>
      <c r="H627">
        <v>1138000</v>
      </c>
    </row>
    <row r="628" spans="1:8">
      <c r="A628">
        <v>627</v>
      </c>
      <c r="B628" s="1">
        <v>42951.254436068586</v>
      </c>
      <c r="C628">
        <v>103</v>
      </c>
      <c r="D628">
        <v>2</v>
      </c>
      <c r="E628" t="s">
        <v>12</v>
      </c>
      <c r="F628" t="s">
        <v>8</v>
      </c>
      <c r="G628">
        <v>5000</v>
      </c>
      <c r="H628">
        <v>1143000</v>
      </c>
    </row>
    <row r="629" spans="1:8">
      <c r="A629">
        <v>628</v>
      </c>
      <c r="B629" s="1">
        <v>42951.875970597408</v>
      </c>
      <c r="C629">
        <v>62</v>
      </c>
      <c r="D629">
        <v>4</v>
      </c>
      <c r="E629" t="s">
        <v>12</v>
      </c>
      <c r="F629" t="s">
        <v>9</v>
      </c>
      <c r="G629">
        <v>5000</v>
      </c>
      <c r="H629">
        <v>1148000</v>
      </c>
    </row>
    <row r="630" spans="1:8">
      <c r="A630">
        <v>629</v>
      </c>
      <c r="B630" s="1">
        <v>42951.928860191954</v>
      </c>
      <c r="C630">
        <v>130</v>
      </c>
      <c r="D630">
        <v>1</v>
      </c>
      <c r="E630" t="s">
        <v>12</v>
      </c>
      <c r="F630" t="s">
        <v>11</v>
      </c>
      <c r="G630">
        <v>3000</v>
      </c>
      <c r="H630">
        <v>1151000</v>
      </c>
    </row>
    <row r="631" spans="1:8">
      <c r="A631">
        <v>630</v>
      </c>
      <c r="B631" s="1">
        <v>42952.029783587284</v>
      </c>
      <c r="C631">
        <v>33</v>
      </c>
      <c r="D631">
        <v>1</v>
      </c>
      <c r="E631" t="s">
        <v>12</v>
      </c>
      <c r="F631" t="s">
        <v>11</v>
      </c>
      <c r="G631">
        <v>3000</v>
      </c>
      <c r="H631">
        <v>1154000</v>
      </c>
    </row>
    <row r="632" spans="1:8">
      <c r="A632">
        <v>631</v>
      </c>
      <c r="B632" s="1">
        <v>42952.897144080518</v>
      </c>
      <c r="C632">
        <v>117</v>
      </c>
      <c r="D632">
        <v>3</v>
      </c>
      <c r="E632" t="s">
        <v>12</v>
      </c>
      <c r="F632" t="s">
        <v>11</v>
      </c>
      <c r="G632">
        <v>1000</v>
      </c>
      <c r="H632">
        <v>1155000</v>
      </c>
    </row>
    <row r="633" spans="1:8">
      <c r="A633">
        <v>632</v>
      </c>
      <c r="B633" s="1">
        <v>42953.527559673901</v>
      </c>
      <c r="C633">
        <v>7</v>
      </c>
      <c r="D633">
        <v>3</v>
      </c>
      <c r="E633" t="s">
        <v>12</v>
      </c>
      <c r="F633" t="s">
        <v>8</v>
      </c>
      <c r="G633">
        <v>3000</v>
      </c>
      <c r="H633">
        <v>1158000</v>
      </c>
    </row>
    <row r="634" spans="1:8">
      <c r="A634">
        <v>633</v>
      </c>
      <c r="B634" s="1">
        <v>42953.672225891496</v>
      </c>
      <c r="C634">
        <v>124</v>
      </c>
      <c r="D634">
        <v>2</v>
      </c>
      <c r="E634" t="s">
        <v>12</v>
      </c>
      <c r="F634" t="s">
        <v>11</v>
      </c>
      <c r="G634">
        <v>5000</v>
      </c>
      <c r="H634">
        <v>1163000</v>
      </c>
    </row>
    <row r="635" spans="1:8">
      <c r="A635">
        <v>634</v>
      </c>
      <c r="B635" s="1">
        <v>42954.335577945327</v>
      </c>
      <c r="C635">
        <v>97</v>
      </c>
      <c r="D635">
        <v>2</v>
      </c>
      <c r="E635" t="s">
        <v>12</v>
      </c>
      <c r="F635" t="s">
        <v>8</v>
      </c>
      <c r="G635">
        <v>5000</v>
      </c>
      <c r="H635">
        <v>1168000</v>
      </c>
    </row>
    <row r="636" spans="1:8">
      <c r="A636">
        <v>635</v>
      </c>
      <c r="B636" s="1">
        <v>42954.573351387597</v>
      </c>
      <c r="C636">
        <v>109</v>
      </c>
      <c r="D636">
        <v>1</v>
      </c>
      <c r="E636" t="s">
        <v>13</v>
      </c>
      <c r="F636" t="s">
        <v>11</v>
      </c>
      <c r="G636">
        <v>8000</v>
      </c>
      <c r="H636">
        <v>1160000</v>
      </c>
    </row>
    <row r="637" spans="1:8">
      <c r="A637">
        <v>636</v>
      </c>
      <c r="B637" s="1">
        <v>42954.82612837432</v>
      </c>
      <c r="C637">
        <v>137</v>
      </c>
      <c r="D637">
        <v>3</v>
      </c>
      <c r="E637" t="s">
        <v>12</v>
      </c>
      <c r="F637" t="s">
        <v>9</v>
      </c>
      <c r="G637">
        <v>2000</v>
      </c>
      <c r="H637">
        <v>1162000</v>
      </c>
    </row>
    <row r="638" spans="1:8">
      <c r="A638">
        <v>637</v>
      </c>
      <c r="B638" s="1">
        <v>42955.114756433592</v>
      </c>
      <c r="C638">
        <v>82</v>
      </c>
      <c r="D638">
        <v>4</v>
      </c>
      <c r="E638" t="s">
        <v>13</v>
      </c>
      <c r="F638" t="s">
        <v>9</v>
      </c>
      <c r="G638">
        <v>12000</v>
      </c>
      <c r="H638">
        <v>1150000</v>
      </c>
    </row>
    <row r="639" spans="1:8">
      <c r="A639">
        <v>638</v>
      </c>
      <c r="B639" s="1">
        <v>42955.885989456539</v>
      </c>
      <c r="C639">
        <v>99</v>
      </c>
      <c r="D639">
        <v>4</v>
      </c>
      <c r="E639" t="s">
        <v>12</v>
      </c>
      <c r="F639" t="s">
        <v>10</v>
      </c>
      <c r="G639">
        <v>1000</v>
      </c>
      <c r="H639">
        <v>1151000</v>
      </c>
    </row>
    <row r="640" spans="1:8">
      <c r="A640">
        <v>639</v>
      </c>
      <c r="B640" s="1">
        <v>42956.885669345538</v>
      </c>
      <c r="C640">
        <v>76</v>
      </c>
      <c r="D640">
        <v>2</v>
      </c>
      <c r="E640" t="s">
        <v>13</v>
      </c>
      <c r="F640" t="s">
        <v>11</v>
      </c>
      <c r="G640">
        <v>16000</v>
      </c>
      <c r="H640">
        <v>1135000</v>
      </c>
    </row>
    <row r="641" spans="1:8">
      <c r="A641">
        <v>640</v>
      </c>
      <c r="B641" s="1">
        <v>42956.983151479348</v>
      </c>
      <c r="C641">
        <v>67</v>
      </c>
      <c r="D641">
        <v>4</v>
      </c>
      <c r="E641" t="s">
        <v>12</v>
      </c>
      <c r="F641" t="s">
        <v>10</v>
      </c>
      <c r="G641">
        <v>1000</v>
      </c>
      <c r="H641">
        <v>1136000</v>
      </c>
    </row>
    <row r="642" spans="1:8">
      <c r="A642">
        <v>641</v>
      </c>
      <c r="B642" s="1">
        <v>42957.695475191846</v>
      </c>
      <c r="C642">
        <v>72</v>
      </c>
      <c r="D642">
        <v>3</v>
      </c>
      <c r="E642" t="s">
        <v>12</v>
      </c>
      <c r="F642" t="s">
        <v>11</v>
      </c>
      <c r="G642">
        <v>5000</v>
      </c>
      <c r="H642">
        <v>1141000</v>
      </c>
    </row>
    <row r="643" spans="1:8">
      <c r="A643">
        <v>642</v>
      </c>
      <c r="B643" s="1">
        <v>42958.577733387407</v>
      </c>
      <c r="C643">
        <v>79</v>
      </c>
      <c r="D643">
        <v>3</v>
      </c>
      <c r="E643" t="s">
        <v>12</v>
      </c>
      <c r="F643" t="s">
        <v>8</v>
      </c>
      <c r="G643">
        <v>1000</v>
      </c>
      <c r="H643">
        <v>1142000</v>
      </c>
    </row>
    <row r="644" spans="1:8">
      <c r="A644">
        <v>643</v>
      </c>
      <c r="B644" s="1">
        <v>42958.649696981607</v>
      </c>
      <c r="C644">
        <v>121</v>
      </c>
      <c r="D644">
        <v>3</v>
      </c>
      <c r="E644" t="s">
        <v>12</v>
      </c>
      <c r="F644" t="s">
        <v>8</v>
      </c>
      <c r="G644">
        <v>4000</v>
      </c>
      <c r="H644">
        <v>1146000</v>
      </c>
    </row>
    <row r="645" spans="1:8">
      <c r="A645">
        <v>644</v>
      </c>
      <c r="B645" s="1">
        <v>42959.182281549314</v>
      </c>
      <c r="C645">
        <v>89</v>
      </c>
      <c r="D645">
        <v>2</v>
      </c>
      <c r="E645" t="s">
        <v>12</v>
      </c>
      <c r="F645" t="s">
        <v>8</v>
      </c>
      <c r="G645">
        <v>1000</v>
      </c>
      <c r="H645">
        <v>1147000</v>
      </c>
    </row>
    <row r="646" spans="1:8">
      <c r="A646">
        <v>645</v>
      </c>
      <c r="B646" s="1">
        <v>42959.805599269363</v>
      </c>
      <c r="C646">
        <v>103</v>
      </c>
      <c r="D646">
        <v>4</v>
      </c>
      <c r="E646" t="s">
        <v>12</v>
      </c>
      <c r="F646" t="s">
        <v>10</v>
      </c>
      <c r="G646">
        <v>1000</v>
      </c>
      <c r="H646">
        <v>1148000</v>
      </c>
    </row>
    <row r="647" spans="1:8">
      <c r="A647">
        <v>646</v>
      </c>
      <c r="B647" s="1">
        <v>42960.483098509387</v>
      </c>
      <c r="C647">
        <v>136</v>
      </c>
      <c r="D647">
        <v>1</v>
      </c>
      <c r="E647" t="s">
        <v>12</v>
      </c>
      <c r="F647" t="s">
        <v>11</v>
      </c>
      <c r="G647">
        <v>5000</v>
      </c>
      <c r="H647">
        <v>1153000</v>
      </c>
    </row>
    <row r="648" spans="1:8">
      <c r="A648">
        <v>647</v>
      </c>
      <c r="B648" s="1">
        <v>42960.538541117014</v>
      </c>
      <c r="C648">
        <v>105</v>
      </c>
      <c r="D648">
        <v>1</v>
      </c>
      <c r="E648" t="s">
        <v>12</v>
      </c>
      <c r="F648" t="s">
        <v>11</v>
      </c>
      <c r="G648">
        <v>3000</v>
      </c>
      <c r="H648">
        <v>1156000</v>
      </c>
    </row>
    <row r="649" spans="1:8">
      <c r="A649">
        <v>648</v>
      </c>
      <c r="B649" s="1">
        <v>42961.005708146622</v>
      </c>
      <c r="C649">
        <v>120</v>
      </c>
      <c r="D649">
        <v>4</v>
      </c>
      <c r="E649" t="s">
        <v>12</v>
      </c>
      <c r="F649" t="s">
        <v>11</v>
      </c>
      <c r="G649">
        <v>4000</v>
      </c>
      <c r="H649">
        <v>1160000</v>
      </c>
    </row>
    <row r="650" spans="1:8">
      <c r="A650">
        <v>649</v>
      </c>
      <c r="B650" s="1">
        <v>42961.708064557803</v>
      </c>
      <c r="C650">
        <v>134</v>
      </c>
      <c r="D650">
        <v>1</v>
      </c>
      <c r="E650" t="s">
        <v>12</v>
      </c>
      <c r="F650" t="s">
        <v>11</v>
      </c>
      <c r="G650">
        <v>1000</v>
      </c>
      <c r="H650">
        <v>1161000</v>
      </c>
    </row>
    <row r="651" spans="1:8">
      <c r="A651">
        <v>650</v>
      </c>
      <c r="B651" s="1">
        <v>42962.29342060021</v>
      </c>
      <c r="C651">
        <v>73</v>
      </c>
      <c r="D651">
        <v>4</v>
      </c>
      <c r="E651" t="s">
        <v>12</v>
      </c>
      <c r="F651" t="s">
        <v>8</v>
      </c>
      <c r="G651">
        <v>5000</v>
      </c>
      <c r="H651">
        <v>1166000</v>
      </c>
    </row>
    <row r="652" spans="1:8">
      <c r="A652">
        <v>651</v>
      </c>
      <c r="B652" s="1">
        <v>42962.328331881668</v>
      </c>
      <c r="C652">
        <v>59</v>
      </c>
      <c r="D652">
        <v>1</v>
      </c>
      <c r="E652" t="s">
        <v>12</v>
      </c>
      <c r="F652" t="s">
        <v>11</v>
      </c>
      <c r="G652">
        <v>2000</v>
      </c>
      <c r="H652">
        <v>1168000</v>
      </c>
    </row>
    <row r="653" spans="1:8">
      <c r="A653">
        <v>652</v>
      </c>
      <c r="B653" s="1">
        <v>42962.933254520365</v>
      </c>
      <c r="C653">
        <v>139</v>
      </c>
      <c r="D653">
        <v>1</v>
      </c>
      <c r="E653" t="s">
        <v>12</v>
      </c>
      <c r="F653" t="s">
        <v>11</v>
      </c>
      <c r="G653">
        <v>2000</v>
      </c>
      <c r="H653">
        <v>1170000</v>
      </c>
    </row>
    <row r="654" spans="1:8">
      <c r="A654">
        <v>653</v>
      </c>
      <c r="B654" s="1">
        <v>42963.930565422284</v>
      </c>
      <c r="C654">
        <v>3</v>
      </c>
      <c r="D654">
        <v>4</v>
      </c>
      <c r="E654" t="s">
        <v>13</v>
      </c>
      <c r="F654" t="s">
        <v>10</v>
      </c>
      <c r="G654">
        <v>16000</v>
      </c>
      <c r="H654">
        <v>1154000</v>
      </c>
    </row>
    <row r="655" spans="1:8">
      <c r="A655">
        <v>654</v>
      </c>
      <c r="B655" s="1">
        <v>42964.426686535422</v>
      </c>
      <c r="C655">
        <v>54</v>
      </c>
      <c r="D655">
        <v>3</v>
      </c>
      <c r="E655" t="s">
        <v>12</v>
      </c>
      <c r="F655" t="s">
        <v>11</v>
      </c>
      <c r="G655">
        <v>3000</v>
      </c>
      <c r="H655">
        <v>1157000</v>
      </c>
    </row>
    <row r="656" spans="1:8">
      <c r="A656">
        <v>655</v>
      </c>
      <c r="B656" s="1">
        <v>42965.161411259112</v>
      </c>
      <c r="C656">
        <v>65</v>
      </c>
      <c r="D656">
        <v>4</v>
      </c>
      <c r="E656" t="s">
        <v>12</v>
      </c>
      <c r="F656" t="s">
        <v>8</v>
      </c>
      <c r="G656">
        <v>5000</v>
      </c>
      <c r="H656">
        <v>1162000</v>
      </c>
    </row>
    <row r="657" spans="1:8">
      <c r="A657">
        <v>656</v>
      </c>
      <c r="B657" s="1">
        <v>42966.80442370574</v>
      </c>
      <c r="C657">
        <v>108</v>
      </c>
      <c r="D657">
        <v>4</v>
      </c>
      <c r="E657" t="s">
        <v>12</v>
      </c>
      <c r="F657" t="s">
        <v>11</v>
      </c>
      <c r="G657">
        <v>2000</v>
      </c>
      <c r="H657">
        <v>1164000</v>
      </c>
    </row>
    <row r="658" spans="1:8">
      <c r="A658">
        <v>657</v>
      </c>
      <c r="B658" s="1">
        <v>42966.823789610142</v>
      </c>
      <c r="C658">
        <v>16</v>
      </c>
      <c r="D658">
        <v>4</v>
      </c>
      <c r="E658" t="s">
        <v>12</v>
      </c>
      <c r="F658" t="s">
        <v>11</v>
      </c>
      <c r="G658">
        <v>1000</v>
      </c>
      <c r="H658">
        <v>1165000</v>
      </c>
    </row>
    <row r="659" spans="1:8">
      <c r="A659">
        <v>658</v>
      </c>
      <c r="B659" s="1">
        <v>42967.118594822641</v>
      </c>
      <c r="C659">
        <v>90</v>
      </c>
      <c r="D659">
        <v>1</v>
      </c>
      <c r="E659" t="s">
        <v>12</v>
      </c>
      <c r="F659" t="s">
        <v>11</v>
      </c>
      <c r="G659">
        <v>4000</v>
      </c>
      <c r="H659">
        <v>1169000</v>
      </c>
    </row>
    <row r="660" spans="1:8">
      <c r="A660">
        <v>659</v>
      </c>
      <c r="B660" s="1">
        <v>42967.401735317893</v>
      </c>
      <c r="C660">
        <v>136</v>
      </c>
      <c r="D660">
        <v>2</v>
      </c>
      <c r="E660" t="s">
        <v>12</v>
      </c>
      <c r="F660" t="s">
        <v>11</v>
      </c>
      <c r="G660">
        <v>1000</v>
      </c>
      <c r="H660">
        <v>1170000</v>
      </c>
    </row>
    <row r="661" spans="1:8">
      <c r="A661">
        <v>660</v>
      </c>
      <c r="B661" s="1">
        <v>42968.342321247161</v>
      </c>
      <c r="C661">
        <v>27</v>
      </c>
      <c r="D661">
        <v>3</v>
      </c>
      <c r="E661" t="s">
        <v>12</v>
      </c>
      <c r="F661" t="s">
        <v>11</v>
      </c>
      <c r="G661">
        <v>1000</v>
      </c>
      <c r="H661">
        <v>1171000</v>
      </c>
    </row>
    <row r="662" spans="1:8">
      <c r="A662">
        <v>661</v>
      </c>
      <c r="B662" s="1">
        <v>42968.541991819096</v>
      </c>
      <c r="C662">
        <v>60</v>
      </c>
      <c r="D662">
        <v>1</v>
      </c>
      <c r="E662" t="s">
        <v>12</v>
      </c>
      <c r="F662" t="s">
        <v>11</v>
      </c>
      <c r="G662">
        <v>1000</v>
      </c>
      <c r="H662">
        <v>1172000</v>
      </c>
    </row>
    <row r="663" spans="1:8">
      <c r="A663">
        <v>662</v>
      </c>
      <c r="B663" s="1">
        <v>42968.901736587308</v>
      </c>
      <c r="C663">
        <v>131</v>
      </c>
      <c r="D663">
        <v>1</v>
      </c>
      <c r="E663" t="s">
        <v>12</v>
      </c>
      <c r="F663" t="s">
        <v>11</v>
      </c>
      <c r="G663">
        <v>4000</v>
      </c>
      <c r="H663">
        <v>1176000</v>
      </c>
    </row>
    <row r="664" spans="1:8">
      <c r="A664">
        <v>663</v>
      </c>
      <c r="B664" s="1">
        <v>42969.174058491117</v>
      </c>
      <c r="C664">
        <v>80</v>
      </c>
      <c r="D664">
        <v>4</v>
      </c>
      <c r="E664" t="s">
        <v>12</v>
      </c>
      <c r="F664" t="s">
        <v>11</v>
      </c>
      <c r="G664">
        <v>1000</v>
      </c>
      <c r="H664">
        <v>1177000</v>
      </c>
    </row>
    <row r="665" spans="1:8">
      <c r="A665">
        <v>664</v>
      </c>
      <c r="B665" s="1">
        <v>42969.606240360445</v>
      </c>
      <c r="C665">
        <v>2</v>
      </c>
      <c r="D665">
        <v>4</v>
      </c>
      <c r="E665" t="s">
        <v>12</v>
      </c>
      <c r="F665" t="s">
        <v>9</v>
      </c>
      <c r="G665">
        <v>3000</v>
      </c>
      <c r="H665">
        <v>1180000</v>
      </c>
    </row>
    <row r="666" spans="1:8">
      <c r="A666">
        <v>665</v>
      </c>
      <c r="B666" s="1">
        <v>42969.897834081356</v>
      </c>
      <c r="C666">
        <v>83</v>
      </c>
      <c r="D666">
        <v>3</v>
      </c>
      <c r="E666" t="s">
        <v>12</v>
      </c>
      <c r="F666" t="s">
        <v>9</v>
      </c>
      <c r="G666">
        <v>5000</v>
      </c>
      <c r="H666">
        <v>1185000</v>
      </c>
    </row>
    <row r="667" spans="1:8">
      <c r="A667">
        <v>666</v>
      </c>
      <c r="B667" s="1">
        <v>42970.224110731782</v>
      </c>
      <c r="C667">
        <v>57</v>
      </c>
      <c r="D667">
        <v>3</v>
      </c>
      <c r="E667" t="s">
        <v>13</v>
      </c>
      <c r="F667" t="s">
        <v>11</v>
      </c>
      <c r="G667">
        <v>12000</v>
      </c>
      <c r="H667">
        <v>1173000</v>
      </c>
    </row>
    <row r="668" spans="1:8">
      <c r="A668">
        <v>667</v>
      </c>
      <c r="B668" s="1">
        <v>42970.398930341988</v>
      </c>
      <c r="C668">
        <v>81</v>
      </c>
      <c r="D668">
        <v>3</v>
      </c>
      <c r="E668" t="s">
        <v>12</v>
      </c>
      <c r="F668" t="s">
        <v>11</v>
      </c>
      <c r="G668">
        <v>4000</v>
      </c>
      <c r="H668">
        <v>1177000</v>
      </c>
    </row>
    <row r="669" spans="1:8">
      <c r="A669">
        <v>668</v>
      </c>
      <c r="B669" s="1">
        <v>42970.401739192734</v>
      </c>
      <c r="C669">
        <v>125</v>
      </c>
      <c r="D669">
        <v>1</v>
      </c>
      <c r="E669" t="s">
        <v>12</v>
      </c>
      <c r="F669" t="s">
        <v>11</v>
      </c>
      <c r="G669">
        <v>5000</v>
      </c>
      <c r="H669">
        <v>1182000</v>
      </c>
    </row>
    <row r="670" spans="1:8">
      <c r="A670">
        <v>669</v>
      </c>
      <c r="B670" s="1">
        <v>42971.658017220252</v>
      </c>
      <c r="C670">
        <v>72</v>
      </c>
      <c r="D670">
        <v>3</v>
      </c>
      <c r="E670" t="s">
        <v>12</v>
      </c>
      <c r="F670" t="s">
        <v>11</v>
      </c>
      <c r="G670">
        <v>5000</v>
      </c>
      <c r="H670">
        <v>1187000</v>
      </c>
    </row>
    <row r="671" spans="1:8">
      <c r="A671">
        <v>670</v>
      </c>
      <c r="B671" s="1">
        <v>42972.530238877072</v>
      </c>
      <c r="C671">
        <v>125</v>
      </c>
      <c r="D671">
        <v>2</v>
      </c>
      <c r="E671" t="s">
        <v>12</v>
      </c>
      <c r="F671" t="s">
        <v>8</v>
      </c>
      <c r="G671">
        <v>4000</v>
      </c>
      <c r="H671">
        <v>1191000</v>
      </c>
    </row>
    <row r="672" spans="1:8">
      <c r="A672">
        <v>671</v>
      </c>
      <c r="B672" s="1">
        <v>42972.538295810271</v>
      </c>
      <c r="C672">
        <v>4</v>
      </c>
      <c r="D672">
        <v>2</v>
      </c>
      <c r="E672" t="s">
        <v>12</v>
      </c>
      <c r="F672" t="s">
        <v>11</v>
      </c>
      <c r="G672">
        <v>5000</v>
      </c>
      <c r="H672">
        <v>1196000</v>
      </c>
    </row>
    <row r="673" spans="1:8">
      <c r="A673">
        <v>672</v>
      </c>
      <c r="B673" s="1">
        <v>42972.940168132212</v>
      </c>
      <c r="C673">
        <v>38</v>
      </c>
      <c r="D673">
        <v>2</v>
      </c>
      <c r="E673" t="s">
        <v>12</v>
      </c>
      <c r="F673" t="s">
        <v>11</v>
      </c>
      <c r="G673">
        <v>5000</v>
      </c>
      <c r="H673">
        <v>1201000</v>
      </c>
    </row>
    <row r="674" spans="1:8">
      <c r="A674">
        <v>673</v>
      </c>
      <c r="B674" s="1">
        <v>42973.823053430147</v>
      </c>
      <c r="C674">
        <v>18</v>
      </c>
      <c r="D674">
        <v>2</v>
      </c>
      <c r="E674" t="s">
        <v>12</v>
      </c>
      <c r="F674" t="s">
        <v>11</v>
      </c>
      <c r="G674">
        <v>2000</v>
      </c>
      <c r="H674">
        <v>1203000</v>
      </c>
    </row>
    <row r="675" spans="1:8">
      <c r="A675">
        <v>674</v>
      </c>
      <c r="B675" s="1">
        <v>42974.470244264521</v>
      </c>
      <c r="C675">
        <v>4</v>
      </c>
      <c r="D675">
        <v>3</v>
      </c>
      <c r="E675" t="s">
        <v>12</v>
      </c>
      <c r="F675" t="s">
        <v>8</v>
      </c>
      <c r="G675">
        <v>5000</v>
      </c>
      <c r="H675">
        <v>1208000</v>
      </c>
    </row>
    <row r="676" spans="1:8">
      <c r="A676">
        <v>675</v>
      </c>
      <c r="B676" s="1">
        <v>42974.677170153147</v>
      </c>
      <c r="C676">
        <v>60</v>
      </c>
      <c r="D676">
        <v>2</v>
      </c>
      <c r="E676" t="s">
        <v>13</v>
      </c>
      <c r="F676" t="s">
        <v>11</v>
      </c>
      <c r="G676">
        <v>4000</v>
      </c>
      <c r="H676">
        <v>1204000</v>
      </c>
    </row>
    <row r="677" spans="1:8">
      <c r="A677">
        <v>676</v>
      </c>
      <c r="B677" s="1">
        <v>42974.985500688803</v>
      </c>
      <c r="C677">
        <v>56</v>
      </c>
      <c r="D677">
        <v>3</v>
      </c>
      <c r="E677" t="s">
        <v>12</v>
      </c>
      <c r="F677" t="s">
        <v>9</v>
      </c>
      <c r="G677">
        <v>4000</v>
      </c>
      <c r="H677">
        <v>1208000</v>
      </c>
    </row>
    <row r="678" spans="1:8">
      <c r="A678">
        <v>677</v>
      </c>
      <c r="B678" s="1">
        <v>42975.228401885026</v>
      </c>
      <c r="C678">
        <v>117</v>
      </c>
      <c r="D678">
        <v>4</v>
      </c>
      <c r="E678" t="s">
        <v>12</v>
      </c>
      <c r="F678" t="s">
        <v>8</v>
      </c>
      <c r="G678">
        <v>4000</v>
      </c>
      <c r="H678">
        <v>1212000</v>
      </c>
    </row>
    <row r="679" spans="1:8">
      <c r="A679">
        <v>678</v>
      </c>
      <c r="B679" s="1">
        <v>42976.969508875271</v>
      </c>
      <c r="C679">
        <v>70</v>
      </c>
      <c r="D679">
        <v>2</v>
      </c>
      <c r="E679" t="s">
        <v>12</v>
      </c>
      <c r="F679" t="s">
        <v>11</v>
      </c>
      <c r="G679">
        <v>3000</v>
      </c>
      <c r="H679">
        <v>1215000</v>
      </c>
    </row>
    <row r="680" spans="1:8">
      <c r="A680">
        <v>679</v>
      </c>
      <c r="B680" s="1">
        <v>42977.79365199239</v>
      </c>
      <c r="C680">
        <v>14</v>
      </c>
      <c r="D680">
        <v>2</v>
      </c>
      <c r="E680" t="s">
        <v>12</v>
      </c>
      <c r="F680" t="s">
        <v>11</v>
      </c>
      <c r="G680">
        <v>4000</v>
      </c>
      <c r="H680">
        <v>1219000</v>
      </c>
    </row>
    <row r="681" spans="1:8">
      <c r="A681">
        <v>680</v>
      </c>
      <c r="B681" s="1">
        <v>42978.739692876472</v>
      </c>
      <c r="C681">
        <v>14</v>
      </c>
      <c r="D681">
        <v>3</v>
      </c>
      <c r="E681" t="s">
        <v>12</v>
      </c>
      <c r="F681" t="s">
        <v>9</v>
      </c>
      <c r="G681">
        <v>1000</v>
      </c>
      <c r="H681">
        <v>1220000</v>
      </c>
    </row>
    <row r="682" spans="1:8">
      <c r="A682">
        <v>681</v>
      </c>
      <c r="B682" s="1">
        <v>42979.676504674739</v>
      </c>
      <c r="C682">
        <v>16</v>
      </c>
      <c r="D682">
        <v>2</v>
      </c>
      <c r="E682" t="s">
        <v>12</v>
      </c>
      <c r="F682" t="s">
        <v>11</v>
      </c>
      <c r="G682">
        <v>5000</v>
      </c>
      <c r="H682">
        <v>1225000</v>
      </c>
    </row>
    <row r="683" spans="1:8">
      <c r="A683">
        <v>682</v>
      </c>
      <c r="B683" s="1">
        <v>42980.268651516817</v>
      </c>
      <c r="C683">
        <v>9</v>
      </c>
      <c r="D683">
        <v>1</v>
      </c>
      <c r="E683" t="s">
        <v>13</v>
      </c>
      <c r="F683" t="s">
        <v>11</v>
      </c>
      <c r="G683">
        <v>12000</v>
      </c>
      <c r="H683">
        <v>1213000</v>
      </c>
    </row>
    <row r="684" spans="1:8">
      <c r="A684">
        <v>683</v>
      </c>
      <c r="B684" s="1">
        <v>42980.543436719658</v>
      </c>
      <c r="C684">
        <v>117</v>
      </c>
      <c r="D684">
        <v>2</v>
      </c>
      <c r="E684" t="s">
        <v>12</v>
      </c>
      <c r="F684" t="s">
        <v>8</v>
      </c>
      <c r="G684">
        <v>5000</v>
      </c>
      <c r="H684">
        <v>1218000</v>
      </c>
    </row>
    <row r="685" spans="1:8">
      <c r="A685">
        <v>684</v>
      </c>
      <c r="B685" s="1">
        <v>42981.06714919972</v>
      </c>
      <c r="C685">
        <v>9</v>
      </c>
      <c r="D685">
        <v>4</v>
      </c>
      <c r="E685" t="s">
        <v>12</v>
      </c>
      <c r="F685" t="s">
        <v>8</v>
      </c>
      <c r="G685">
        <v>3000</v>
      </c>
      <c r="H685">
        <v>1221000</v>
      </c>
    </row>
    <row r="686" spans="1:8">
      <c r="A686">
        <v>685</v>
      </c>
      <c r="B686" s="1">
        <v>42982.311853952902</v>
      </c>
      <c r="C686">
        <v>42</v>
      </c>
      <c r="D686">
        <v>4</v>
      </c>
      <c r="E686" t="s">
        <v>12</v>
      </c>
      <c r="F686" t="s">
        <v>9</v>
      </c>
      <c r="G686">
        <v>3000</v>
      </c>
      <c r="H686">
        <v>1224000</v>
      </c>
    </row>
    <row r="687" spans="1:8">
      <c r="A687">
        <v>686</v>
      </c>
      <c r="B687" s="1">
        <v>42982.465985464005</v>
      </c>
      <c r="C687">
        <v>107</v>
      </c>
      <c r="D687">
        <v>1</v>
      </c>
      <c r="E687" t="s">
        <v>12</v>
      </c>
      <c r="F687" t="s">
        <v>11</v>
      </c>
      <c r="G687">
        <v>1000</v>
      </c>
      <c r="H687">
        <v>1225000</v>
      </c>
    </row>
    <row r="688" spans="1:8">
      <c r="A688">
        <v>687</v>
      </c>
      <c r="B688" s="1">
        <v>42983.10632674001</v>
      </c>
      <c r="C688">
        <v>123</v>
      </c>
      <c r="D688">
        <v>3</v>
      </c>
      <c r="E688" t="s">
        <v>12</v>
      </c>
      <c r="F688" t="s">
        <v>11</v>
      </c>
      <c r="G688">
        <v>4000</v>
      </c>
      <c r="H688">
        <v>1229000</v>
      </c>
    </row>
    <row r="689" spans="1:8">
      <c r="A689">
        <v>688</v>
      </c>
      <c r="B689" s="1">
        <v>42984.580154956981</v>
      </c>
      <c r="C689">
        <v>114</v>
      </c>
      <c r="D689">
        <v>2</v>
      </c>
      <c r="E689" t="s">
        <v>12</v>
      </c>
      <c r="F689" t="s">
        <v>11</v>
      </c>
      <c r="G689">
        <v>1000</v>
      </c>
      <c r="H689">
        <v>1230000</v>
      </c>
    </row>
    <row r="690" spans="1:8">
      <c r="A690">
        <v>689</v>
      </c>
      <c r="B690" s="1">
        <v>42984.623540473818</v>
      </c>
      <c r="C690">
        <v>50</v>
      </c>
      <c r="D690">
        <v>2</v>
      </c>
      <c r="E690" t="s">
        <v>12</v>
      </c>
      <c r="F690" t="s">
        <v>11</v>
      </c>
      <c r="G690">
        <v>2000</v>
      </c>
      <c r="H690">
        <v>1232000</v>
      </c>
    </row>
    <row r="691" spans="1:8">
      <c r="A691">
        <v>690</v>
      </c>
      <c r="B691" s="1">
        <v>42985.707089683252</v>
      </c>
      <c r="C691">
        <v>49</v>
      </c>
      <c r="D691">
        <v>3</v>
      </c>
      <c r="E691" t="s">
        <v>12</v>
      </c>
      <c r="F691" t="s">
        <v>8</v>
      </c>
      <c r="G691">
        <v>1000</v>
      </c>
      <c r="H691">
        <v>1233000</v>
      </c>
    </row>
    <row r="692" spans="1:8">
      <c r="A692">
        <v>691</v>
      </c>
      <c r="B692" s="1">
        <v>42985.856936554796</v>
      </c>
      <c r="C692">
        <v>11</v>
      </c>
      <c r="D692">
        <v>1</v>
      </c>
      <c r="E692" t="s">
        <v>13</v>
      </c>
      <c r="F692" t="s">
        <v>11</v>
      </c>
      <c r="G692">
        <v>8000</v>
      </c>
      <c r="H692">
        <v>1225000</v>
      </c>
    </row>
    <row r="693" spans="1:8">
      <c r="A693">
        <v>692</v>
      </c>
      <c r="B693" s="1">
        <v>42986.059631272357</v>
      </c>
      <c r="C693">
        <v>4</v>
      </c>
      <c r="D693">
        <v>3</v>
      </c>
      <c r="E693" t="s">
        <v>12</v>
      </c>
      <c r="F693" t="s">
        <v>8</v>
      </c>
      <c r="G693">
        <v>5000</v>
      </c>
      <c r="H693">
        <v>1230000</v>
      </c>
    </row>
    <row r="694" spans="1:8">
      <c r="A694">
        <v>693</v>
      </c>
      <c r="B694" s="1">
        <v>42986.404020059097</v>
      </c>
      <c r="C694">
        <v>45</v>
      </c>
      <c r="D694">
        <v>2</v>
      </c>
      <c r="E694" t="s">
        <v>12</v>
      </c>
      <c r="F694" t="s">
        <v>8</v>
      </c>
      <c r="G694">
        <v>3000</v>
      </c>
      <c r="H694">
        <v>1233000</v>
      </c>
    </row>
    <row r="695" spans="1:8">
      <c r="A695">
        <v>694</v>
      </c>
      <c r="B695" s="1">
        <v>42987.248145263846</v>
      </c>
      <c r="C695">
        <v>58</v>
      </c>
      <c r="D695">
        <v>4</v>
      </c>
      <c r="E695" t="s">
        <v>12</v>
      </c>
      <c r="F695" t="s">
        <v>9</v>
      </c>
      <c r="G695">
        <v>4000</v>
      </c>
      <c r="H695">
        <v>1237000</v>
      </c>
    </row>
    <row r="696" spans="1:8">
      <c r="A696">
        <v>695</v>
      </c>
      <c r="B696" s="1">
        <v>42988.138098887386</v>
      </c>
      <c r="C696">
        <v>10</v>
      </c>
      <c r="D696">
        <v>3</v>
      </c>
      <c r="E696" t="s">
        <v>12</v>
      </c>
      <c r="F696" t="s">
        <v>8</v>
      </c>
      <c r="G696">
        <v>1000</v>
      </c>
      <c r="H696">
        <v>1238000</v>
      </c>
    </row>
    <row r="697" spans="1:8">
      <c r="A697">
        <v>696</v>
      </c>
      <c r="B697" s="1">
        <v>42989.069987898183</v>
      </c>
      <c r="C697">
        <v>17</v>
      </c>
      <c r="D697">
        <v>1</v>
      </c>
      <c r="E697" t="s">
        <v>12</v>
      </c>
      <c r="F697" t="s">
        <v>11</v>
      </c>
      <c r="G697">
        <v>4000</v>
      </c>
      <c r="H697">
        <v>1242000</v>
      </c>
    </row>
    <row r="698" spans="1:8">
      <c r="A698">
        <v>697</v>
      </c>
      <c r="B698" s="1">
        <v>42989.290416311611</v>
      </c>
      <c r="C698">
        <v>136</v>
      </c>
      <c r="D698">
        <v>4</v>
      </c>
      <c r="E698" t="s">
        <v>12</v>
      </c>
      <c r="F698" t="s">
        <v>11</v>
      </c>
      <c r="G698">
        <v>1000</v>
      </c>
      <c r="H698">
        <v>1243000</v>
      </c>
    </row>
    <row r="699" spans="1:8">
      <c r="A699">
        <v>698</v>
      </c>
      <c r="B699" s="1">
        <v>42989.508919686879</v>
      </c>
      <c r="C699">
        <v>95</v>
      </c>
      <c r="D699">
        <v>4</v>
      </c>
      <c r="E699" t="s">
        <v>13</v>
      </c>
      <c r="F699" t="s">
        <v>10</v>
      </c>
      <c r="G699">
        <v>4000</v>
      </c>
      <c r="H699">
        <v>1239000</v>
      </c>
    </row>
    <row r="700" spans="1:8">
      <c r="A700">
        <v>699</v>
      </c>
      <c r="B700" s="1">
        <v>42990.346895604453</v>
      </c>
      <c r="C700">
        <v>89</v>
      </c>
      <c r="D700">
        <v>2</v>
      </c>
      <c r="E700" t="s">
        <v>12</v>
      </c>
      <c r="F700" t="s">
        <v>8</v>
      </c>
      <c r="G700">
        <v>1000</v>
      </c>
      <c r="H700">
        <v>1240000</v>
      </c>
    </row>
    <row r="701" spans="1:8">
      <c r="A701">
        <v>700</v>
      </c>
      <c r="B701" s="1">
        <v>42990.575631862448</v>
      </c>
      <c r="C701">
        <v>8</v>
      </c>
      <c r="D701">
        <v>3</v>
      </c>
      <c r="E701" t="s">
        <v>12</v>
      </c>
      <c r="F701" t="s">
        <v>9</v>
      </c>
      <c r="G701">
        <v>3000</v>
      </c>
      <c r="H701">
        <v>1243000</v>
      </c>
    </row>
    <row r="702" spans="1:8">
      <c r="A702">
        <v>701</v>
      </c>
      <c r="B702" s="1">
        <v>42990.678585945585</v>
      </c>
      <c r="C702">
        <v>65</v>
      </c>
      <c r="D702">
        <v>3</v>
      </c>
      <c r="E702" t="s">
        <v>12</v>
      </c>
      <c r="F702" t="s">
        <v>9</v>
      </c>
      <c r="G702">
        <v>3000</v>
      </c>
      <c r="H702">
        <v>1246000</v>
      </c>
    </row>
    <row r="703" spans="1:8">
      <c r="A703">
        <v>702</v>
      </c>
      <c r="B703" s="1">
        <v>42991.553858209714</v>
      </c>
      <c r="C703">
        <v>130</v>
      </c>
      <c r="D703">
        <v>4</v>
      </c>
      <c r="E703" t="s">
        <v>12</v>
      </c>
      <c r="F703" t="s">
        <v>9</v>
      </c>
      <c r="G703">
        <v>1000</v>
      </c>
      <c r="H703">
        <v>1247000</v>
      </c>
    </row>
    <row r="704" spans="1:8">
      <c r="A704">
        <v>703</v>
      </c>
      <c r="B704" s="1">
        <v>42991.565632505939</v>
      </c>
      <c r="C704">
        <v>65</v>
      </c>
      <c r="D704">
        <v>4</v>
      </c>
      <c r="E704" t="s">
        <v>12</v>
      </c>
      <c r="F704" t="s">
        <v>8</v>
      </c>
      <c r="G704">
        <v>5000</v>
      </c>
      <c r="H704">
        <v>1252000</v>
      </c>
    </row>
    <row r="705" spans="1:8">
      <c r="A705">
        <v>704</v>
      </c>
      <c r="B705" s="1">
        <v>42991.828927862814</v>
      </c>
      <c r="C705">
        <v>62</v>
      </c>
      <c r="D705">
        <v>2</v>
      </c>
      <c r="E705" t="s">
        <v>13</v>
      </c>
      <c r="F705" t="s">
        <v>11</v>
      </c>
      <c r="G705">
        <v>12000</v>
      </c>
      <c r="H705">
        <v>1240000</v>
      </c>
    </row>
    <row r="706" spans="1:8">
      <c r="A706">
        <v>705</v>
      </c>
      <c r="B706" s="1">
        <v>42992.660776903125</v>
      </c>
      <c r="C706">
        <v>129</v>
      </c>
      <c r="D706">
        <v>2</v>
      </c>
      <c r="E706" t="s">
        <v>12</v>
      </c>
      <c r="F706" t="s">
        <v>8</v>
      </c>
      <c r="G706">
        <v>2000</v>
      </c>
      <c r="H706">
        <v>1242000</v>
      </c>
    </row>
    <row r="707" spans="1:8">
      <c r="A707">
        <v>706</v>
      </c>
      <c r="B707" s="1">
        <v>42992.949031507073</v>
      </c>
      <c r="C707">
        <v>81</v>
      </c>
      <c r="D707">
        <v>1</v>
      </c>
      <c r="E707" t="s">
        <v>12</v>
      </c>
      <c r="F707" t="s">
        <v>11</v>
      </c>
      <c r="G707">
        <v>3000</v>
      </c>
      <c r="H707">
        <v>1245000</v>
      </c>
    </row>
    <row r="708" spans="1:8">
      <c r="A708">
        <v>707</v>
      </c>
      <c r="B708" s="1">
        <v>42993.812656840535</v>
      </c>
      <c r="C708">
        <v>13</v>
      </c>
      <c r="D708">
        <v>4</v>
      </c>
      <c r="E708" t="s">
        <v>13</v>
      </c>
      <c r="F708" t="s">
        <v>8</v>
      </c>
      <c r="G708">
        <v>4000</v>
      </c>
      <c r="H708">
        <v>1241000</v>
      </c>
    </row>
    <row r="709" spans="1:8">
      <c r="A709">
        <v>708</v>
      </c>
      <c r="B709" s="1">
        <v>42994.652086457565</v>
      </c>
      <c r="C709">
        <v>106</v>
      </c>
      <c r="D709">
        <v>1</v>
      </c>
      <c r="E709" t="s">
        <v>12</v>
      </c>
      <c r="F709" t="s">
        <v>11</v>
      </c>
      <c r="G709">
        <v>5000</v>
      </c>
      <c r="H709">
        <v>1246000</v>
      </c>
    </row>
    <row r="710" spans="1:8">
      <c r="A710">
        <v>709</v>
      </c>
      <c r="B710" s="1">
        <v>42994.835215095969</v>
      </c>
      <c r="C710">
        <v>102</v>
      </c>
      <c r="D710">
        <v>4</v>
      </c>
      <c r="E710" t="s">
        <v>12</v>
      </c>
      <c r="F710" t="s">
        <v>9</v>
      </c>
      <c r="G710">
        <v>2000</v>
      </c>
      <c r="H710">
        <v>1248000</v>
      </c>
    </row>
    <row r="711" spans="1:8">
      <c r="A711">
        <v>710</v>
      </c>
      <c r="B711" s="1">
        <v>42996.233225017553</v>
      </c>
      <c r="C711">
        <v>6</v>
      </c>
      <c r="D711">
        <v>1</v>
      </c>
      <c r="E711" t="s">
        <v>12</v>
      </c>
      <c r="F711" t="s">
        <v>11</v>
      </c>
      <c r="G711">
        <v>4000</v>
      </c>
      <c r="H711">
        <v>1252000</v>
      </c>
    </row>
    <row r="712" spans="1:8">
      <c r="A712">
        <v>711</v>
      </c>
      <c r="B712" s="1">
        <v>42997.289490328243</v>
      </c>
      <c r="C712">
        <v>11</v>
      </c>
      <c r="D712">
        <v>4</v>
      </c>
      <c r="E712" t="s">
        <v>12</v>
      </c>
      <c r="F712" t="s">
        <v>10</v>
      </c>
      <c r="G712">
        <v>5000</v>
      </c>
      <c r="H712">
        <v>1257000</v>
      </c>
    </row>
    <row r="713" spans="1:8">
      <c r="A713">
        <v>712</v>
      </c>
      <c r="B713" s="1">
        <v>42998.04733929412</v>
      </c>
      <c r="C713">
        <v>59</v>
      </c>
      <c r="D713">
        <v>1</v>
      </c>
      <c r="E713" t="s">
        <v>12</v>
      </c>
      <c r="F713" t="s">
        <v>11</v>
      </c>
      <c r="G713">
        <v>2000</v>
      </c>
      <c r="H713">
        <v>1259000</v>
      </c>
    </row>
    <row r="714" spans="1:8">
      <c r="A714">
        <v>713</v>
      </c>
      <c r="B714" s="1">
        <v>42998.454222308363</v>
      </c>
      <c r="C714">
        <v>135</v>
      </c>
      <c r="D714">
        <v>4</v>
      </c>
      <c r="E714" t="s">
        <v>13</v>
      </c>
      <c r="F714" t="s">
        <v>10</v>
      </c>
      <c r="G714">
        <v>16000</v>
      </c>
      <c r="H714">
        <v>1243000</v>
      </c>
    </row>
    <row r="715" spans="1:8">
      <c r="A715">
        <v>714</v>
      </c>
      <c r="B715" s="1">
        <v>42999.020110633362</v>
      </c>
      <c r="C715">
        <v>110</v>
      </c>
      <c r="D715">
        <v>2</v>
      </c>
      <c r="E715" t="s">
        <v>12</v>
      </c>
      <c r="F715" t="s">
        <v>11</v>
      </c>
      <c r="G715">
        <v>1000</v>
      </c>
      <c r="H715">
        <v>1244000</v>
      </c>
    </row>
    <row r="716" spans="1:8">
      <c r="A716">
        <v>715</v>
      </c>
      <c r="B716" s="1">
        <v>42999.229158850416</v>
      </c>
      <c r="C716">
        <v>126</v>
      </c>
      <c r="D716">
        <v>4</v>
      </c>
      <c r="E716" t="s">
        <v>12</v>
      </c>
      <c r="F716" t="s">
        <v>9</v>
      </c>
      <c r="G716">
        <v>2000</v>
      </c>
      <c r="H716">
        <v>1246000</v>
      </c>
    </row>
    <row r="717" spans="1:8">
      <c r="A717">
        <v>716</v>
      </c>
      <c r="B717" s="1">
        <v>43000.261669340471</v>
      </c>
      <c r="C717">
        <v>26</v>
      </c>
      <c r="D717">
        <v>3</v>
      </c>
      <c r="E717" t="s">
        <v>12</v>
      </c>
      <c r="F717" t="s">
        <v>9</v>
      </c>
      <c r="G717">
        <v>4000</v>
      </c>
      <c r="H717">
        <v>1250000</v>
      </c>
    </row>
    <row r="718" spans="1:8">
      <c r="A718">
        <v>717</v>
      </c>
      <c r="B718" s="1">
        <v>43001.122608010373</v>
      </c>
      <c r="C718">
        <v>18</v>
      </c>
      <c r="D718">
        <v>3</v>
      </c>
      <c r="E718" t="s">
        <v>12</v>
      </c>
      <c r="F718" t="s">
        <v>11</v>
      </c>
      <c r="G718">
        <v>1000</v>
      </c>
      <c r="H718">
        <v>1251000</v>
      </c>
    </row>
    <row r="719" spans="1:8">
      <c r="A719">
        <v>718</v>
      </c>
      <c r="B719" s="1">
        <v>43001.389417243481</v>
      </c>
      <c r="C719">
        <v>79</v>
      </c>
      <c r="D719">
        <v>4</v>
      </c>
      <c r="E719" t="s">
        <v>12</v>
      </c>
      <c r="F719" t="s">
        <v>10</v>
      </c>
      <c r="G719">
        <v>5000</v>
      </c>
      <c r="H719">
        <v>1256000</v>
      </c>
    </row>
    <row r="720" spans="1:8">
      <c r="A720">
        <v>719</v>
      </c>
      <c r="B720" s="1">
        <v>43002.235590343073</v>
      </c>
      <c r="C720">
        <v>24</v>
      </c>
      <c r="D720">
        <v>1</v>
      </c>
      <c r="E720" t="s">
        <v>12</v>
      </c>
      <c r="F720" t="s">
        <v>11</v>
      </c>
      <c r="G720">
        <v>3000</v>
      </c>
      <c r="H720">
        <v>1259000</v>
      </c>
    </row>
    <row r="721" spans="1:8">
      <c r="A721">
        <v>720</v>
      </c>
      <c r="B721" s="1">
        <v>43003.179094801046</v>
      </c>
      <c r="C721">
        <v>58</v>
      </c>
      <c r="D721">
        <v>2</v>
      </c>
      <c r="E721" t="s">
        <v>13</v>
      </c>
      <c r="F721" t="s">
        <v>11</v>
      </c>
      <c r="G721">
        <v>4000</v>
      </c>
      <c r="H721">
        <v>1255000</v>
      </c>
    </row>
    <row r="722" spans="1:8">
      <c r="A722">
        <v>721</v>
      </c>
      <c r="B722" s="1">
        <v>43003.315410258867</v>
      </c>
      <c r="C722">
        <v>113</v>
      </c>
      <c r="D722">
        <v>4</v>
      </c>
      <c r="E722" t="s">
        <v>12</v>
      </c>
      <c r="F722" t="s">
        <v>8</v>
      </c>
      <c r="G722">
        <v>5000</v>
      </c>
      <c r="H722">
        <v>1260000</v>
      </c>
    </row>
    <row r="723" spans="1:8">
      <c r="A723">
        <v>722</v>
      </c>
      <c r="B723" s="1">
        <v>43003.718215656234</v>
      </c>
      <c r="C723">
        <v>66</v>
      </c>
      <c r="D723">
        <v>2</v>
      </c>
      <c r="E723" t="s">
        <v>12</v>
      </c>
      <c r="F723" t="s">
        <v>11</v>
      </c>
      <c r="G723">
        <v>4000</v>
      </c>
      <c r="H723">
        <v>1264000</v>
      </c>
    </row>
    <row r="724" spans="1:8">
      <c r="A724">
        <v>723</v>
      </c>
      <c r="B724" s="1">
        <v>43004.652959693289</v>
      </c>
      <c r="C724">
        <v>107</v>
      </c>
      <c r="D724">
        <v>4</v>
      </c>
      <c r="E724" t="s">
        <v>12</v>
      </c>
      <c r="F724" t="s">
        <v>10</v>
      </c>
      <c r="G724">
        <v>5000</v>
      </c>
      <c r="H724">
        <v>1269000</v>
      </c>
    </row>
    <row r="725" spans="1:8">
      <c r="A725">
        <v>724</v>
      </c>
      <c r="B725" s="1">
        <v>43005.565360279994</v>
      </c>
      <c r="C725">
        <v>14</v>
      </c>
      <c r="D725">
        <v>4</v>
      </c>
      <c r="E725" t="s">
        <v>12</v>
      </c>
      <c r="F725" t="s">
        <v>9</v>
      </c>
      <c r="G725">
        <v>1000</v>
      </c>
      <c r="H725">
        <v>1270000</v>
      </c>
    </row>
    <row r="726" spans="1:8">
      <c r="A726">
        <v>725</v>
      </c>
      <c r="B726" s="1">
        <v>43005.731757705493</v>
      </c>
      <c r="C726">
        <v>128</v>
      </c>
      <c r="D726">
        <v>2</v>
      </c>
      <c r="E726" t="s">
        <v>12</v>
      </c>
      <c r="F726" t="s">
        <v>11</v>
      </c>
      <c r="G726">
        <v>4000</v>
      </c>
      <c r="H726">
        <v>1274000</v>
      </c>
    </row>
    <row r="727" spans="1:8">
      <c r="A727">
        <v>726</v>
      </c>
      <c r="B727" s="1">
        <v>43006.564618213553</v>
      </c>
      <c r="C727">
        <v>132</v>
      </c>
      <c r="D727">
        <v>4</v>
      </c>
      <c r="E727" t="s">
        <v>12</v>
      </c>
      <c r="F727" t="s">
        <v>11</v>
      </c>
      <c r="G727">
        <v>3000</v>
      </c>
      <c r="H727">
        <v>1277000</v>
      </c>
    </row>
    <row r="728" spans="1:8">
      <c r="A728">
        <v>727</v>
      </c>
      <c r="B728" s="1">
        <v>43007.239278231966</v>
      </c>
      <c r="C728">
        <v>67</v>
      </c>
      <c r="D728">
        <v>4</v>
      </c>
      <c r="E728" t="s">
        <v>12</v>
      </c>
      <c r="F728" t="s">
        <v>10</v>
      </c>
      <c r="G728">
        <v>1000</v>
      </c>
      <c r="H728">
        <v>1278000</v>
      </c>
    </row>
    <row r="729" spans="1:8">
      <c r="A729">
        <v>728</v>
      </c>
      <c r="B729" s="1">
        <v>43007.574174121888</v>
      </c>
      <c r="C729">
        <v>102</v>
      </c>
      <c r="D729">
        <v>1</v>
      </c>
      <c r="E729" t="s">
        <v>12</v>
      </c>
      <c r="F729" t="s">
        <v>11</v>
      </c>
      <c r="G729">
        <v>1000</v>
      </c>
      <c r="H729">
        <v>1279000</v>
      </c>
    </row>
    <row r="730" spans="1:8">
      <c r="A730">
        <v>729</v>
      </c>
      <c r="B730" s="1">
        <v>43007.731382097736</v>
      </c>
      <c r="C730">
        <v>74</v>
      </c>
      <c r="D730">
        <v>1</v>
      </c>
      <c r="E730" t="s">
        <v>12</v>
      </c>
      <c r="F730" t="s">
        <v>11</v>
      </c>
      <c r="G730">
        <v>2000</v>
      </c>
      <c r="H730">
        <v>1281000</v>
      </c>
    </row>
    <row r="731" spans="1:8">
      <c r="A731">
        <v>730</v>
      </c>
      <c r="B731" s="1">
        <v>43007.839421702723</v>
      </c>
      <c r="C731">
        <v>133</v>
      </c>
      <c r="D731">
        <v>3</v>
      </c>
      <c r="E731" t="s">
        <v>12</v>
      </c>
      <c r="F731" t="s">
        <v>8</v>
      </c>
      <c r="G731">
        <v>4000</v>
      </c>
      <c r="H731">
        <v>1285000</v>
      </c>
    </row>
    <row r="732" spans="1:8">
      <c r="A732">
        <v>731</v>
      </c>
      <c r="B732" s="1">
        <v>43008.051734542234</v>
      </c>
      <c r="C732">
        <v>74</v>
      </c>
      <c r="D732">
        <v>2</v>
      </c>
      <c r="E732" t="s">
        <v>13</v>
      </c>
      <c r="F732" t="s">
        <v>11</v>
      </c>
      <c r="G732">
        <v>8000</v>
      </c>
      <c r="H732">
        <v>1277000</v>
      </c>
    </row>
    <row r="733" spans="1:8">
      <c r="A733">
        <v>732</v>
      </c>
      <c r="B733" s="1">
        <v>43008.084913329309</v>
      </c>
      <c r="C733">
        <v>1</v>
      </c>
      <c r="D733">
        <v>3</v>
      </c>
      <c r="E733" t="s">
        <v>12</v>
      </c>
      <c r="F733" t="s">
        <v>8</v>
      </c>
      <c r="G733">
        <v>5000</v>
      </c>
      <c r="H733">
        <v>1282000</v>
      </c>
    </row>
    <row r="734" spans="1:8">
      <c r="A734">
        <v>733</v>
      </c>
      <c r="B734" s="1">
        <v>43008.728671950499</v>
      </c>
      <c r="C734">
        <v>94</v>
      </c>
      <c r="D734">
        <v>4</v>
      </c>
      <c r="E734" t="s">
        <v>12</v>
      </c>
      <c r="F734" t="s">
        <v>9</v>
      </c>
      <c r="G734">
        <v>2000</v>
      </c>
      <c r="H734">
        <v>1284000</v>
      </c>
    </row>
    <row r="735" spans="1:8">
      <c r="A735">
        <v>734</v>
      </c>
      <c r="B735" s="1">
        <v>43009.147176873317</v>
      </c>
      <c r="C735">
        <v>42</v>
      </c>
      <c r="D735">
        <v>4</v>
      </c>
      <c r="E735" t="s">
        <v>12</v>
      </c>
      <c r="F735" t="s">
        <v>9</v>
      </c>
      <c r="G735">
        <v>3000</v>
      </c>
      <c r="H735">
        <v>1287000</v>
      </c>
    </row>
    <row r="736" spans="1:8">
      <c r="A736">
        <v>735</v>
      </c>
      <c r="B736" s="1">
        <v>43009.498112130939</v>
      </c>
      <c r="C736">
        <v>137</v>
      </c>
      <c r="D736">
        <v>2</v>
      </c>
      <c r="E736" t="s">
        <v>12</v>
      </c>
      <c r="F736" t="s">
        <v>8</v>
      </c>
      <c r="G736">
        <v>1000</v>
      </c>
      <c r="H736">
        <v>1288000</v>
      </c>
    </row>
    <row r="737" spans="1:8">
      <c r="A737">
        <v>736</v>
      </c>
      <c r="B737" s="1">
        <v>43010.321917053989</v>
      </c>
      <c r="C737">
        <v>2</v>
      </c>
      <c r="D737">
        <v>3</v>
      </c>
      <c r="E737" t="s">
        <v>12</v>
      </c>
      <c r="F737" t="s">
        <v>9</v>
      </c>
      <c r="G737">
        <v>3000</v>
      </c>
      <c r="H737">
        <v>1291000</v>
      </c>
    </row>
    <row r="738" spans="1:8">
      <c r="A738">
        <v>737</v>
      </c>
      <c r="B738" s="1">
        <v>43010.345691587252</v>
      </c>
      <c r="C738">
        <v>54</v>
      </c>
      <c r="D738">
        <v>4</v>
      </c>
      <c r="E738" t="s">
        <v>12</v>
      </c>
      <c r="F738" t="s">
        <v>9</v>
      </c>
      <c r="G738">
        <v>5000</v>
      </c>
      <c r="H738">
        <v>1296000</v>
      </c>
    </row>
    <row r="739" spans="1:8">
      <c r="A739">
        <v>738</v>
      </c>
      <c r="B739" s="1">
        <v>43011.247221739919</v>
      </c>
      <c r="C739">
        <v>74</v>
      </c>
      <c r="D739">
        <v>4</v>
      </c>
      <c r="E739" t="s">
        <v>12</v>
      </c>
      <c r="F739" t="s">
        <v>9</v>
      </c>
      <c r="G739">
        <v>4000</v>
      </c>
      <c r="H739">
        <v>1300000</v>
      </c>
    </row>
    <row r="740" spans="1:8">
      <c r="A740">
        <v>739</v>
      </c>
      <c r="B740" s="1">
        <v>43012.209826607061</v>
      </c>
      <c r="C740">
        <v>84</v>
      </c>
      <c r="D740">
        <v>1</v>
      </c>
      <c r="E740" t="s">
        <v>12</v>
      </c>
      <c r="F740" t="s">
        <v>11</v>
      </c>
      <c r="G740">
        <v>2000</v>
      </c>
      <c r="H740">
        <v>1302000</v>
      </c>
    </row>
    <row r="741" spans="1:8">
      <c r="A741">
        <v>740</v>
      </c>
      <c r="B741" s="1">
        <v>43013.022302662015</v>
      </c>
      <c r="C741">
        <v>53</v>
      </c>
      <c r="D741">
        <v>1</v>
      </c>
      <c r="E741" t="s">
        <v>13</v>
      </c>
      <c r="F741" t="s">
        <v>11</v>
      </c>
      <c r="G741">
        <v>20000</v>
      </c>
      <c r="H741">
        <v>1282000</v>
      </c>
    </row>
    <row r="742" spans="1:8">
      <c r="A742">
        <v>741</v>
      </c>
      <c r="B742" s="1">
        <v>43013.709993457975</v>
      </c>
      <c r="C742">
        <v>131</v>
      </c>
      <c r="D742">
        <v>1</v>
      </c>
      <c r="E742" t="s">
        <v>13</v>
      </c>
      <c r="F742" t="s">
        <v>11</v>
      </c>
      <c r="G742">
        <v>16000</v>
      </c>
      <c r="H742">
        <v>1266000</v>
      </c>
    </row>
    <row r="743" spans="1:8">
      <c r="A743">
        <v>742</v>
      </c>
      <c r="B743" s="1">
        <v>43013.836437531383</v>
      </c>
      <c r="C743">
        <v>7</v>
      </c>
      <c r="D743">
        <v>4</v>
      </c>
      <c r="E743" t="s">
        <v>12</v>
      </c>
      <c r="F743" t="s">
        <v>10</v>
      </c>
      <c r="G743">
        <v>4000</v>
      </c>
      <c r="H743">
        <v>1270000</v>
      </c>
    </row>
    <row r="744" spans="1:8">
      <c r="A744">
        <v>743</v>
      </c>
      <c r="B744" s="1">
        <v>43014.358309430834</v>
      </c>
      <c r="C744">
        <v>43</v>
      </c>
      <c r="D744">
        <v>4</v>
      </c>
      <c r="E744" t="s">
        <v>12</v>
      </c>
      <c r="F744" t="s">
        <v>10</v>
      </c>
      <c r="G744">
        <v>1000</v>
      </c>
      <c r="H744">
        <v>1271000</v>
      </c>
    </row>
    <row r="745" spans="1:8">
      <c r="A745">
        <v>744</v>
      </c>
      <c r="B745" s="1">
        <v>43014.413281471898</v>
      </c>
      <c r="C745">
        <v>32</v>
      </c>
      <c r="D745">
        <v>2</v>
      </c>
      <c r="E745" t="s">
        <v>13</v>
      </c>
      <c r="F745" t="s">
        <v>11</v>
      </c>
      <c r="G745">
        <v>8000</v>
      </c>
      <c r="H745">
        <v>1263000</v>
      </c>
    </row>
    <row r="746" spans="1:8">
      <c r="A746">
        <v>745</v>
      </c>
      <c r="B746" s="1">
        <v>43014.755035119837</v>
      </c>
      <c r="C746">
        <v>75</v>
      </c>
      <c r="D746">
        <v>2</v>
      </c>
      <c r="E746" t="s">
        <v>12</v>
      </c>
      <c r="F746" t="s">
        <v>8</v>
      </c>
      <c r="G746">
        <v>5000</v>
      </c>
      <c r="H746">
        <v>1268000</v>
      </c>
    </row>
    <row r="747" spans="1:8">
      <c r="A747">
        <v>746</v>
      </c>
      <c r="B747" s="1">
        <v>43014.909299455358</v>
      </c>
      <c r="C747">
        <v>138</v>
      </c>
      <c r="D747">
        <v>1</v>
      </c>
      <c r="E747" t="s">
        <v>12</v>
      </c>
      <c r="F747" t="s">
        <v>11</v>
      </c>
      <c r="G747">
        <v>3000</v>
      </c>
      <c r="H747">
        <v>1271000</v>
      </c>
    </row>
    <row r="748" spans="1:8">
      <c r="A748">
        <v>747</v>
      </c>
      <c r="B748" s="1">
        <v>43015.385141497216</v>
      </c>
      <c r="C748">
        <v>102</v>
      </c>
      <c r="D748">
        <v>2</v>
      </c>
      <c r="E748" t="s">
        <v>12</v>
      </c>
      <c r="F748" t="s">
        <v>11</v>
      </c>
      <c r="G748">
        <v>5000</v>
      </c>
      <c r="H748">
        <v>1276000</v>
      </c>
    </row>
    <row r="749" spans="1:8">
      <c r="A749">
        <v>748</v>
      </c>
      <c r="B749" s="1">
        <v>43016.044101496977</v>
      </c>
      <c r="C749">
        <v>119</v>
      </c>
      <c r="D749">
        <v>3</v>
      </c>
      <c r="E749" t="s">
        <v>12</v>
      </c>
      <c r="F749" t="s">
        <v>9</v>
      </c>
      <c r="G749">
        <v>1000</v>
      </c>
      <c r="H749">
        <v>1277000</v>
      </c>
    </row>
    <row r="750" spans="1:8">
      <c r="A750">
        <v>749</v>
      </c>
      <c r="B750" s="1">
        <v>43017.729735296925</v>
      </c>
      <c r="C750">
        <v>125</v>
      </c>
      <c r="D750">
        <v>4</v>
      </c>
      <c r="E750" t="s">
        <v>12</v>
      </c>
      <c r="F750" t="s">
        <v>8</v>
      </c>
      <c r="G750">
        <v>2000</v>
      </c>
      <c r="H750">
        <v>1279000</v>
      </c>
    </row>
    <row r="751" spans="1:8">
      <c r="A751">
        <v>750</v>
      </c>
      <c r="B751" s="1">
        <v>43018.673635329091</v>
      </c>
      <c r="C751">
        <v>117</v>
      </c>
      <c r="D751">
        <v>2</v>
      </c>
      <c r="E751" t="s">
        <v>12</v>
      </c>
      <c r="F751" t="s">
        <v>8</v>
      </c>
      <c r="G751">
        <v>5000</v>
      </c>
      <c r="H751">
        <v>1284000</v>
      </c>
    </row>
    <row r="752" spans="1:8">
      <c r="A752">
        <v>751</v>
      </c>
      <c r="B752" s="1">
        <v>43019.123837012892</v>
      </c>
      <c r="C752">
        <v>41</v>
      </c>
      <c r="D752">
        <v>3</v>
      </c>
      <c r="E752" t="s">
        <v>12</v>
      </c>
      <c r="F752" t="s">
        <v>9</v>
      </c>
      <c r="G752">
        <v>1000</v>
      </c>
      <c r="H752">
        <v>1285000</v>
      </c>
    </row>
    <row r="753" spans="1:8">
      <c r="A753">
        <v>752</v>
      </c>
      <c r="B753" s="1">
        <v>43019.326154882641</v>
      </c>
      <c r="C753">
        <v>135</v>
      </c>
      <c r="D753">
        <v>3</v>
      </c>
      <c r="E753" t="s">
        <v>12</v>
      </c>
      <c r="F753" t="s">
        <v>11</v>
      </c>
      <c r="G753">
        <v>2000</v>
      </c>
      <c r="H753">
        <v>1287000</v>
      </c>
    </row>
    <row r="754" spans="1:8">
      <c r="A754">
        <v>753</v>
      </c>
      <c r="B754" s="1">
        <v>43019.439986200952</v>
      </c>
      <c r="C754">
        <v>38</v>
      </c>
      <c r="D754">
        <v>2</v>
      </c>
      <c r="E754" t="s">
        <v>13</v>
      </c>
      <c r="F754" t="s">
        <v>11</v>
      </c>
      <c r="G754">
        <v>20000</v>
      </c>
      <c r="H754">
        <v>1267000</v>
      </c>
    </row>
    <row r="755" spans="1:8">
      <c r="A755">
        <v>754</v>
      </c>
      <c r="B755" s="1">
        <v>43020.301364439329</v>
      </c>
      <c r="C755">
        <v>52</v>
      </c>
      <c r="D755">
        <v>1</v>
      </c>
      <c r="E755" t="s">
        <v>12</v>
      </c>
      <c r="F755" t="s">
        <v>11</v>
      </c>
      <c r="G755">
        <v>3000</v>
      </c>
      <c r="H755">
        <v>1270000</v>
      </c>
    </row>
    <row r="756" spans="1:8">
      <c r="A756">
        <v>755</v>
      </c>
      <c r="B756" s="1">
        <v>43020.570497694003</v>
      </c>
      <c r="C756">
        <v>66</v>
      </c>
      <c r="D756">
        <v>1</v>
      </c>
      <c r="E756" t="s">
        <v>12</v>
      </c>
      <c r="F756" t="s">
        <v>11</v>
      </c>
      <c r="G756">
        <v>2000</v>
      </c>
      <c r="H756">
        <v>1272000</v>
      </c>
    </row>
    <row r="757" spans="1:8">
      <c r="A757">
        <v>756</v>
      </c>
      <c r="B757" s="1">
        <v>43021.152329618169</v>
      </c>
      <c r="C757">
        <v>56</v>
      </c>
      <c r="D757">
        <v>1</v>
      </c>
      <c r="E757" t="s">
        <v>12</v>
      </c>
      <c r="F757" t="s">
        <v>11</v>
      </c>
      <c r="G757">
        <v>4000</v>
      </c>
      <c r="H757">
        <v>1276000</v>
      </c>
    </row>
    <row r="758" spans="1:8">
      <c r="A758">
        <v>757</v>
      </c>
      <c r="B758" s="1">
        <v>43021.997235905365</v>
      </c>
      <c r="C758">
        <v>103</v>
      </c>
      <c r="D758">
        <v>4</v>
      </c>
      <c r="E758" t="s">
        <v>12</v>
      </c>
      <c r="F758" t="s">
        <v>10</v>
      </c>
      <c r="G758">
        <v>1000</v>
      </c>
      <c r="H758">
        <v>1277000</v>
      </c>
    </row>
    <row r="759" spans="1:8">
      <c r="A759">
        <v>758</v>
      </c>
      <c r="B759" s="1">
        <v>43022.093086830595</v>
      </c>
      <c r="C759">
        <v>26</v>
      </c>
      <c r="D759">
        <v>2</v>
      </c>
      <c r="E759" t="s">
        <v>12</v>
      </c>
      <c r="F759" t="s">
        <v>11</v>
      </c>
      <c r="G759">
        <v>4000</v>
      </c>
      <c r="H759">
        <v>1281000</v>
      </c>
    </row>
    <row r="760" spans="1:8">
      <c r="A760">
        <v>759</v>
      </c>
      <c r="B760" s="1">
        <v>43022.839103616236</v>
      </c>
      <c r="C760">
        <v>51</v>
      </c>
      <c r="D760">
        <v>3</v>
      </c>
      <c r="E760" t="s">
        <v>12</v>
      </c>
      <c r="F760" t="s">
        <v>11</v>
      </c>
      <c r="G760">
        <v>2000</v>
      </c>
      <c r="H760">
        <v>1283000</v>
      </c>
    </row>
    <row r="761" spans="1:8">
      <c r="A761">
        <v>760</v>
      </c>
      <c r="B761" s="1">
        <v>43023.285685364252</v>
      </c>
      <c r="C761">
        <v>103</v>
      </c>
      <c r="D761">
        <v>4</v>
      </c>
      <c r="E761" t="s">
        <v>12</v>
      </c>
      <c r="F761" t="s">
        <v>10</v>
      </c>
      <c r="G761">
        <v>1000</v>
      </c>
      <c r="H761">
        <v>1284000</v>
      </c>
    </row>
    <row r="762" spans="1:8">
      <c r="A762">
        <v>761</v>
      </c>
      <c r="B762" s="1">
        <v>43023.807519484042</v>
      </c>
      <c r="C762">
        <v>2</v>
      </c>
      <c r="D762">
        <v>3</v>
      </c>
      <c r="E762" t="s">
        <v>12</v>
      </c>
      <c r="F762" t="s">
        <v>9</v>
      </c>
      <c r="G762">
        <v>3000</v>
      </c>
      <c r="H762">
        <v>1287000</v>
      </c>
    </row>
    <row r="763" spans="1:8">
      <c r="A763">
        <v>762</v>
      </c>
      <c r="B763" s="1">
        <v>43024.321348892314</v>
      </c>
      <c r="C763">
        <v>133</v>
      </c>
      <c r="D763">
        <v>2</v>
      </c>
      <c r="E763" t="s">
        <v>12</v>
      </c>
      <c r="F763" t="s">
        <v>8</v>
      </c>
      <c r="G763">
        <v>3000</v>
      </c>
      <c r="H763">
        <v>1290000</v>
      </c>
    </row>
    <row r="764" spans="1:8">
      <c r="A764">
        <v>763</v>
      </c>
      <c r="B764" s="1">
        <v>43024.544883061535</v>
      </c>
      <c r="C764">
        <v>128</v>
      </c>
      <c r="D764">
        <v>3</v>
      </c>
      <c r="E764" t="s">
        <v>12</v>
      </c>
      <c r="F764" t="s">
        <v>9</v>
      </c>
      <c r="G764">
        <v>5000</v>
      </c>
      <c r="H764">
        <v>1295000</v>
      </c>
    </row>
    <row r="765" spans="1:8">
      <c r="A765">
        <v>764</v>
      </c>
      <c r="B765" s="1">
        <v>43024.725552674972</v>
      </c>
      <c r="C765">
        <v>67</v>
      </c>
      <c r="D765">
        <v>1</v>
      </c>
      <c r="E765" t="s">
        <v>13</v>
      </c>
      <c r="F765" t="s">
        <v>11</v>
      </c>
      <c r="G765">
        <v>8000</v>
      </c>
      <c r="H765">
        <v>1287000</v>
      </c>
    </row>
    <row r="766" spans="1:8">
      <c r="A766">
        <v>765</v>
      </c>
      <c r="B766" s="1">
        <v>43024.848532508877</v>
      </c>
      <c r="C766">
        <v>123</v>
      </c>
      <c r="D766">
        <v>2</v>
      </c>
      <c r="E766" t="s">
        <v>12</v>
      </c>
      <c r="F766" t="s">
        <v>8</v>
      </c>
      <c r="G766">
        <v>5000</v>
      </c>
      <c r="H766">
        <v>1292000</v>
      </c>
    </row>
    <row r="767" spans="1:8">
      <c r="A767">
        <v>766</v>
      </c>
      <c r="B767" s="1">
        <v>43025.259624507358</v>
      </c>
      <c r="C767">
        <v>20</v>
      </c>
      <c r="D767">
        <v>1</v>
      </c>
      <c r="E767" t="s">
        <v>12</v>
      </c>
      <c r="F767" t="s">
        <v>11</v>
      </c>
      <c r="G767">
        <v>3000</v>
      </c>
      <c r="H767">
        <v>1295000</v>
      </c>
    </row>
    <row r="768" spans="1:8">
      <c r="A768">
        <v>767</v>
      </c>
      <c r="B768" s="1">
        <v>43026.052282076314</v>
      </c>
      <c r="C768">
        <v>102</v>
      </c>
      <c r="D768">
        <v>1</v>
      </c>
      <c r="E768" t="s">
        <v>12</v>
      </c>
      <c r="F768" t="s">
        <v>11</v>
      </c>
      <c r="G768">
        <v>1000</v>
      </c>
      <c r="H768">
        <v>1296000</v>
      </c>
    </row>
    <row r="769" spans="1:8">
      <c r="A769">
        <v>768</v>
      </c>
      <c r="B769" s="1">
        <v>43026.453907848918</v>
      </c>
      <c r="C769">
        <v>58</v>
      </c>
      <c r="D769">
        <v>1</v>
      </c>
      <c r="E769" t="s">
        <v>12</v>
      </c>
      <c r="F769" t="s">
        <v>11</v>
      </c>
      <c r="G769">
        <v>2000</v>
      </c>
      <c r="H769">
        <v>1298000</v>
      </c>
    </row>
    <row r="770" spans="1:8">
      <c r="A770">
        <v>769</v>
      </c>
      <c r="B770" s="1">
        <v>43026.473089702449</v>
      </c>
      <c r="C770">
        <v>31</v>
      </c>
      <c r="D770">
        <v>1</v>
      </c>
      <c r="E770" t="s">
        <v>12</v>
      </c>
      <c r="F770" t="s">
        <v>11</v>
      </c>
      <c r="G770">
        <v>5000</v>
      </c>
      <c r="H770">
        <v>1303000</v>
      </c>
    </row>
    <row r="771" spans="1:8">
      <c r="A771">
        <v>770</v>
      </c>
      <c r="B771" s="1">
        <v>43026.870623249655</v>
      </c>
      <c r="C771">
        <v>107</v>
      </c>
      <c r="D771">
        <v>1</v>
      </c>
      <c r="E771" t="s">
        <v>12</v>
      </c>
      <c r="F771" t="s">
        <v>11</v>
      </c>
      <c r="G771">
        <v>1000</v>
      </c>
      <c r="H771">
        <v>1304000</v>
      </c>
    </row>
    <row r="772" spans="1:8">
      <c r="A772">
        <v>771</v>
      </c>
      <c r="B772" s="1">
        <v>43027.361528277004</v>
      </c>
      <c r="C772">
        <v>103</v>
      </c>
      <c r="D772">
        <v>4</v>
      </c>
      <c r="E772" t="s">
        <v>12</v>
      </c>
      <c r="F772" t="s">
        <v>10</v>
      </c>
      <c r="G772">
        <v>1000</v>
      </c>
      <c r="H772">
        <v>1305000</v>
      </c>
    </row>
    <row r="773" spans="1:8">
      <c r="A773">
        <v>772</v>
      </c>
      <c r="B773" s="1">
        <v>43027.645187516981</v>
      </c>
      <c r="C773">
        <v>92</v>
      </c>
      <c r="D773">
        <v>1</v>
      </c>
      <c r="E773" t="s">
        <v>13</v>
      </c>
      <c r="F773" t="s">
        <v>11</v>
      </c>
      <c r="G773">
        <v>12000</v>
      </c>
      <c r="H773">
        <v>1293000</v>
      </c>
    </row>
    <row r="774" spans="1:8">
      <c r="A774">
        <v>773</v>
      </c>
      <c r="B774" s="1">
        <v>43028.231239274341</v>
      </c>
      <c r="C774">
        <v>53</v>
      </c>
      <c r="D774">
        <v>4</v>
      </c>
      <c r="E774" t="s">
        <v>12</v>
      </c>
      <c r="F774" t="s">
        <v>8</v>
      </c>
      <c r="G774">
        <v>2000</v>
      </c>
      <c r="H774">
        <v>1295000</v>
      </c>
    </row>
    <row r="775" spans="1:8">
      <c r="A775">
        <v>774</v>
      </c>
      <c r="B775" s="1">
        <v>43028.808280673606</v>
      </c>
      <c r="C775">
        <v>68</v>
      </c>
      <c r="D775">
        <v>4</v>
      </c>
      <c r="E775" t="s">
        <v>12</v>
      </c>
      <c r="F775" t="s">
        <v>11</v>
      </c>
      <c r="G775">
        <v>1000</v>
      </c>
      <c r="H775">
        <v>1296000</v>
      </c>
    </row>
    <row r="776" spans="1:8">
      <c r="A776">
        <v>775</v>
      </c>
      <c r="B776" s="1">
        <v>43028.915348029004</v>
      </c>
      <c r="C776">
        <v>46</v>
      </c>
      <c r="D776">
        <v>1</v>
      </c>
      <c r="E776" t="s">
        <v>12</v>
      </c>
      <c r="F776" t="s">
        <v>11</v>
      </c>
      <c r="G776">
        <v>4000</v>
      </c>
      <c r="H776">
        <v>1300000</v>
      </c>
    </row>
    <row r="777" spans="1:8">
      <c r="A777">
        <v>776</v>
      </c>
      <c r="B777" s="1">
        <v>43029.948838558106</v>
      </c>
      <c r="C777">
        <v>56</v>
      </c>
      <c r="D777">
        <v>2</v>
      </c>
      <c r="E777" t="s">
        <v>12</v>
      </c>
      <c r="F777" t="s">
        <v>11</v>
      </c>
      <c r="G777">
        <v>5000</v>
      </c>
      <c r="H777">
        <v>1305000</v>
      </c>
    </row>
    <row r="778" spans="1:8">
      <c r="A778">
        <v>777</v>
      </c>
      <c r="B778" s="1">
        <v>43030.094379028356</v>
      </c>
      <c r="C778">
        <v>5</v>
      </c>
      <c r="D778">
        <v>1</v>
      </c>
      <c r="E778" t="s">
        <v>13</v>
      </c>
      <c r="F778" t="s">
        <v>11</v>
      </c>
      <c r="G778">
        <v>20000</v>
      </c>
      <c r="H778">
        <v>1285000</v>
      </c>
    </row>
    <row r="779" spans="1:8">
      <c r="A779">
        <v>778</v>
      </c>
      <c r="B779" s="1">
        <v>43030.146616661434</v>
      </c>
      <c r="C779">
        <v>39</v>
      </c>
      <c r="D779">
        <v>1</v>
      </c>
      <c r="E779" t="s">
        <v>12</v>
      </c>
      <c r="F779" t="s">
        <v>11</v>
      </c>
      <c r="G779">
        <v>1000</v>
      </c>
      <c r="H779">
        <v>1286000</v>
      </c>
    </row>
    <row r="780" spans="1:8">
      <c r="A780">
        <v>779</v>
      </c>
      <c r="B780" s="1">
        <v>43030.555899474239</v>
      </c>
      <c r="C780">
        <v>128</v>
      </c>
      <c r="D780">
        <v>2</v>
      </c>
      <c r="E780" t="s">
        <v>12</v>
      </c>
      <c r="F780" t="s">
        <v>11</v>
      </c>
      <c r="G780">
        <v>4000</v>
      </c>
      <c r="H780">
        <v>1290000</v>
      </c>
    </row>
    <row r="781" spans="1:8">
      <c r="A781">
        <v>780</v>
      </c>
      <c r="B781" s="1">
        <v>43031.15194502283</v>
      </c>
      <c r="C781">
        <v>120</v>
      </c>
      <c r="D781">
        <v>1</v>
      </c>
      <c r="E781" t="s">
        <v>12</v>
      </c>
      <c r="F781" t="s">
        <v>11</v>
      </c>
      <c r="G781">
        <v>3000</v>
      </c>
      <c r="H781">
        <v>1293000</v>
      </c>
    </row>
    <row r="782" spans="1:8">
      <c r="A782">
        <v>781</v>
      </c>
      <c r="B782" s="1">
        <v>43031.305313147968</v>
      </c>
      <c r="C782">
        <v>117</v>
      </c>
      <c r="D782">
        <v>1</v>
      </c>
      <c r="E782" t="s">
        <v>12</v>
      </c>
      <c r="F782" t="s">
        <v>11</v>
      </c>
      <c r="G782">
        <v>5000</v>
      </c>
      <c r="H782">
        <v>1298000</v>
      </c>
    </row>
    <row r="783" spans="1:8">
      <c r="A783">
        <v>782</v>
      </c>
      <c r="B783" s="1">
        <v>43032.250014079727</v>
      </c>
      <c r="C783">
        <v>97</v>
      </c>
      <c r="D783">
        <v>4</v>
      </c>
      <c r="E783" t="s">
        <v>12</v>
      </c>
      <c r="F783" t="s">
        <v>8</v>
      </c>
      <c r="G783">
        <v>5000</v>
      </c>
      <c r="H783">
        <v>1303000</v>
      </c>
    </row>
    <row r="784" spans="1:8">
      <c r="A784">
        <v>783</v>
      </c>
      <c r="B784" s="1">
        <v>43032.537088348945</v>
      </c>
      <c r="C784">
        <v>48</v>
      </c>
      <c r="D784">
        <v>3</v>
      </c>
      <c r="E784" t="s">
        <v>12</v>
      </c>
      <c r="F784" t="s">
        <v>11</v>
      </c>
      <c r="G784">
        <v>3000</v>
      </c>
      <c r="H784">
        <v>1306000</v>
      </c>
    </row>
    <row r="785" spans="1:8">
      <c r="A785">
        <v>784</v>
      </c>
      <c r="B785" s="1">
        <v>43033.395651277438</v>
      </c>
      <c r="C785">
        <v>133</v>
      </c>
      <c r="D785">
        <v>3</v>
      </c>
      <c r="E785" t="s">
        <v>12</v>
      </c>
      <c r="F785" t="s">
        <v>8</v>
      </c>
      <c r="G785">
        <v>4000</v>
      </c>
      <c r="H785">
        <v>1310000</v>
      </c>
    </row>
    <row r="786" spans="1:8">
      <c r="A786">
        <v>785</v>
      </c>
      <c r="B786" s="1">
        <v>43033.808618728232</v>
      </c>
      <c r="C786">
        <v>88</v>
      </c>
      <c r="D786">
        <v>2</v>
      </c>
      <c r="E786" t="s">
        <v>12</v>
      </c>
      <c r="F786" t="s">
        <v>11</v>
      </c>
      <c r="G786">
        <v>4000</v>
      </c>
      <c r="H786">
        <v>1314000</v>
      </c>
    </row>
    <row r="787" spans="1:8">
      <c r="A787">
        <v>786</v>
      </c>
      <c r="B787" s="1">
        <v>43034.130405164979</v>
      </c>
      <c r="C787">
        <v>42</v>
      </c>
      <c r="D787">
        <v>2</v>
      </c>
      <c r="E787" t="s">
        <v>12</v>
      </c>
      <c r="F787" t="s">
        <v>11</v>
      </c>
      <c r="G787">
        <v>4000</v>
      </c>
      <c r="H787">
        <v>1318000</v>
      </c>
    </row>
    <row r="788" spans="1:8">
      <c r="A788">
        <v>787</v>
      </c>
      <c r="B788" s="1">
        <v>43034.773474704765</v>
      </c>
      <c r="C788">
        <v>69</v>
      </c>
      <c r="D788">
        <v>1</v>
      </c>
      <c r="E788" t="s">
        <v>12</v>
      </c>
      <c r="F788" t="s">
        <v>11</v>
      </c>
      <c r="G788">
        <v>1000</v>
      </c>
      <c r="H788">
        <v>1319000</v>
      </c>
    </row>
    <row r="789" spans="1:8">
      <c r="A789">
        <v>788</v>
      </c>
      <c r="B789" s="1">
        <v>43035.334842244389</v>
      </c>
      <c r="C789">
        <v>2</v>
      </c>
      <c r="D789">
        <v>1</v>
      </c>
      <c r="E789" t="s">
        <v>12</v>
      </c>
      <c r="F789" t="s">
        <v>11</v>
      </c>
      <c r="G789">
        <v>2000</v>
      </c>
      <c r="H789">
        <v>1321000</v>
      </c>
    </row>
    <row r="790" spans="1:8">
      <c r="A790">
        <v>789</v>
      </c>
      <c r="B790" s="1">
        <v>43035.892126209532</v>
      </c>
      <c r="C790">
        <v>89</v>
      </c>
      <c r="D790">
        <v>4</v>
      </c>
      <c r="E790" t="s">
        <v>12</v>
      </c>
      <c r="F790" t="s">
        <v>8</v>
      </c>
      <c r="G790">
        <v>2000</v>
      </c>
      <c r="H790">
        <v>1323000</v>
      </c>
    </row>
    <row r="791" spans="1:8">
      <c r="A791">
        <v>790</v>
      </c>
      <c r="B791" s="1">
        <v>43036.874006833212</v>
      </c>
      <c r="C791">
        <v>39</v>
      </c>
      <c r="D791">
        <v>3</v>
      </c>
      <c r="E791" t="s">
        <v>12</v>
      </c>
      <c r="F791" t="s">
        <v>11</v>
      </c>
      <c r="G791">
        <v>5000</v>
      </c>
      <c r="H791">
        <v>1328000</v>
      </c>
    </row>
    <row r="792" spans="1:8">
      <c r="A792">
        <v>791</v>
      </c>
      <c r="B792" s="1">
        <v>43037.002930075279</v>
      </c>
      <c r="C792">
        <v>23</v>
      </c>
      <c r="D792">
        <v>1</v>
      </c>
      <c r="E792" t="s">
        <v>12</v>
      </c>
      <c r="F792" t="s">
        <v>11</v>
      </c>
      <c r="G792">
        <v>2000</v>
      </c>
      <c r="H792">
        <v>1330000</v>
      </c>
    </row>
    <row r="793" spans="1:8">
      <c r="A793">
        <v>792</v>
      </c>
      <c r="B793" s="1">
        <v>43037.386542928878</v>
      </c>
      <c r="C793">
        <v>118</v>
      </c>
      <c r="D793">
        <v>1</v>
      </c>
      <c r="E793" t="s">
        <v>12</v>
      </c>
      <c r="F793" t="s">
        <v>11</v>
      </c>
      <c r="G793">
        <v>1000</v>
      </c>
      <c r="H793">
        <v>1331000</v>
      </c>
    </row>
    <row r="794" spans="1:8">
      <c r="A794">
        <v>793</v>
      </c>
      <c r="B794" s="1">
        <v>43037.593502634532</v>
      </c>
      <c r="C794">
        <v>35</v>
      </c>
      <c r="D794">
        <v>1</v>
      </c>
      <c r="E794" t="s">
        <v>13</v>
      </c>
      <c r="F794" t="s">
        <v>11</v>
      </c>
      <c r="G794">
        <v>12000</v>
      </c>
      <c r="H794">
        <v>1319000</v>
      </c>
    </row>
    <row r="795" spans="1:8">
      <c r="A795">
        <v>794</v>
      </c>
      <c r="B795" s="1">
        <v>43038.475079184987</v>
      </c>
      <c r="C795">
        <v>108</v>
      </c>
      <c r="D795">
        <v>3</v>
      </c>
      <c r="E795" t="s">
        <v>12</v>
      </c>
      <c r="F795" t="s">
        <v>11</v>
      </c>
      <c r="G795">
        <v>4000</v>
      </c>
      <c r="H795">
        <v>1323000</v>
      </c>
    </row>
    <row r="796" spans="1:8">
      <c r="A796">
        <v>795</v>
      </c>
      <c r="B796" s="1">
        <v>43038.851516254537</v>
      </c>
      <c r="C796">
        <v>128</v>
      </c>
      <c r="D796">
        <v>1</v>
      </c>
      <c r="E796" t="s">
        <v>12</v>
      </c>
      <c r="F796" t="s">
        <v>11</v>
      </c>
      <c r="G796">
        <v>3000</v>
      </c>
      <c r="H796">
        <v>1326000</v>
      </c>
    </row>
    <row r="797" spans="1:8">
      <c r="A797">
        <v>796</v>
      </c>
      <c r="B797" s="1">
        <v>43039.734332764026</v>
      </c>
      <c r="C797">
        <v>15</v>
      </c>
      <c r="D797">
        <v>2</v>
      </c>
      <c r="E797" t="s">
        <v>12</v>
      </c>
      <c r="F797" t="s">
        <v>8</v>
      </c>
      <c r="G797">
        <v>1000</v>
      </c>
      <c r="H797">
        <v>1327000</v>
      </c>
    </row>
    <row r="798" spans="1:8">
      <c r="A798">
        <v>797</v>
      </c>
      <c r="B798" s="1">
        <v>43041.486446647541</v>
      </c>
      <c r="C798">
        <v>49</v>
      </c>
      <c r="D798">
        <v>3</v>
      </c>
      <c r="E798" t="s">
        <v>12</v>
      </c>
      <c r="F798" t="s">
        <v>8</v>
      </c>
      <c r="G798">
        <v>1000</v>
      </c>
      <c r="H798">
        <v>1328000</v>
      </c>
    </row>
    <row r="799" spans="1:8">
      <c r="A799">
        <v>798</v>
      </c>
      <c r="B799" s="1">
        <v>43042.025023003087</v>
      </c>
      <c r="C799">
        <v>101</v>
      </c>
      <c r="D799">
        <v>1</v>
      </c>
      <c r="E799" t="s">
        <v>12</v>
      </c>
      <c r="F799" t="s">
        <v>11</v>
      </c>
      <c r="G799">
        <v>2000</v>
      </c>
      <c r="H799">
        <v>1330000</v>
      </c>
    </row>
    <row r="800" spans="1:8">
      <c r="A800">
        <v>799</v>
      </c>
      <c r="B800" s="1">
        <v>43042.52580874876</v>
      </c>
      <c r="C800">
        <v>110</v>
      </c>
      <c r="D800">
        <v>2</v>
      </c>
      <c r="E800" t="s">
        <v>12</v>
      </c>
      <c r="F800" t="s">
        <v>11</v>
      </c>
      <c r="G800">
        <v>1000</v>
      </c>
      <c r="H800">
        <v>1331000</v>
      </c>
    </row>
    <row r="801" spans="1:8">
      <c r="A801">
        <v>800</v>
      </c>
      <c r="B801" s="1">
        <v>43043.393882091288</v>
      </c>
      <c r="C801">
        <v>19</v>
      </c>
      <c r="D801">
        <v>1</v>
      </c>
      <c r="E801" t="s">
        <v>12</v>
      </c>
      <c r="F801" t="s">
        <v>11</v>
      </c>
      <c r="G801">
        <v>4000</v>
      </c>
      <c r="H801">
        <v>1335000</v>
      </c>
    </row>
    <row r="802" spans="1:8">
      <c r="A802">
        <v>801</v>
      </c>
      <c r="B802" s="1">
        <v>43044.278011172253</v>
      </c>
      <c r="C802">
        <v>104</v>
      </c>
      <c r="D802">
        <v>2</v>
      </c>
      <c r="E802" t="s">
        <v>12</v>
      </c>
      <c r="F802" t="s">
        <v>11</v>
      </c>
      <c r="G802">
        <v>1000</v>
      </c>
      <c r="H802">
        <v>1336000</v>
      </c>
    </row>
    <row r="803" spans="1:8">
      <c r="A803">
        <v>802</v>
      </c>
      <c r="B803" s="1">
        <v>43044.541656482339</v>
      </c>
      <c r="C803">
        <v>91</v>
      </c>
      <c r="D803">
        <v>2</v>
      </c>
      <c r="E803" t="s">
        <v>12</v>
      </c>
      <c r="F803" t="s">
        <v>8</v>
      </c>
      <c r="G803">
        <v>1000</v>
      </c>
      <c r="H803">
        <v>1337000</v>
      </c>
    </row>
    <row r="804" spans="1:8">
      <c r="A804">
        <v>803</v>
      </c>
      <c r="B804" s="1">
        <v>43045.29626597515</v>
      </c>
      <c r="C804">
        <v>15</v>
      </c>
      <c r="D804">
        <v>3</v>
      </c>
      <c r="E804" t="s">
        <v>12</v>
      </c>
      <c r="F804" t="s">
        <v>11</v>
      </c>
      <c r="G804">
        <v>1000</v>
      </c>
      <c r="H804">
        <v>1338000</v>
      </c>
    </row>
    <row r="805" spans="1:8">
      <c r="A805">
        <v>804</v>
      </c>
      <c r="B805" s="1">
        <v>43045.963068494944</v>
      </c>
      <c r="C805">
        <v>8</v>
      </c>
      <c r="D805">
        <v>2</v>
      </c>
      <c r="E805" t="s">
        <v>12</v>
      </c>
      <c r="F805" t="s">
        <v>11</v>
      </c>
      <c r="G805">
        <v>1000</v>
      </c>
      <c r="H805">
        <v>1339000</v>
      </c>
    </row>
    <row r="806" spans="1:8">
      <c r="A806">
        <v>805</v>
      </c>
      <c r="B806" s="1">
        <v>43046.224156303906</v>
      </c>
      <c r="C806">
        <v>90</v>
      </c>
      <c r="D806">
        <v>4</v>
      </c>
      <c r="E806" t="s">
        <v>13</v>
      </c>
      <c r="F806" t="s">
        <v>9</v>
      </c>
      <c r="G806">
        <v>12000</v>
      </c>
      <c r="H806">
        <v>1327000</v>
      </c>
    </row>
    <row r="807" spans="1:8">
      <c r="A807">
        <v>806</v>
      </c>
      <c r="B807" s="1">
        <v>43046.2499883649</v>
      </c>
      <c r="C807">
        <v>97</v>
      </c>
      <c r="D807">
        <v>2</v>
      </c>
      <c r="E807" t="s">
        <v>12</v>
      </c>
      <c r="F807" t="s">
        <v>8</v>
      </c>
      <c r="G807">
        <v>5000</v>
      </c>
      <c r="H807">
        <v>1332000</v>
      </c>
    </row>
    <row r="808" spans="1:8">
      <c r="A808">
        <v>807</v>
      </c>
      <c r="B808" s="1">
        <v>43047.072319541468</v>
      </c>
      <c r="C808">
        <v>16</v>
      </c>
      <c r="D808">
        <v>4</v>
      </c>
      <c r="E808" t="s">
        <v>12</v>
      </c>
      <c r="F808" t="s">
        <v>11</v>
      </c>
      <c r="G808">
        <v>1000</v>
      </c>
      <c r="H808">
        <v>1333000</v>
      </c>
    </row>
    <row r="809" spans="1:8">
      <c r="A809">
        <v>808</v>
      </c>
      <c r="B809" s="1">
        <v>43047.553044746906</v>
      </c>
      <c r="C809">
        <v>26</v>
      </c>
      <c r="D809">
        <v>4</v>
      </c>
      <c r="E809" t="s">
        <v>12</v>
      </c>
      <c r="F809" t="s">
        <v>9</v>
      </c>
      <c r="G809">
        <v>3000</v>
      </c>
      <c r="H809">
        <v>1336000</v>
      </c>
    </row>
    <row r="810" spans="1:8">
      <c r="A810">
        <v>809</v>
      </c>
      <c r="B810" s="1">
        <v>43048.658665977047</v>
      </c>
      <c r="C810">
        <v>101</v>
      </c>
      <c r="D810">
        <v>1</v>
      </c>
      <c r="E810" t="s">
        <v>12</v>
      </c>
      <c r="F810" t="s">
        <v>11</v>
      </c>
      <c r="G810">
        <v>2000</v>
      </c>
      <c r="H810">
        <v>1338000</v>
      </c>
    </row>
    <row r="811" spans="1:8">
      <c r="A811">
        <v>810</v>
      </c>
      <c r="B811" s="1">
        <v>43049.500412792513</v>
      </c>
      <c r="C811">
        <v>95</v>
      </c>
      <c r="D811">
        <v>3</v>
      </c>
      <c r="E811" t="s">
        <v>12</v>
      </c>
      <c r="F811" t="s">
        <v>9</v>
      </c>
      <c r="G811">
        <v>5000</v>
      </c>
      <c r="H811">
        <v>1343000</v>
      </c>
    </row>
    <row r="812" spans="1:8">
      <c r="A812">
        <v>811</v>
      </c>
      <c r="B812" s="1">
        <v>43051.399490016891</v>
      </c>
      <c r="C812">
        <v>125</v>
      </c>
      <c r="D812">
        <v>3</v>
      </c>
      <c r="E812" t="s">
        <v>12</v>
      </c>
      <c r="F812" t="s">
        <v>9</v>
      </c>
      <c r="G812">
        <v>2000</v>
      </c>
      <c r="H812">
        <v>1345000</v>
      </c>
    </row>
    <row r="813" spans="1:8">
      <c r="A813">
        <v>812</v>
      </c>
      <c r="B813" s="1">
        <v>43051.90381369026</v>
      </c>
      <c r="C813">
        <v>85</v>
      </c>
      <c r="D813">
        <v>3</v>
      </c>
      <c r="E813" t="s">
        <v>12</v>
      </c>
      <c r="F813" t="s">
        <v>8</v>
      </c>
      <c r="G813">
        <v>4000</v>
      </c>
      <c r="H813">
        <v>1349000</v>
      </c>
    </row>
    <row r="814" spans="1:8">
      <c r="A814">
        <v>813</v>
      </c>
      <c r="B814" s="1">
        <v>43052.532063239494</v>
      </c>
      <c r="C814">
        <v>61</v>
      </c>
      <c r="D814">
        <v>2</v>
      </c>
      <c r="E814" t="s">
        <v>12</v>
      </c>
      <c r="F814" t="s">
        <v>8</v>
      </c>
      <c r="G814">
        <v>5000</v>
      </c>
      <c r="H814">
        <v>1354000</v>
      </c>
    </row>
    <row r="815" spans="1:8">
      <c r="A815">
        <v>814</v>
      </c>
      <c r="B815" s="1">
        <v>43052.812393290013</v>
      </c>
      <c r="C815">
        <v>66</v>
      </c>
      <c r="D815">
        <v>3</v>
      </c>
      <c r="E815" t="s">
        <v>13</v>
      </c>
      <c r="F815" t="s">
        <v>11</v>
      </c>
      <c r="G815">
        <v>16000</v>
      </c>
      <c r="H815">
        <v>1338000</v>
      </c>
    </row>
    <row r="816" spans="1:8">
      <c r="A816">
        <v>815</v>
      </c>
      <c r="B816" s="1">
        <v>43053.675660770095</v>
      </c>
      <c r="C816">
        <v>35</v>
      </c>
      <c r="D816">
        <v>4</v>
      </c>
      <c r="E816" t="s">
        <v>12</v>
      </c>
      <c r="F816" t="s">
        <v>10</v>
      </c>
      <c r="G816">
        <v>4000</v>
      </c>
      <c r="H816">
        <v>1342000</v>
      </c>
    </row>
    <row r="817" spans="1:8">
      <c r="A817">
        <v>816</v>
      </c>
      <c r="B817" s="1">
        <v>43054.283201065737</v>
      </c>
      <c r="C817">
        <v>128</v>
      </c>
      <c r="D817">
        <v>1</v>
      </c>
      <c r="E817" t="s">
        <v>12</v>
      </c>
      <c r="F817" t="s">
        <v>11</v>
      </c>
      <c r="G817">
        <v>3000</v>
      </c>
      <c r="H817">
        <v>1345000</v>
      </c>
    </row>
    <row r="818" spans="1:8">
      <c r="A818">
        <v>817</v>
      </c>
      <c r="B818" s="1">
        <v>43054.364004602459</v>
      </c>
      <c r="C818">
        <v>11</v>
      </c>
      <c r="D818">
        <v>4</v>
      </c>
      <c r="E818" t="s">
        <v>12</v>
      </c>
      <c r="F818" t="s">
        <v>10</v>
      </c>
      <c r="G818">
        <v>5000</v>
      </c>
      <c r="H818">
        <v>1350000</v>
      </c>
    </row>
    <row r="819" spans="1:8">
      <c r="A819">
        <v>818</v>
      </c>
      <c r="B819" s="1">
        <v>43055.220268197743</v>
      </c>
      <c r="C819">
        <v>28</v>
      </c>
      <c r="D819">
        <v>1</v>
      </c>
      <c r="E819" t="s">
        <v>12</v>
      </c>
      <c r="F819" t="s">
        <v>11</v>
      </c>
      <c r="G819">
        <v>4000</v>
      </c>
      <c r="H819">
        <v>1354000</v>
      </c>
    </row>
    <row r="820" spans="1:8">
      <c r="A820">
        <v>819</v>
      </c>
      <c r="B820" s="1">
        <v>43055.916846160602</v>
      </c>
      <c r="C820">
        <v>28</v>
      </c>
      <c r="D820">
        <v>3</v>
      </c>
      <c r="E820" t="s">
        <v>12</v>
      </c>
      <c r="F820" t="s">
        <v>8</v>
      </c>
      <c r="G820">
        <v>1000</v>
      </c>
      <c r="H820">
        <v>1355000</v>
      </c>
    </row>
    <row r="821" spans="1:8">
      <c r="A821">
        <v>820</v>
      </c>
      <c r="B821" s="1">
        <v>43056.839253000217</v>
      </c>
      <c r="C821">
        <v>26</v>
      </c>
      <c r="D821">
        <v>3</v>
      </c>
      <c r="E821" t="s">
        <v>12</v>
      </c>
      <c r="F821" t="s">
        <v>9</v>
      </c>
      <c r="G821">
        <v>4000</v>
      </c>
      <c r="H821">
        <v>1359000</v>
      </c>
    </row>
    <row r="822" spans="1:8">
      <c r="A822">
        <v>821</v>
      </c>
      <c r="B822" s="1">
        <v>43057.368585753306</v>
      </c>
      <c r="C822">
        <v>55</v>
      </c>
      <c r="D822">
        <v>2</v>
      </c>
      <c r="E822" t="s">
        <v>13</v>
      </c>
      <c r="F822" t="s">
        <v>8</v>
      </c>
      <c r="G822">
        <v>16000</v>
      </c>
      <c r="H822">
        <v>1343000</v>
      </c>
    </row>
    <row r="823" spans="1:8">
      <c r="A823">
        <v>822</v>
      </c>
      <c r="B823" s="1">
        <v>43057.453870016325</v>
      </c>
      <c r="C823">
        <v>35</v>
      </c>
      <c r="D823">
        <v>4</v>
      </c>
      <c r="E823" t="s">
        <v>12</v>
      </c>
      <c r="F823" t="s">
        <v>10</v>
      </c>
      <c r="G823">
        <v>4000</v>
      </c>
      <c r="H823">
        <v>1347000</v>
      </c>
    </row>
    <row r="824" spans="1:8">
      <c r="A824">
        <v>823</v>
      </c>
      <c r="B824" s="1">
        <v>43058.187982061361</v>
      </c>
      <c r="C824">
        <v>94</v>
      </c>
      <c r="D824">
        <v>2</v>
      </c>
      <c r="E824" t="s">
        <v>12</v>
      </c>
      <c r="F824" t="s">
        <v>11</v>
      </c>
      <c r="G824">
        <v>5000</v>
      </c>
      <c r="H824">
        <v>1352000</v>
      </c>
    </row>
    <row r="825" spans="1:8">
      <c r="A825">
        <v>824</v>
      </c>
      <c r="B825" s="1">
        <v>43059.050916610206</v>
      </c>
      <c r="C825">
        <v>14</v>
      </c>
      <c r="D825">
        <v>3</v>
      </c>
      <c r="E825" t="s">
        <v>12</v>
      </c>
      <c r="F825" t="s">
        <v>9</v>
      </c>
      <c r="G825">
        <v>1000</v>
      </c>
      <c r="H825">
        <v>1353000</v>
      </c>
    </row>
    <row r="826" spans="1:8">
      <c r="A826">
        <v>825</v>
      </c>
      <c r="B826" s="1">
        <v>43060.55846525896</v>
      </c>
      <c r="C826">
        <v>66</v>
      </c>
      <c r="D826">
        <v>4</v>
      </c>
      <c r="E826" t="s">
        <v>12</v>
      </c>
      <c r="F826" t="s">
        <v>9</v>
      </c>
      <c r="G826">
        <v>2000</v>
      </c>
      <c r="H826">
        <v>1355000</v>
      </c>
    </row>
    <row r="827" spans="1:8">
      <c r="A827">
        <v>826</v>
      </c>
      <c r="B827" s="1">
        <v>43061.500378051926</v>
      </c>
      <c r="C827">
        <v>139</v>
      </c>
      <c r="D827">
        <v>1</v>
      </c>
      <c r="E827" t="s">
        <v>12</v>
      </c>
      <c r="F827" t="s">
        <v>11</v>
      </c>
      <c r="G827">
        <v>2000</v>
      </c>
      <c r="H827">
        <v>1357000</v>
      </c>
    </row>
    <row r="828" spans="1:8">
      <c r="A828">
        <v>827</v>
      </c>
      <c r="B828" s="1">
        <v>43061.623099848417</v>
      </c>
      <c r="C828">
        <v>97</v>
      </c>
      <c r="D828">
        <v>4</v>
      </c>
      <c r="E828" t="s">
        <v>12</v>
      </c>
      <c r="F828" t="s">
        <v>8</v>
      </c>
      <c r="G828">
        <v>5000</v>
      </c>
      <c r="H828">
        <v>1362000</v>
      </c>
    </row>
    <row r="829" spans="1:8">
      <c r="A829">
        <v>828</v>
      </c>
      <c r="B829" s="1">
        <v>43061.699382954772</v>
      </c>
      <c r="C829">
        <v>7</v>
      </c>
      <c r="D829">
        <v>2</v>
      </c>
      <c r="E829" t="s">
        <v>13</v>
      </c>
      <c r="F829" t="s">
        <v>8</v>
      </c>
      <c r="G829">
        <v>4000</v>
      </c>
      <c r="H829">
        <v>1358000</v>
      </c>
    </row>
    <row r="830" spans="1:8">
      <c r="A830">
        <v>829</v>
      </c>
      <c r="B830" s="1">
        <v>43062.715333589025</v>
      </c>
      <c r="C830">
        <v>90</v>
      </c>
      <c r="D830">
        <v>3</v>
      </c>
      <c r="E830" t="s">
        <v>12</v>
      </c>
      <c r="F830" t="s">
        <v>11</v>
      </c>
      <c r="G830">
        <v>4000</v>
      </c>
      <c r="H830">
        <v>1362000</v>
      </c>
    </row>
    <row r="831" spans="1:8">
      <c r="A831">
        <v>830</v>
      </c>
      <c r="B831" s="1">
        <v>43062.788274429171</v>
      </c>
      <c r="C831">
        <v>84</v>
      </c>
      <c r="D831">
        <v>3</v>
      </c>
      <c r="E831" t="s">
        <v>12</v>
      </c>
      <c r="F831" t="s">
        <v>11</v>
      </c>
      <c r="G831">
        <v>1000</v>
      </c>
      <c r="H831">
        <v>1363000</v>
      </c>
    </row>
    <row r="832" spans="1:8">
      <c r="A832">
        <v>831</v>
      </c>
      <c r="B832" s="1">
        <v>43063.102944730235</v>
      </c>
      <c r="C832">
        <v>63</v>
      </c>
      <c r="D832">
        <v>1</v>
      </c>
      <c r="E832" t="s">
        <v>12</v>
      </c>
      <c r="F832" t="s">
        <v>11</v>
      </c>
      <c r="G832">
        <v>1000</v>
      </c>
      <c r="H832">
        <v>1364000</v>
      </c>
    </row>
    <row r="833" spans="1:8">
      <c r="A833">
        <v>832</v>
      </c>
      <c r="B833" s="1">
        <v>43063.885475183437</v>
      </c>
      <c r="C833">
        <v>96</v>
      </c>
      <c r="D833">
        <v>2</v>
      </c>
      <c r="E833" t="s">
        <v>12</v>
      </c>
      <c r="F833" t="s">
        <v>11</v>
      </c>
      <c r="G833">
        <v>2000</v>
      </c>
      <c r="H833">
        <v>1366000</v>
      </c>
    </row>
    <row r="834" spans="1:8">
      <c r="A834">
        <v>833</v>
      </c>
      <c r="B834" s="1">
        <v>43064.465968814831</v>
      </c>
      <c r="C834">
        <v>62</v>
      </c>
      <c r="D834">
        <v>3</v>
      </c>
      <c r="E834" t="s">
        <v>12</v>
      </c>
      <c r="F834" t="s">
        <v>9</v>
      </c>
      <c r="G834">
        <v>1000</v>
      </c>
      <c r="H834">
        <v>1367000</v>
      </c>
    </row>
    <row r="835" spans="1:8">
      <c r="A835">
        <v>834</v>
      </c>
      <c r="B835" s="1">
        <v>43065.074625407724</v>
      </c>
      <c r="C835">
        <v>114</v>
      </c>
      <c r="D835">
        <v>4</v>
      </c>
      <c r="E835" t="s">
        <v>12</v>
      </c>
      <c r="F835" t="s">
        <v>9</v>
      </c>
      <c r="G835">
        <v>3000</v>
      </c>
      <c r="H835">
        <v>1370000</v>
      </c>
    </row>
    <row r="836" spans="1:8">
      <c r="A836">
        <v>835</v>
      </c>
      <c r="B836" s="1">
        <v>43065.173747185363</v>
      </c>
      <c r="C836">
        <v>40</v>
      </c>
      <c r="D836">
        <v>3</v>
      </c>
      <c r="E836" t="s">
        <v>12</v>
      </c>
      <c r="F836" t="s">
        <v>8</v>
      </c>
      <c r="G836">
        <v>1000</v>
      </c>
      <c r="H836">
        <v>1371000</v>
      </c>
    </row>
    <row r="837" spans="1:8">
      <c r="A837">
        <v>836</v>
      </c>
      <c r="B837" s="1">
        <v>43065.930215556677</v>
      </c>
      <c r="C837">
        <v>77</v>
      </c>
      <c r="D837">
        <v>2</v>
      </c>
      <c r="E837" t="s">
        <v>12</v>
      </c>
      <c r="F837" t="s">
        <v>8</v>
      </c>
      <c r="G837">
        <v>1000</v>
      </c>
      <c r="H837">
        <v>1372000</v>
      </c>
    </row>
    <row r="838" spans="1:8">
      <c r="A838">
        <v>837</v>
      </c>
      <c r="B838" s="1">
        <v>43066.623160668365</v>
      </c>
      <c r="C838">
        <v>133</v>
      </c>
      <c r="D838">
        <v>2</v>
      </c>
      <c r="E838" t="s">
        <v>13</v>
      </c>
      <c r="F838" t="s">
        <v>8</v>
      </c>
      <c r="G838">
        <v>12000</v>
      </c>
      <c r="H838">
        <v>1360000</v>
      </c>
    </row>
    <row r="839" spans="1:8">
      <c r="A839">
        <v>838</v>
      </c>
      <c r="B839" s="1">
        <v>43067.21522682206</v>
      </c>
      <c r="C839">
        <v>69</v>
      </c>
      <c r="D839">
        <v>1</v>
      </c>
      <c r="E839" t="s">
        <v>12</v>
      </c>
      <c r="F839" t="s">
        <v>11</v>
      </c>
      <c r="G839">
        <v>1000</v>
      </c>
      <c r="H839">
        <v>1361000</v>
      </c>
    </row>
    <row r="840" spans="1:8">
      <c r="A840">
        <v>839</v>
      </c>
      <c r="B840" s="1">
        <v>43067.840211722389</v>
      </c>
      <c r="C840">
        <v>106</v>
      </c>
      <c r="D840">
        <v>3</v>
      </c>
      <c r="E840" t="s">
        <v>12</v>
      </c>
      <c r="F840" t="s">
        <v>8</v>
      </c>
      <c r="G840">
        <v>4000</v>
      </c>
      <c r="H840">
        <v>1365000</v>
      </c>
    </row>
    <row r="841" spans="1:8">
      <c r="A841">
        <v>840</v>
      </c>
      <c r="B841" s="1">
        <v>43068.777508323939</v>
      </c>
      <c r="C841">
        <v>133</v>
      </c>
      <c r="D841">
        <v>1</v>
      </c>
      <c r="E841" t="s">
        <v>12</v>
      </c>
      <c r="F841" t="s">
        <v>11</v>
      </c>
      <c r="G841">
        <v>1000</v>
      </c>
      <c r="H841">
        <v>1366000</v>
      </c>
    </row>
    <row r="842" spans="1:8">
      <c r="A842">
        <v>841</v>
      </c>
      <c r="B842" s="1">
        <v>43069.050067797063</v>
      </c>
      <c r="C842">
        <v>64</v>
      </c>
      <c r="D842">
        <v>3</v>
      </c>
      <c r="E842" t="s">
        <v>12</v>
      </c>
      <c r="F842" t="s">
        <v>8</v>
      </c>
      <c r="G842">
        <v>5000</v>
      </c>
      <c r="H842">
        <v>1371000</v>
      </c>
    </row>
    <row r="843" spans="1:8">
      <c r="A843">
        <v>842</v>
      </c>
      <c r="B843" s="1">
        <v>43069.891855623719</v>
      </c>
      <c r="C843">
        <v>31</v>
      </c>
      <c r="D843">
        <v>3</v>
      </c>
      <c r="E843" t="s">
        <v>12</v>
      </c>
      <c r="F843" t="s">
        <v>8</v>
      </c>
      <c r="G843">
        <v>4000</v>
      </c>
      <c r="H843">
        <v>1375000</v>
      </c>
    </row>
    <row r="844" spans="1:8">
      <c r="A844">
        <v>843</v>
      </c>
      <c r="B844" s="1">
        <v>43070.485226630459</v>
      </c>
      <c r="C844">
        <v>135</v>
      </c>
      <c r="D844">
        <v>1</v>
      </c>
      <c r="E844" t="s">
        <v>12</v>
      </c>
      <c r="F844" t="s">
        <v>11</v>
      </c>
      <c r="G844">
        <v>1000</v>
      </c>
      <c r="H844">
        <v>1376000</v>
      </c>
    </row>
    <row r="845" spans="1:8">
      <c r="A845">
        <v>844</v>
      </c>
      <c r="B845" s="1">
        <v>43070.747003079508</v>
      </c>
      <c r="C845">
        <v>70</v>
      </c>
      <c r="D845">
        <v>2</v>
      </c>
      <c r="E845" t="s">
        <v>12</v>
      </c>
      <c r="F845" t="s">
        <v>11</v>
      </c>
      <c r="G845">
        <v>3000</v>
      </c>
      <c r="H845">
        <v>1379000</v>
      </c>
    </row>
    <row r="846" spans="1:8">
      <c r="A846">
        <v>845</v>
      </c>
      <c r="B846" s="1">
        <v>43070.826259822352</v>
      </c>
      <c r="C846">
        <v>47</v>
      </c>
      <c r="D846">
        <v>2</v>
      </c>
      <c r="E846" t="s">
        <v>12</v>
      </c>
      <c r="F846" t="s">
        <v>8</v>
      </c>
      <c r="G846">
        <v>2000</v>
      </c>
      <c r="H846">
        <v>1381000</v>
      </c>
    </row>
    <row r="847" spans="1:8">
      <c r="A847">
        <v>846</v>
      </c>
      <c r="B847" s="1">
        <v>43071.903324126208</v>
      </c>
      <c r="C847">
        <v>49</v>
      </c>
      <c r="D847">
        <v>1</v>
      </c>
      <c r="E847" t="s">
        <v>12</v>
      </c>
      <c r="F847" t="s">
        <v>11</v>
      </c>
      <c r="G847">
        <v>5000</v>
      </c>
      <c r="H847">
        <v>1386000</v>
      </c>
    </row>
    <row r="848" spans="1:8">
      <c r="A848">
        <v>847</v>
      </c>
      <c r="B848" s="1">
        <v>43072.002924720495</v>
      </c>
      <c r="C848">
        <v>31</v>
      </c>
      <c r="D848">
        <v>1</v>
      </c>
      <c r="E848" t="s">
        <v>12</v>
      </c>
      <c r="F848" t="s">
        <v>11</v>
      </c>
      <c r="G848">
        <v>5000</v>
      </c>
      <c r="H848">
        <v>1391000</v>
      </c>
    </row>
    <row r="849" spans="1:8">
      <c r="A849">
        <v>848</v>
      </c>
      <c r="B849" s="1">
        <v>43073.010979837461</v>
      </c>
      <c r="C849">
        <v>17</v>
      </c>
      <c r="D849">
        <v>1</v>
      </c>
      <c r="E849" t="s">
        <v>12</v>
      </c>
      <c r="F849" t="s">
        <v>11</v>
      </c>
      <c r="G849">
        <v>4000</v>
      </c>
      <c r="H849">
        <v>1395000</v>
      </c>
    </row>
    <row r="850" spans="1:8">
      <c r="A850">
        <v>849</v>
      </c>
      <c r="B850" s="1">
        <v>43073.266406008537</v>
      </c>
      <c r="C850">
        <v>48</v>
      </c>
      <c r="D850">
        <v>3</v>
      </c>
      <c r="E850" t="s">
        <v>12</v>
      </c>
      <c r="F850" t="s">
        <v>11</v>
      </c>
      <c r="G850">
        <v>3000</v>
      </c>
      <c r="H850">
        <v>1398000</v>
      </c>
    </row>
    <row r="851" spans="1:8">
      <c r="A851">
        <v>850</v>
      </c>
      <c r="B851" s="1">
        <v>43073.76628565172</v>
      </c>
      <c r="C851">
        <v>81</v>
      </c>
      <c r="D851">
        <v>2</v>
      </c>
      <c r="E851" t="s">
        <v>12</v>
      </c>
      <c r="F851" t="s">
        <v>8</v>
      </c>
      <c r="G851">
        <v>3000</v>
      </c>
      <c r="H851">
        <v>1401000</v>
      </c>
    </row>
    <row r="852" spans="1:8">
      <c r="A852">
        <v>851</v>
      </c>
      <c r="B852" s="1">
        <v>43074.384285409498</v>
      </c>
      <c r="C852">
        <v>121</v>
      </c>
      <c r="D852">
        <v>2</v>
      </c>
      <c r="E852" t="s">
        <v>12</v>
      </c>
      <c r="F852" t="s">
        <v>8</v>
      </c>
      <c r="G852">
        <v>1000</v>
      </c>
      <c r="H852">
        <v>1402000</v>
      </c>
    </row>
    <row r="853" spans="1:8">
      <c r="A853">
        <v>852</v>
      </c>
      <c r="B853" s="1">
        <v>43075.353796416777</v>
      </c>
      <c r="C853">
        <v>48</v>
      </c>
      <c r="D853">
        <v>3</v>
      </c>
      <c r="E853" t="s">
        <v>12</v>
      </c>
      <c r="F853" t="s">
        <v>11</v>
      </c>
      <c r="G853">
        <v>3000</v>
      </c>
      <c r="H853">
        <v>1405000</v>
      </c>
    </row>
    <row r="854" spans="1:8">
      <c r="A854">
        <v>853</v>
      </c>
      <c r="B854" s="1">
        <v>43076.007489763942</v>
      </c>
      <c r="C854">
        <v>107</v>
      </c>
      <c r="D854">
        <v>1</v>
      </c>
      <c r="E854" t="s">
        <v>12</v>
      </c>
      <c r="F854" t="s">
        <v>11</v>
      </c>
      <c r="G854">
        <v>1000</v>
      </c>
      <c r="H854">
        <v>1406000</v>
      </c>
    </row>
    <row r="855" spans="1:8">
      <c r="A855">
        <v>854</v>
      </c>
      <c r="B855" s="1">
        <v>43076.543646776692</v>
      </c>
      <c r="C855">
        <v>49</v>
      </c>
      <c r="D855">
        <v>1</v>
      </c>
      <c r="E855" t="s">
        <v>12</v>
      </c>
      <c r="F855" t="s">
        <v>11</v>
      </c>
      <c r="G855">
        <v>5000</v>
      </c>
      <c r="H855">
        <v>1411000</v>
      </c>
    </row>
    <row r="856" spans="1:8">
      <c r="A856">
        <v>855</v>
      </c>
      <c r="B856" s="1">
        <v>43077.523108686022</v>
      </c>
      <c r="C856">
        <v>89</v>
      </c>
      <c r="D856">
        <v>4</v>
      </c>
      <c r="E856" t="s">
        <v>12</v>
      </c>
      <c r="F856" t="s">
        <v>8</v>
      </c>
      <c r="G856">
        <v>2000</v>
      </c>
      <c r="H856">
        <v>1413000</v>
      </c>
    </row>
    <row r="857" spans="1:8">
      <c r="A857">
        <v>856</v>
      </c>
      <c r="B857" s="1">
        <v>43077.914252690854</v>
      </c>
      <c r="C857">
        <v>59</v>
      </c>
      <c r="D857">
        <v>2</v>
      </c>
      <c r="E857" t="s">
        <v>12</v>
      </c>
      <c r="F857" t="s">
        <v>8</v>
      </c>
      <c r="G857">
        <v>3000</v>
      </c>
      <c r="H857">
        <v>1416000</v>
      </c>
    </row>
    <row r="858" spans="1:8">
      <c r="A858">
        <v>857</v>
      </c>
      <c r="B858" s="1">
        <v>43078.559348603419</v>
      </c>
      <c r="C858">
        <v>70</v>
      </c>
      <c r="D858">
        <v>3</v>
      </c>
      <c r="E858" t="s">
        <v>12</v>
      </c>
      <c r="F858" t="s">
        <v>8</v>
      </c>
      <c r="G858">
        <v>3000</v>
      </c>
      <c r="H858">
        <v>1419000</v>
      </c>
    </row>
    <row r="859" spans="1:8">
      <c r="A859">
        <v>858</v>
      </c>
      <c r="B859" s="1">
        <v>43078.987421257218</v>
      </c>
      <c r="C859">
        <v>109</v>
      </c>
      <c r="D859">
        <v>3</v>
      </c>
      <c r="E859" t="s">
        <v>12</v>
      </c>
      <c r="F859" t="s">
        <v>8</v>
      </c>
      <c r="G859">
        <v>2000</v>
      </c>
      <c r="H859">
        <v>1421000</v>
      </c>
    </row>
    <row r="860" spans="1:8">
      <c r="A860">
        <v>859</v>
      </c>
      <c r="B860" s="1">
        <v>43079.865481175082</v>
      </c>
      <c r="C860">
        <v>75</v>
      </c>
      <c r="D860">
        <v>1</v>
      </c>
      <c r="E860" t="s">
        <v>12</v>
      </c>
      <c r="F860" t="s">
        <v>11</v>
      </c>
      <c r="G860">
        <v>5000</v>
      </c>
      <c r="H860">
        <v>1426000</v>
      </c>
    </row>
    <row r="861" spans="1:8">
      <c r="A861">
        <v>860</v>
      </c>
      <c r="B861" s="1">
        <v>43080.495836239323</v>
      </c>
      <c r="C861">
        <v>72</v>
      </c>
      <c r="D861">
        <v>3</v>
      </c>
      <c r="E861" t="s">
        <v>13</v>
      </c>
      <c r="F861" t="s">
        <v>11</v>
      </c>
      <c r="G861">
        <v>20000</v>
      </c>
      <c r="H861">
        <v>1406000</v>
      </c>
    </row>
    <row r="862" spans="1:8">
      <c r="A862">
        <v>861</v>
      </c>
      <c r="B862" s="1">
        <v>43081.180429272528</v>
      </c>
      <c r="C862">
        <v>73</v>
      </c>
      <c r="D862">
        <v>3</v>
      </c>
      <c r="E862" t="s">
        <v>12</v>
      </c>
      <c r="F862" t="s">
        <v>8</v>
      </c>
      <c r="G862">
        <v>5000</v>
      </c>
      <c r="H862">
        <v>1411000</v>
      </c>
    </row>
    <row r="863" spans="1:8">
      <c r="A863">
        <v>862</v>
      </c>
      <c r="B863" s="1">
        <v>43081.621605851236</v>
      </c>
      <c r="C863">
        <v>16</v>
      </c>
      <c r="D863">
        <v>1</v>
      </c>
      <c r="E863" t="s">
        <v>12</v>
      </c>
      <c r="F863" t="s">
        <v>11</v>
      </c>
      <c r="G863">
        <v>5000</v>
      </c>
      <c r="H863">
        <v>1416000</v>
      </c>
    </row>
    <row r="864" spans="1:8">
      <c r="A864">
        <v>863</v>
      </c>
      <c r="B864" s="1">
        <v>43082.359378838672</v>
      </c>
      <c r="C864">
        <v>13</v>
      </c>
      <c r="D864">
        <v>3</v>
      </c>
      <c r="E864" t="s">
        <v>13</v>
      </c>
      <c r="F864" t="s">
        <v>8</v>
      </c>
      <c r="G864">
        <v>12000</v>
      </c>
      <c r="H864">
        <v>1404000</v>
      </c>
    </row>
    <row r="865" spans="1:8">
      <c r="A865">
        <v>864</v>
      </c>
      <c r="B865" s="1">
        <v>43082.880524816836</v>
      </c>
      <c r="C865">
        <v>105</v>
      </c>
      <c r="D865">
        <v>2</v>
      </c>
      <c r="E865" t="s">
        <v>12</v>
      </c>
      <c r="F865" t="s">
        <v>8</v>
      </c>
      <c r="G865">
        <v>2000</v>
      </c>
      <c r="H865">
        <v>1406000</v>
      </c>
    </row>
    <row r="866" spans="1:8">
      <c r="A866">
        <v>865</v>
      </c>
      <c r="B866" s="1">
        <v>43083.532281955202</v>
      </c>
      <c r="C866">
        <v>34</v>
      </c>
      <c r="D866">
        <v>1</v>
      </c>
      <c r="E866" t="s">
        <v>12</v>
      </c>
      <c r="F866" t="s">
        <v>11</v>
      </c>
      <c r="G866">
        <v>1000</v>
      </c>
      <c r="H866">
        <v>1407000</v>
      </c>
    </row>
    <row r="867" spans="1:8">
      <c r="A867">
        <v>866</v>
      </c>
      <c r="B867" s="1">
        <v>43084.246888089321</v>
      </c>
      <c r="C867">
        <v>69</v>
      </c>
      <c r="D867">
        <v>2</v>
      </c>
      <c r="E867" t="s">
        <v>12</v>
      </c>
      <c r="F867" t="s">
        <v>8</v>
      </c>
      <c r="G867">
        <v>4000</v>
      </c>
      <c r="H867">
        <v>1411000</v>
      </c>
    </row>
    <row r="868" spans="1:8">
      <c r="A868">
        <v>867</v>
      </c>
      <c r="B868" s="1">
        <v>43084.921119735729</v>
      </c>
      <c r="C868">
        <v>52</v>
      </c>
      <c r="D868">
        <v>3</v>
      </c>
      <c r="E868" t="s">
        <v>12</v>
      </c>
      <c r="F868" t="s">
        <v>8</v>
      </c>
      <c r="G868">
        <v>1000</v>
      </c>
      <c r="H868">
        <v>1412000</v>
      </c>
    </row>
    <row r="869" spans="1:8">
      <c r="A869">
        <v>868</v>
      </c>
      <c r="B869" s="1">
        <v>43085.168328796339</v>
      </c>
      <c r="C869">
        <v>83</v>
      </c>
      <c r="D869">
        <v>1</v>
      </c>
      <c r="E869" t="s">
        <v>12</v>
      </c>
      <c r="F869" t="s">
        <v>11</v>
      </c>
      <c r="G869">
        <v>3000</v>
      </c>
      <c r="H869">
        <v>1415000</v>
      </c>
    </row>
    <row r="870" spans="1:8">
      <c r="A870">
        <v>869</v>
      </c>
      <c r="B870" s="1">
        <v>43085.84966530776</v>
      </c>
      <c r="C870">
        <v>5</v>
      </c>
      <c r="D870">
        <v>3</v>
      </c>
      <c r="E870" t="s">
        <v>12</v>
      </c>
      <c r="F870" t="s">
        <v>9</v>
      </c>
      <c r="G870">
        <v>3000</v>
      </c>
      <c r="H870">
        <v>1418000</v>
      </c>
    </row>
    <row r="871" spans="1:8">
      <c r="A871">
        <v>870</v>
      </c>
      <c r="B871" s="1">
        <v>43086.796342893656</v>
      </c>
      <c r="C871">
        <v>69</v>
      </c>
      <c r="D871">
        <v>1</v>
      </c>
      <c r="E871" t="s">
        <v>12</v>
      </c>
      <c r="F871" t="s">
        <v>11</v>
      </c>
      <c r="G871">
        <v>1000</v>
      </c>
      <c r="H871">
        <v>1419000</v>
      </c>
    </row>
    <row r="872" spans="1:8">
      <c r="A872">
        <v>871</v>
      </c>
      <c r="B872" s="1">
        <v>43087.247415363447</v>
      </c>
      <c r="C872">
        <v>79</v>
      </c>
      <c r="D872">
        <v>1</v>
      </c>
      <c r="E872" t="s">
        <v>12</v>
      </c>
      <c r="F872" t="s">
        <v>11</v>
      </c>
      <c r="G872">
        <v>3000</v>
      </c>
      <c r="H872">
        <v>1422000</v>
      </c>
    </row>
    <row r="873" spans="1:8">
      <c r="A873">
        <v>872</v>
      </c>
      <c r="B873" s="1">
        <v>43088.126853725087</v>
      </c>
      <c r="C873">
        <v>18</v>
      </c>
      <c r="D873">
        <v>1</v>
      </c>
      <c r="E873" t="s">
        <v>12</v>
      </c>
      <c r="F873" t="s">
        <v>11</v>
      </c>
      <c r="G873">
        <v>5000</v>
      </c>
      <c r="H873">
        <v>1427000</v>
      </c>
    </row>
    <row r="874" spans="1:8">
      <c r="A874">
        <v>873</v>
      </c>
      <c r="B874" s="1">
        <v>43089.022627938451</v>
      </c>
      <c r="C874">
        <v>125</v>
      </c>
      <c r="D874">
        <v>4</v>
      </c>
      <c r="E874" t="s">
        <v>12</v>
      </c>
      <c r="F874" t="s">
        <v>8</v>
      </c>
      <c r="G874">
        <v>2000</v>
      </c>
      <c r="H874">
        <v>1429000</v>
      </c>
    </row>
    <row r="875" spans="1:8">
      <c r="A875">
        <v>874</v>
      </c>
      <c r="B875" s="1">
        <v>43089.661807722827</v>
      </c>
      <c r="C875">
        <v>124</v>
      </c>
      <c r="D875">
        <v>2</v>
      </c>
      <c r="E875" t="s">
        <v>12</v>
      </c>
      <c r="F875" t="s">
        <v>11</v>
      </c>
      <c r="G875">
        <v>5000</v>
      </c>
      <c r="H875">
        <v>1434000</v>
      </c>
    </row>
    <row r="876" spans="1:8">
      <c r="A876">
        <v>875</v>
      </c>
      <c r="B876" s="1">
        <v>43090.521971506714</v>
      </c>
      <c r="C876">
        <v>12</v>
      </c>
      <c r="D876">
        <v>3</v>
      </c>
      <c r="E876" t="s">
        <v>12</v>
      </c>
      <c r="F876" t="s">
        <v>11</v>
      </c>
      <c r="G876">
        <v>3000</v>
      </c>
      <c r="H876">
        <v>1437000</v>
      </c>
    </row>
    <row r="877" spans="1:8">
      <c r="A877">
        <v>876</v>
      </c>
      <c r="B877" s="1">
        <v>43090.634422790899</v>
      </c>
      <c r="C877">
        <v>133</v>
      </c>
      <c r="D877">
        <v>1</v>
      </c>
      <c r="E877" t="s">
        <v>13</v>
      </c>
      <c r="F877" t="s">
        <v>11</v>
      </c>
      <c r="G877">
        <v>4000</v>
      </c>
      <c r="H877">
        <v>1433000</v>
      </c>
    </row>
    <row r="878" spans="1:8">
      <c r="A878">
        <v>877</v>
      </c>
      <c r="B878" s="1">
        <v>43091.11934354488</v>
      </c>
      <c r="C878">
        <v>101</v>
      </c>
      <c r="D878">
        <v>4</v>
      </c>
      <c r="E878" t="s">
        <v>12</v>
      </c>
      <c r="F878" t="s">
        <v>8</v>
      </c>
      <c r="G878">
        <v>3000</v>
      </c>
      <c r="H878">
        <v>1436000</v>
      </c>
    </row>
    <row r="879" spans="1:8">
      <c r="A879">
        <v>878</v>
      </c>
      <c r="B879" s="1">
        <v>43091.773888122036</v>
      </c>
      <c r="C879">
        <v>69</v>
      </c>
      <c r="D879">
        <v>2</v>
      </c>
      <c r="E879" t="s">
        <v>12</v>
      </c>
      <c r="F879" t="s">
        <v>8</v>
      </c>
      <c r="G879">
        <v>4000</v>
      </c>
      <c r="H879">
        <v>1440000</v>
      </c>
    </row>
    <row r="880" spans="1:8">
      <c r="A880">
        <v>879</v>
      </c>
      <c r="B880" s="1">
        <v>43092.406894293621</v>
      </c>
      <c r="C880">
        <v>87</v>
      </c>
      <c r="D880">
        <v>1</v>
      </c>
      <c r="E880" t="s">
        <v>12</v>
      </c>
      <c r="F880" t="s">
        <v>11</v>
      </c>
      <c r="G880">
        <v>2000</v>
      </c>
      <c r="H880">
        <v>1442000</v>
      </c>
    </row>
    <row r="881" spans="1:8">
      <c r="A881">
        <v>880</v>
      </c>
      <c r="B881" s="1">
        <v>43092.568771786049</v>
      </c>
      <c r="C881">
        <v>78</v>
      </c>
      <c r="D881">
        <v>3</v>
      </c>
      <c r="E881" t="s">
        <v>12</v>
      </c>
      <c r="F881" t="s">
        <v>11</v>
      </c>
      <c r="G881">
        <v>4000</v>
      </c>
      <c r="H881">
        <v>1446000</v>
      </c>
    </row>
    <row r="882" spans="1:8">
      <c r="A882">
        <v>881</v>
      </c>
      <c r="B882" s="1">
        <v>43093.356564045032</v>
      </c>
      <c r="C882">
        <v>29</v>
      </c>
      <c r="D882">
        <v>2</v>
      </c>
      <c r="E882" t="s">
        <v>12</v>
      </c>
      <c r="F882" t="s">
        <v>8</v>
      </c>
      <c r="G882">
        <v>1000</v>
      </c>
      <c r="H882">
        <v>1447000</v>
      </c>
    </row>
    <row r="883" spans="1:8">
      <c r="A883">
        <v>882</v>
      </c>
      <c r="B883" s="1">
        <v>43093.855327624049</v>
      </c>
      <c r="C883">
        <v>66</v>
      </c>
      <c r="D883">
        <v>4</v>
      </c>
      <c r="E883" t="s">
        <v>12</v>
      </c>
      <c r="F883" t="s">
        <v>9</v>
      </c>
      <c r="G883">
        <v>2000</v>
      </c>
      <c r="H883">
        <v>1449000</v>
      </c>
    </row>
    <row r="884" spans="1:8">
      <c r="A884">
        <v>883</v>
      </c>
      <c r="B884" s="1">
        <v>43094.41436459023</v>
      </c>
      <c r="C884">
        <v>51</v>
      </c>
      <c r="D884">
        <v>1</v>
      </c>
      <c r="E884" t="s">
        <v>12</v>
      </c>
      <c r="F884" t="s">
        <v>11</v>
      </c>
      <c r="G884">
        <v>5000</v>
      </c>
      <c r="H884">
        <v>1454000</v>
      </c>
    </row>
    <row r="885" spans="1:8">
      <c r="A885">
        <v>884</v>
      </c>
      <c r="B885" s="1">
        <v>43095.399721649141</v>
      </c>
      <c r="C885">
        <v>47</v>
      </c>
      <c r="D885">
        <v>2</v>
      </c>
      <c r="E885" t="s">
        <v>12</v>
      </c>
      <c r="F885" t="s">
        <v>8</v>
      </c>
      <c r="G885">
        <v>2000</v>
      </c>
      <c r="H885">
        <v>1456000</v>
      </c>
    </row>
    <row r="886" spans="1:8">
      <c r="A886">
        <v>885</v>
      </c>
      <c r="B886" s="1">
        <v>43095.502179062205</v>
      </c>
      <c r="C886">
        <v>71</v>
      </c>
      <c r="D886">
        <v>4</v>
      </c>
      <c r="E886" t="s">
        <v>12</v>
      </c>
      <c r="F886" t="s">
        <v>10</v>
      </c>
      <c r="G886">
        <v>1000</v>
      </c>
      <c r="H886">
        <v>1457000</v>
      </c>
    </row>
    <row r="887" spans="1:8">
      <c r="A887">
        <v>886</v>
      </c>
      <c r="B887" s="1">
        <v>43095.681928010446</v>
      </c>
      <c r="C887">
        <v>71</v>
      </c>
      <c r="D887">
        <v>1</v>
      </c>
      <c r="E887" t="s">
        <v>12</v>
      </c>
      <c r="F887" t="s">
        <v>11</v>
      </c>
      <c r="G887">
        <v>2000</v>
      </c>
      <c r="H887">
        <v>1459000</v>
      </c>
    </row>
    <row r="888" spans="1:8">
      <c r="A888">
        <v>887</v>
      </c>
      <c r="B888" s="1">
        <v>43096.193882476626</v>
      </c>
      <c r="C888">
        <v>69</v>
      </c>
      <c r="D888">
        <v>2</v>
      </c>
      <c r="E888" t="s">
        <v>12</v>
      </c>
      <c r="F888" t="s">
        <v>8</v>
      </c>
      <c r="G888">
        <v>4000</v>
      </c>
      <c r="H888">
        <v>1463000</v>
      </c>
    </row>
    <row r="889" spans="1:8">
      <c r="A889">
        <v>888</v>
      </c>
      <c r="B889" s="1">
        <v>43097.172804862188</v>
      </c>
      <c r="C889">
        <v>40</v>
      </c>
      <c r="D889">
        <v>3</v>
      </c>
      <c r="E889" t="s">
        <v>12</v>
      </c>
      <c r="F889" t="s">
        <v>8</v>
      </c>
      <c r="G889">
        <v>1000</v>
      </c>
      <c r="H889">
        <v>1464000</v>
      </c>
    </row>
    <row r="890" spans="1:8">
      <c r="A890">
        <v>889</v>
      </c>
      <c r="B890" s="1">
        <v>43097.924798649292</v>
      </c>
      <c r="C890">
        <v>56</v>
      </c>
      <c r="D890">
        <v>1</v>
      </c>
      <c r="E890" t="s">
        <v>12</v>
      </c>
      <c r="F890" t="s">
        <v>11</v>
      </c>
      <c r="G890">
        <v>4000</v>
      </c>
      <c r="H890">
        <v>1468000</v>
      </c>
    </row>
    <row r="891" spans="1:8">
      <c r="A891">
        <v>890</v>
      </c>
      <c r="B891" s="1">
        <v>43098.761205898641</v>
      </c>
      <c r="C891">
        <v>77</v>
      </c>
      <c r="D891">
        <v>2</v>
      </c>
      <c r="E891" t="s">
        <v>12</v>
      </c>
      <c r="F891" t="s">
        <v>8</v>
      </c>
      <c r="G891">
        <v>1000</v>
      </c>
      <c r="H891">
        <v>1469000</v>
      </c>
    </row>
    <row r="892" spans="1:8">
      <c r="A892">
        <v>891</v>
      </c>
      <c r="B892" s="1">
        <v>43099.247820919802</v>
      </c>
      <c r="C892">
        <v>118</v>
      </c>
      <c r="D892">
        <v>3</v>
      </c>
      <c r="E892" t="s">
        <v>12</v>
      </c>
      <c r="F892" t="s">
        <v>8</v>
      </c>
      <c r="G892">
        <v>4000</v>
      </c>
      <c r="H892">
        <v>1473000</v>
      </c>
    </row>
    <row r="893" spans="1:8">
      <c r="A893">
        <v>892</v>
      </c>
      <c r="B893" s="1">
        <v>43099.522937049289</v>
      </c>
      <c r="C893">
        <v>88</v>
      </c>
      <c r="D893">
        <v>3</v>
      </c>
      <c r="E893" t="s">
        <v>12</v>
      </c>
      <c r="F893" t="s">
        <v>8</v>
      </c>
      <c r="G893">
        <v>3000</v>
      </c>
      <c r="H893">
        <v>1476000</v>
      </c>
    </row>
    <row r="894" spans="1:8">
      <c r="A894">
        <v>893</v>
      </c>
      <c r="B894" s="1">
        <v>43099.685075688671</v>
      </c>
      <c r="C894">
        <v>30</v>
      </c>
      <c r="D894">
        <v>1</v>
      </c>
      <c r="E894" t="s">
        <v>12</v>
      </c>
      <c r="F894" t="s">
        <v>11</v>
      </c>
      <c r="G894">
        <v>1000</v>
      </c>
      <c r="H894">
        <v>1477000</v>
      </c>
    </row>
    <row r="895" spans="1:8">
      <c r="A895">
        <v>894</v>
      </c>
      <c r="B895" s="1">
        <v>43100.306885486905</v>
      </c>
      <c r="C895">
        <v>95</v>
      </c>
      <c r="D895">
        <v>3</v>
      </c>
      <c r="E895" t="s">
        <v>12</v>
      </c>
      <c r="F895" t="s">
        <v>9</v>
      </c>
      <c r="G895">
        <v>5000</v>
      </c>
      <c r="H895">
        <v>1482000</v>
      </c>
    </row>
    <row r="896" spans="1:8">
      <c r="A896">
        <v>895</v>
      </c>
      <c r="B896" s="1">
        <v>43101.784046905639</v>
      </c>
      <c r="C896">
        <v>11</v>
      </c>
      <c r="D896">
        <v>3</v>
      </c>
      <c r="E896" t="s">
        <v>12</v>
      </c>
      <c r="F896" t="s">
        <v>9</v>
      </c>
      <c r="G896">
        <v>4000</v>
      </c>
      <c r="H896">
        <v>1486000</v>
      </c>
    </row>
    <row r="897" spans="1:8">
      <c r="A897">
        <v>896</v>
      </c>
      <c r="B897" s="1">
        <v>43102.777667108778</v>
      </c>
      <c r="C897">
        <v>58</v>
      </c>
      <c r="D897">
        <v>4</v>
      </c>
      <c r="E897" t="s">
        <v>13</v>
      </c>
      <c r="F897" t="s">
        <v>9</v>
      </c>
      <c r="G897">
        <v>16000</v>
      </c>
      <c r="H897">
        <v>1470000</v>
      </c>
    </row>
    <row r="898" spans="1:8">
      <c r="A898">
        <v>897</v>
      </c>
      <c r="B898" s="1">
        <v>43103.217917464361</v>
      </c>
      <c r="C898">
        <v>43</v>
      </c>
      <c r="D898">
        <v>4</v>
      </c>
      <c r="E898" t="s">
        <v>12</v>
      </c>
      <c r="F898" t="s">
        <v>10</v>
      </c>
      <c r="G898">
        <v>1000</v>
      </c>
      <c r="H898">
        <v>1471000</v>
      </c>
    </row>
    <row r="899" spans="1:8">
      <c r="A899">
        <v>898</v>
      </c>
      <c r="B899" s="1">
        <v>43103.346040712298</v>
      </c>
      <c r="C899">
        <v>98</v>
      </c>
      <c r="D899">
        <v>3</v>
      </c>
      <c r="E899" t="s">
        <v>12</v>
      </c>
      <c r="F899" t="s">
        <v>9</v>
      </c>
      <c r="G899">
        <v>3000</v>
      </c>
      <c r="H899">
        <v>1474000</v>
      </c>
    </row>
    <row r="900" spans="1:8">
      <c r="A900">
        <v>899</v>
      </c>
      <c r="B900" s="1">
        <v>43103.380379802802</v>
      </c>
      <c r="C900">
        <v>84</v>
      </c>
      <c r="D900">
        <v>2</v>
      </c>
      <c r="E900" t="s">
        <v>12</v>
      </c>
      <c r="F900" t="s">
        <v>11</v>
      </c>
      <c r="G900">
        <v>2000</v>
      </c>
      <c r="H900">
        <v>1476000</v>
      </c>
    </row>
    <row r="901" spans="1:8">
      <c r="A901">
        <v>900</v>
      </c>
      <c r="B901" s="1">
        <v>43103.563629544122</v>
      </c>
      <c r="C901">
        <v>73</v>
      </c>
      <c r="D901">
        <v>2</v>
      </c>
      <c r="E901" t="s">
        <v>13</v>
      </c>
      <c r="F901" t="s">
        <v>8</v>
      </c>
      <c r="G901">
        <v>4000</v>
      </c>
      <c r="H901">
        <v>1472000</v>
      </c>
    </row>
    <row r="902" spans="1:8">
      <c r="A902">
        <v>901</v>
      </c>
      <c r="B902" s="1">
        <v>43104.290716859534</v>
      </c>
      <c r="C902">
        <v>89</v>
      </c>
      <c r="D902">
        <v>3</v>
      </c>
      <c r="E902" t="s">
        <v>12</v>
      </c>
      <c r="F902" t="s">
        <v>9</v>
      </c>
      <c r="G902">
        <v>3000</v>
      </c>
      <c r="H902">
        <v>1475000</v>
      </c>
    </row>
    <row r="903" spans="1:8">
      <c r="A903">
        <v>902</v>
      </c>
      <c r="B903" s="1">
        <v>43105.04203037401</v>
      </c>
      <c r="C903">
        <v>64</v>
      </c>
      <c r="D903">
        <v>4</v>
      </c>
      <c r="E903" t="s">
        <v>12</v>
      </c>
      <c r="F903" t="s">
        <v>11</v>
      </c>
      <c r="G903">
        <v>1000</v>
      </c>
      <c r="H903">
        <v>1476000</v>
      </c>
    </row>
    <row r="904" spans="1:8">
      <c r="A904">
        <v>903</v>
      </c>
      <c r="B904" s="1">
        <v>43105.748231039033</v>
      </c>
      <c r="C904">
        <v>35</v>
      </c>
      <c r="D904">
        <v>4</v>
      </c>
      <c r="E904" t="s">
        <v>12</v>
      </c>
      <c r="F904" t="s">
        <v>10</v>
      </c>
      <c r="G904">
        <v>4000</v>
      </c>
      <c r="H904">
        <v>1480000</v>
      </c>
    </row>
    <row r="905" spans="1:8">
      <c r="A905">
        <v>904</v>
      </c>
      <c r="B905" s="1">
        <v>43105.96990850092</v>
      </c>
      <c r="C905">
        <v>77</v>
      </c>
      <c r="D905">
        <v>1</v>
      </c>
      <c r="E905" t="s">
        <v>13</v>
      </c>
      <c r="F905" t="s">
        <v>11</v>
      </c>
      <c r="G905">
        <v>20000</v>
      </c>
      <c r="H905">
        <v>1460000</v>
      </c>
    </row>
    <row r="906" spans="1:8">
      <c r="A906">
        <v>905</v>
      </c>
      <c r="B906" s="1">
        <v>43106.075554635063</v>
      </c>
      <c r="C906">
        <v>37</v>
      </c>
      <c r="D906">
        <v>4</v>
      </c>
      <c r="E906" t="s">
        <v>12</v>
      </c>
      <c r="F906" t="s">
        <v>8</v>
      </c>
      <c r="G906">
        <v>3000</v>
      </c>
      <c r="H906">
        <v>1463000</v>
      </c>
    </row>
    <row r="907" spans="1:8">
      <c r="A907">
        <v>906</v>
      </c>
      <c r="B907" s="1">
        <v>43106.523826495497</v>
      </c>
      <c r="C907">
        <v>76</v>
      </c>
      <c r="D907">
        <v>3</v>
      </c>
      <c r="E907" t="s">
        <v>13</v>
      </c>
      <c r="F907" t="s">
        <v>8</v>
      </c>
      <c r="G907">
        <v>20000</v>
      </c>
      <c r="H907">
        <v>1443000</v>
      </c>
    </row>
    <row r="908" spans="1:8">
      <c r="A908">
        <v>907</v>
      </c>
      <c r="B908" s="1">
        <v>43107.171529049425</v>
      </c>
      <c r="C908">
        <v>16</v>
      </c>
      <c r="D908">
        <v>2</v>
      </c>
      <c r="E908" t="s">
        <v>13</v>
      </c>
      <c r="F908" t="s">
        <v>11</v>
      </c>
      <c r="G908">
        <v>20000</v>
      </c>
      <c r="H908">
        <v>1423000</v>
      </c>
    </row>
    <row r="909" spans="1:8">
      <c r="A909">
        <v>908</v>
      </c>
      <c r="B909" s="1">
        <v>43108.060010791713</v>
      </c>
      <c r="C909">
        <v>71</v>
      </c>
      <c r="D909">
        <v>1</v>
      </c>
      <c r="E909" t="s">
        <v>12</v>
      </c>
      <c r="F909" t="s">
        <v>11</v>
      </c>
      <c r="G909">
        <v>2000</v>
      </c>
      <c r="H909">
        <v>1425000</v>
      </c>
    </row>
    <row r="910" spans="1:8">
      <c r="A910">
        <v>909</v>
      </c>
      <c r="B910" s="1">
        <v>43109.051850591102</v>
      </c>
      <c r="C910">
        <v>27</v>
      </c>
      <c r="D910">
        <v>4</v>
      </c>
      <c r="E910" t="s">
        <v>12</v>
      </c>
      <c r="F910" t="s">
        <v>10</v>
      </c>
      <c r="G910">
        <v>5000</v>
      </c>
      <c r="H910">
        <v>1430000</v>
      </c>
    </row>
    <row r="911" spans="1:8">
      <c r="A911">
        <v>910</v>
      </c>
      <c r="B911" s="1">
        <v>43109.563322517162</v>
      </c>
      <c r="C911">
        <v>119</v>
      </c>
      <c r="D911">
        <v>3</v>
      </c>
      <c r="E911" t="s">
        <v>12</v>
      </c>
      <c r="F911" t="s">
        <v>9</v>
      </c>
      <c r="G911">
        <v>1000</v>
      </c>
      <c r="H911">
        <v>1431000</v>
      </c>
    </row>
    <row r="912" spans="1:8">
      <c r="A912">
        <v>911</v>
      </c>
      <c r="B912" s="1">
        <v>43110.189354109905</v>
      </c>
      <c r="C912">
        <v>76</v>
      </c>
      <c r="D912">
        <v>4</v>
      </c>
      <c r="E912" t="s">
        <v>12</v>
      </c>
      <c r="F912" t="s">
        <v>11</v>
      </c>
      <c r="G912">
        <v>5000</v>
      </c>
      <c r="H912">
        <v>1436000</v>
      </c>
    </row>
    <row r="913" spans="1:8">
      <c r="A913">
        <v>912</v>
      </c>
      <c r="B913" s="1">
        <v>43110.782346091961</v>
      </c>
      <c r="C913">
        <v>82</v>
      </c>
      <c r="D913">
        <v>2</v>
      </c>
      <c r="E913" t="s">
        <v>13</v>
      </c>
      <c r="F913" t="s">
        <v>11</v>
      </c>
      <c r="G913">
        <v>16000</v>
      </c>
      <c r="H913">
        <v>1420000</v>
      </c>
    </row>
    <row r="914" spans="1:8">
      <c r="A914">
        <v>913</v>
      </c>
      <c r="B914" s="1">
        <v>43111.778086198079</v>
      </c>
      <c r="C914">
        <v>119</v>
      </c>
      <c r="D914">
        <v>1</v>
      </c>
      <c r="E914" t="s">
        <v>12</v>
      </c>
      <c r="F914" t="s">
        <v>11</v>
      </c>
      <c r="G914">
        <v>4000</v>
      </c>
      <c r="H914">
        <v>1424000</v>
      </c>
    </row>
    <row r="915" spans="1:8">
      <c r="A915">
        <v>914</v>
      </c>
      <c r="B915" s="1">
        <v>43111.987717784032</v>
      </c>
      <c r="C915">
        <v>45</v>
      </c>
      <c r="D915">
        <v>2</v>
      </c>
      <c r="E915" t="s">
        <v>12</v>
      </c>
      <c r="F915" t="s">
        <v>8</v>
      </c>
      <c r="G915">
        <v>3000</v>
      </c>
      <c r="H915">
        <v>1427000</v>
      </c>
    </row>
    <row r="916" spans="1:8">
      <c r="A916">
        <v>915</v>
      </c>
      <c r="B916" s="1">
        <v>43112.922729463971</v>
      </c>
      <c r="C916">
        <v>64</v>
      </c>
      <c r="D916">
        <v>4</v>
      </c>
      <c r="E916" t="s">
        <v>12</v>
      </c>
      <c r="F916" t="s">
        <v>11</v>
      </c>
      <c r="G916">
        <v>1000</v>
      </c>
      <c r="H916">
        <v>1428000</v>
      </c>
    </row>
    <row r="917" spans="1:8">
      <c r="A917">
        <v>916</v>
      </c>
      <c r="B917" s="1">
        <v>43113.869139354872</v>
      </c>
      <c r="C917">
        <v>88</v>
      </c>
      <c r="D917">
        <v>3</v>
      </c>
      <c r="E917" t="s">
        <v>12</v>
      </c>
      <c r="F917" t="s">
        <v>8</v>
      </c>
      <c r="G917">
        <v>3000</v>
      </c>
      <c r="H917">
        <v>1431000</v>
      </c>
    </row>
    <row r="918" spans="1:8">
      <c r="A918">
        <v>917</v>
      </c>
      <c r="B918" s="1">
        <v>43114.416842531376</v>
      </c>
      <c r="C918">
        <v>132</v>
      </c>
      <c r="D918">
        <v>1</v>
      </c>
      <c r="E918" t="s">
        <v>12</v>
      </c>
      <c r="F918" t="s">
        <v>11</v>
      </c>
      <c r="G918">
        <v>4000</v>
      </c>
      <c r="H918">
        <v>1435000</v>
      </c>
    </row>
    <row r="919" spans="1:8">
      <c r="A919">
        <v>918</v>
      </c>
      <c r="B919" s="1">
        <v>43114.953705842592</v>
      </c>
      <c r="C919">
        <v>94</v>
      </c>
      <c r="D919">
        <v>1</v>
      </c>
      <c r="E919" t="s">
        <v>12</v>
      </c>
      <c r="F919" t="s">
        <v>11</v>
      </c>
      <c r="G919">
        <v>1000</v>
      </c>
      <c r="H919">
        <v>1436000</v>
      </c>
    </row>
    <row r="920" spans="1:8">
      <c r="A920">
        <v>919</v>
      </c>
      <c r="B920" s="1">
        <v>43115.065796300885</v>
      </c>
      <c r="C920">
        <v>105</v>
      </c>
      <c r="D920">
        <v>2</v>
      </c>
      <c r="E920" t="s">
        <v>12</v>
      </c>
      <c r="F920" t="s">
        <v>8</v>
      </c>
      <c r="G920">
        <v>2000</v>
      </c>
      <c r="H920">
        <v>1438000</v>
      </c>
    </row>
    <row r="921" spans="1:8">
      <c r="A921">
        <v>920</v>
      </c>
      <c r="B921" s="1">
        <v>43115.686702000254</v>
      </c>
      <c r="C921">
        <v>120</v>
      </c>
      <c r="D921">
        <v>3</v>
      </c>
      <c r="E921" t="s">
        <v>12</v>
      </c>
      <c r="F921" t="s">
        <v>11</v>
      </c>
      <c r="G921">
        <v>3000</v>
      </c>
      <c r="H921">
        <v>1441000</v>
      </c>
    </row>
    <row r="922" spans="1:8">
      <c r="A922">
        <v>921</v>
      </c>
      <c r="B922" s="1">
        <v>43115.907939244396</v>
      </c>
      <c r="C922">
        <v>94</v>
      </c>
      <c r="D922">
        <v>3</v>
      </c>
      <c r="E922" t="s">
        <v>12</v>
      </c>
      <c r="F922" t="s">
        <v>8</v>
      </c>
      <c r="G922">
        <v>3000</v>
      </c>
      <c r="H922">
        <v>1444000</v>
      </c>
    </row>
    <row r="923" spans="1:8">
      <c r="A923">
        <v>922</v>
      </c>
      <c r="B923" s="1">
        <v>43116.79323689991</v>
      </c>
      <c r="C923">
        <v>137</v>
      </c>
      <c r="D923">
        <v>1</v>
      </c>
      <c r="E923" t="s">
        <v>12</v>
      </c>
      <c r="F923" t="s">
        <v>11</v>
      </c>
      <c r="G923">
        <v>3000</v>
      </c>
      <c r="H923">
        <v>1447000</v>
      </c>
    </row>
    <row r="924" spans="1:8">
      <c r="A924">
        <v>923</v>
      </c>
      <c r="B924" s="1">
        <v>43117.76380018425</v>
      </c>
      <c r="C924">
        <v>1</v>
      </c>
      <c r="D924">
        <v>1</v>
      </c>
      <c r="E924" t="s">
        <v>13</v>
      </c>
      <c r="F924" t="s">
        <v>11</v>
      </c>
      <c r="G924">
        <v>20000</v>
      </c>
      <c r="H924">
        <v>1427000</v>
      </c>
    </row>
    <row r="925" spans="1:8">
      <c r="A925">
        <v>924</v>
      </c>
      <c r="B925" s="1">
        <v>43118.029165755528</v>
      </c>
      <c r="C925">
        <v>82</v>
      </c>
      <c r="D925">
        <v>1</v>
      </c>
      <c r="E925" t="s">
        <v>12</v>
      </c>
      <c r="F925" t="s">
        <v>11</v>
      </c>
      <c r="G925">
        <v>5000</v>
      </c>
      <c r="H925">
        <v>1432000</v>
      </c>
    </row>
    <row r="926" spans="1:8">
      <c r="A926">
        <v>925</v>
      </c>
      <c r="B926" s="1">
        <v>43119.891702221314</v>
      </c>
      <c r="C926">
        <v>95</v>
      </c>
      <c r="D926">
        <v>2</v>
      </c>
      <c r="E926" t="s">
        <v>12</v>
      </c>
      <c r="F926" t="s">
        <v>8</v>
      </c>
      <c r="G926">
        <v>2000</v>
      </c>
      <c r="H926">
        <v>1434000</v>
      </c>
    </row>
    <row r="927" spans="1:8">
      <c r="A927">
        <v>926</v>
      </c>
      <c r="B927" s="1">
        <v>43120.215800731647</v>
      </c>
      <c r="C927">
        <v>139</v>
      </c>
      <c r="D927">
        <v>4</v>
      </c>
      <c r="E927" t="s">
        <v>12</v>
      </c>
      <c r="F927" t="s">
        <v>10</v>
      </c>
      <c r="G927">
        <v>2000</v>
      </c>
      <c r="H927">
        <v>1436000</v>
      </c>
    </row>
    <row r="928" spans="1:8">
      <c r="A928">
        <v>927</v>
      </c>
      <c r="B928" s="1">
        <v>43121.136463057097</v>
      </c>
      <c r="C928">
        <v>66</v>
      </c>
      <c r="D928">
        <v>4</v>
      </c>
      <c r="E928" t="s">
        <v>12</v>
      </c>
      <c r="F928" t="s">
        <v>9</v>
      </c>
      <c r="G928">
        <v>2000</v>
      </c>
      <c r="H928">
        <v>1438000</v>
      </c>
    </row>
    <row r="929" spans="1:8">
      <c r="A929">
        <v>928</v>
      </c>
      <c r="B929" s="1">
        <v>43121.464071545939</v>
      </c>
      <c r="C929">
        <v>65</v>
      </c>
      <c r="D929">
        <v>4</v>
      </c>
      <c r="E929" t="s">
        <v>13</v>
      </c>
      <c r="F929" t="s">
        <v>8</v>
      </c>
      <c r="G929">
        <v>20000</v>
      </c>
      <c r="H929">
        <v>1418000</v>
      </c>
    </row>
    <row r="930" spans="1:8">
      <c r="A930">
        <v>929</v>
      </c>
      <c r="B930" s="1">
        <v>43121.697980162717</v>
      </c>
      <c r="C930">
        <v>125</v>
      </c>
      <c r="D930">
        <v>4</v>
      </c>
      <c r="E930" t="s">
        <v>12</v>
      </c>
      <c r="F930" t="s">
        <v>8</v>
      </c>
      <c r="G930">
        <v>2000</v>
      </c>
      <c r="H930">
        <v>1420000</v>
      </c>
    </row>
    <row r="931" spans="1:8">
      <c r="A931">
        <v>930</v>
      </c>
      <c r="B931" s="1">
        <v>43122.637391031487</v>
      </c>
      <c r="C931">
        <v>92</v>
      </c>
      <c r="D931">
        <v>3</v>
      </c>
      <c r="E931" t="s">
        <v>12</v>
      </c>
      <c r="F931" t="s">
        <v>9</v>
      </c>
      <c r="G931">
        <v>2000</v>
      </c>
      <c r="H931">
        <v>1422000</v>
      </c>
    </row>
    <row r="932" spans="1:8">
      <c r="A932">
        <v>931</v>
      </c>
      <c r="B932" s="1">
        <v>43123.144323028166</v>
      </c>
      <c r="C932">
        <v>104</v>
      </c>
      <c r="D932">
        <v>4</v>
      </c>
      <c r="E932" t="s">
        <v>12</v>
      </c>
      <c r="F932" t="s">
        <v>11</v>
      </c>
      <c r="G932">
        <v>5000</v>
      </c>
      <c r="H932">
        <v>1427000</v>
      </c>
    </row>
    <row r="933" spans="1:8">
      <c r="A933">
        <v>932</v>
      </c>
      <c r="B933" s="1">
        <v>43124.139015334098</v>
      </c>
      <c r="C933">
        <v>136</v>
      </c>
      <c r="D933">
        <v>1</v>
      </c>
      <c r="E933" t="s">
        <v>12</v>
      </c>
      <c r="F933" t="s">
        <v>11</v>
      </c>
      <c r="G933">
        <v>5000</v>
      </c>
      <c r="H933">
        <v>1432000</v>
      </c>
    </row>
    <row r="934" spans="1:8">
      <c r="A934">
        <v>933</v>
      </c>
      <c r="B934" s="1">
        <v>43124.91206240256</v>
      </c>
      <c r="C934">
        <v>141</v>
      </c>
      <c r="D934">
        <v>3</v>
      </c>
      <c r="E934" t="s">
        <v>12</v>
      </c>
      <c r="F934" t="s">
        <v>11</v>
      </c>
      <c r="G934">
        <v>5000</v>
      </c>
      <c r="H934">
        <v>1437000</v>
      </c>
    </row>
    <row r="935" spans="1:8">
      <c r="A935">
        <v>934</v>
      </c>
      <c r="B935" s="1">
        <v>43125.186986779401</v>
      </c>
      <c r="C935">
        <v>19</v>
      </c>
      <c r="D935">
        <v>1</v>
      </c>
      <c r="E935" t="s">
        <v>13</v>
      </c>
      <c r="F935" t="s">
        <v>11</v>
      </c>
      <c r="G935">
        <v>16000</v>
      </c>
      <c r="H935">
        <v>1421000</v>
      </c>
    </row>
    <row r="936" spans="1:8">
      <c r="A936">
        <v>935</v>
      </c>
      <c r="B936" s="1">
        <v>43125.36210098624</v>
      </c>
      <c r="C936">
        <v>102</v>
      </c>
      <c r="D936">
        <v>2</v>
      </c>
      <c r="E936" t="s">
        <v>12</v>
      </c>
      <c r="F936" t="s">
        <v>11</v>
      </c>
      <c r="G936">
        <v>5000</v>
      </c>
      <c r="H936">
        <v>1426000</v>
      </c>
    </row>
    <row r="937" spans="1:8">
      <c r="A937">
        <v>936</v>
      </c>
      <c r="B937" s="1">
        <v>43125.819105383234</v>
      </c>
      <c r="C937">
        <v>91</v>
      </c>
      <c r="D937">
        <v>1</v>
      </c>
      <c r="E937" t="s">
        <v>12</v>
      </c>
      <c r="F937" t="s">
        <v>11</v>
      </c>
      <c r="G937">
        <v>1000</v>
      </c>
      <c r="H937">
        <v>1427000</v>
      </c>
    </row>
    <row r="938" spans="1:8">
      <c r="A938">
        <v>937</v>
      </c>
      <c r="B938" s="1">
        <v>43126.673509850239</v>
      </c>
      <c r="C938">
        <v>43</v>
      </c>
      <c r="D938">
        <v>3</v>
      </c>
      <c r="E938" t="s">
        <v>12</v>
      </c>
      <c r="F938" t="s">
        <v>8</v>
      </c>
      <c r="G938">
        <v>3000</v>
      </c>
      <c r="H938">
        <v>1430000</v>
      </c>
    </row>
    <row r="939" spans="1:8">
      <c r="A939">
        <v>938</v>
      </c>
      <c r="B939" s="1">
        <v>43127.159805051684</v>
      </c>
      <c r="C939">
        <v>99</v>
      </c>
      <c r="D939">
        <v>2</v>
      </c>
      <c r="E939" t="s">
        <v>12</v>
      </c>
      <c r="F939" t="s">
        <v>8</v>
      </c>
      <c r="G939">
        <v>3000</v>
      </c>
      <c r="H939">
        <v>1433000</v>
      </c>
    </row>
    <row r="940" spans="1:8">
      <c r="A940">
        <v>939</v>
      </c>
      <c r="B940" s="1">
        <v>43127.579723632174</v>
      </c>
      <c r="C940">
        <v>14</v>
      </c>
      <c r="D940">
        <v>3</v>
      </c>
      <c r="E940" t="s">
        <v>12</v>
      </c>
      <c r="F940" t="s">
        <v>9</v>
      </c>
      <c r="G940">
        <v>1000</v>
      </c>
      <c r="H940">
        <v>1434000</v>
      </c>
    </row>
    <row r="941" spans="1:8">
      <c r="A941">
        <v>940</v>
      </c>
      <c r="B941" s="1">
        <v>43127.747032245956</v>
      </c>
      <c r="C941">
        <v>48</v>
      </c>
      <c r="D941">
        <v>1</v>
      </c>
      <c r="E941" t="s">
        <v>12</v>
      </c>
      <c r="F941" t="s">
        <v>11</v>
      </c>
      <c r="G941">
        <v>1000</v>
      </c>
      <c r="H941">
        <v>1435000</v>
      </c>
    </row>
    <row r="942" spans="1:8">
      <c r="A942">
        <v>941</v>
      </c>
      <c r="B942" s="1">
        <v>43129.21525857845</v>
      </c>
      <c r="C942">
        <v>132</v>
      </c>
      <c r="D942">
        <v>3</v>
      </c>
      <c r="E942" t="s">
        <v>12</v>
      </c>
      <c r="F942" t="s">
        <v>11</v>
      </c>
      <c r="G942">
        <v>1000</v>
      </c>
      <c r="H942">
        <v>1436000</v>
      </c>
    </row>
    <row r="943" spans="1:8">
      <c r="A943">
        <v>942</v>
      </c>
      <c r="B943" s="1">
        <v>43130.088594009081</v>
      </c>
      <c r="C943">
        <v>137</v>
      </c>
      <c r="D943">
        <v>3</v>
      </c>
      <c r="E943" t="s">
        <v>12</v>
      </c>
      <c r="F943" t="s">
        <v>9</v>
      </c>
      <c r="G943">
        <v>2000</v>
      </c>
      <c r="H943">
        <v>1438000</v>
      </c>
    </row>
    <row r="944" spans="1:8">
      <c r="A944">
        <v>943</v>
      </c>
      <c r="B944" s="1">
        <v>43130.40954887704</v>
      </c>
      <c r="C944">
        <v>18</v>
      </c>
      <c r="D944">
        <v>1</v>
      </c>
      <c r="E944" t="s">
        <v>12</v>
      </c>
      <c r="F944" t="s">
        <v>11</v>
      </c>
      <c r="G944">
        <v>5000</v>
      </c>
      <c r="H944">
        <v>1443000</v>
      </c>
    </row>
    <row r="945" spans="1:8">
      <c r="A945">
        <v>944</v>
      </c>
      <c r="B945" s="1">
        <v>43130.465112638412</v>
      </c>
      <c r="C945">
        <v>86</v>
      </c>
      <c r="D945">
        <v>3</v>
      </c>
      <c r="E945" t="s">
        <v>12</v>
      </c>
      <c r="F945" t="s">
        <v>9</v>
      </c>
      <c r="G945">
        <v>2000</v>
      </c>
      <c r="H945">
        <v>1445000</v>
      </c>
    </row>
    <row r="946" spans="1:8">
      <c r="A946">
        <v>945</v>
      </c>
      <c r="B946" s="1">
        <v>43131.340624991499</v>
      </c>
      <c r="C946">
        <v>64</v>
      </c>
      <c r="D946">
        <v>2</v>
      </c>
      <c r="E946" t="s">
        <v>13</v>
      </c>
      <c r="F946" t="s">
        <v>11</v>
      </c>
      <c r="G946">
        <v>20000</v>
      </c>
      <c r="H946">
        <v>1425000</v>
      </c>
    </row>
    <row r="947" spans="1:8">
      <c r="A947">
        <v>946</v>
      </c>
      <c r="B947" s="1">
        <v>43131.91402231923</v>
      </c>
      <c r="C947">
        <v>60</v>
      </c>
      <c r="D947">
        <v>4</v>
      </c>
      <c r="E947" t="s">
        <v>12</v>
      </c>
      <c r="F947" t="s">
        <v>11</v>
      </c>
      <c r="G947">
        <v>5000</v>
      </c>
      <c r="H947">
        <v>1430000</v>
      </c>
    </row>
    <row r="948" spans="1:8">
      <c r="A948">
        <v>947</v>
      </c>
      <c r="B948" s="1">
        <v>43132.158513569404</v>
      </c>
      <c r="C948">
        <v>81</v>
      </c>
      <c r="D948">
        <v>3</v>
      </c>
      <c r="E948" t="s">
        <v>12</v>
      </c>
      <c r="F948" t="s">
        <v>11</v>
      </c>
      <c r="G948">
        <v>4000</v>
      </c>
      <c r="H948">
        <v>1434000</v>
      </c>
    </row>
    <row r="949" spans="1:8">
      <c r="A949">
        <v>948</v>
      </c>
      <c r="B949" s="1">
        <v>43132.320280250991</v>
      </c>
      <c r="C949">
        <v>28</v>
      </c>
      <c r="D949">
        <v>2</v>
      </c>
      <c r="E949" t="s">
        <v>13</v>
      </c>
      <c r="F949" t="s">
        <v>11</v>
      </c>
      <c r="G949">
        <v>4000</v>
      </c>
      <c r="H949">
        <v>1430000</v>
      </c>
    </row>
    <row r="950" spans="1:8">
      <c r="A950">
        <v>949</v>
      </c>
      <c r="B950" s="1">
        <v>43132.662495554527</v>
      </c>
      <c r="C950">
        <v>56</v>
      </c>
      <c r="D950">
        <v>2</v>
      </c>
      <c r="E950" t="s">
        <v>12</v>
      </c>
      <c r="F950" t="s">
        <v>11</v>
      </c>
      <c r="G950">
        <v>5000</v>
      </c>
      <c r="H950">
        <v>1435000</v>
      </c>
    </row>
    <row r="951" spans="1:8">
      <c r="A951">
        <v>950</v>
      </c>
      <c r="B951" s="1">
        <v>43133.389864386532</v>
      </c>
      <c r="C951">
        <v>6</v>
      </c>
      <c r="D951">
        <v>1</v>
      </c>
      <c r="E951" t="s">
        <v>12</v>
      </c>
      <c r="F951" t="s">
        <v>11</v>
      </c>
      <c r="G951">
        <v>4000</v>
      </c>
      <c r="H951">
        <v>1439000</v>
      </c>
    </row>
    <row r="952" spans="1:8">
      <c r="A952">
        <v>951</v>
      </c>
      <c r="B952" s="1">
        <v>43134.860040415966</v>
      </c>
      <c r="C952">
        <v>48</v>
      </c>
      <c r="D952">
        <v>3</v>
      </c>
      <c r="E952" t="s">
        <v>12</v>
      </c>
      <c r="F952" t="s">
        <v>11</v>
      </c>
      <c r="G952">
        <v>3000</v>
      </c>
      <c r="H952">
        <v>1442000</v>
      </c>
    </row>
    <row r="953" spans="1:8">
      <c r="A953">
        <v>952</v>
      </c>
      <c r="B953" s="1">
        <v>43135.166737707201</v>
      </c>
      <c r="C953">
        <v>100</v>
      </c>
      <c r="D953">
        <v>1</v>
      </c>
      <c r="E953" t="s">
        <v>12</v>
      </c>
      <c r="F953" t="s">
        <v>11</v>
      </c>
      <c r="G953">
        <v>3000</v>
      </c>
      <c r="H953">
        <v>1445000</v>
      </c>
    </row>
    <row r="954" spans="1:8">
      <c r="A954">
        <v>953</v>
      </c>
      <c r="B954" s="1">
        <v>43135.691151477622</v>
      </c>
      <c r="C954">
        <v>51</v>
      </c>
      <c r="D954">
        <v>1</v>
      </c>
      <c r="E954" t="s">
        <v>12</v>
      </c>
      <c r="F954" t="s">
        <v>11</v>
      </c>
      <c r="G954">
        <v>5000</v>
      </c>
      <c r="H954">
        <v>1450000</v>
      </c>
    </row>
    <row r="955" spans="1:8">
      <c r="A955">
        <v>954</v>
      </c>
      <c r="B955" s="1">
        <v>43136.619894669864</v>
      </c>
      <c r="C955">
        <v>67</v>
      </c>
      <c r="D955">
        <v>4</v>
      </c>
      <c r="E955" t="s">
        <v>12</v>
      </c>
      <c r="F955" t="s">
        <v>10</v>
      </c>
      <c r="G955">
        <v>1000</v>
      </c>
      <c r="H955">
        <v>1451000</v>
      </c>
    </row>
    <row r="956" spans="1:8">
      <c r="A956">
        <v>955</v>
      </c>
      <c r="B956" s="1">
        <v>43136.855212725415</v>
      </c>
      <c r="C956">
        <v>42</v>
      </c>
      <c r="D956">
        <v>3</v>
      </c>
      <c r="E956" t="s">
        <v>13</v>
      </c>
      <c r="F956" t="s">
        <v>11</v>
      </c>
      <c r="G956">
        <v>4000</v>
      </c>
      <c r="H956">
        <v>1447000</v>
      </c>
    </row>
    <row r="957" spans="1:8">
      <c r="A957">
        <v>956</v>
      </c>
      <c r="B957" s="1">
        <v>43137.141242823891</v>
      </c>
      <c r="C957">
        <v>83</v>
      </c>
      <c r="D957">
        <v>3</v>
      </c>
      <c r="E957" t="s">
        <v>12</v>
      </c>
      <c r="F957" t="s">
        <v>9</v>
      </c>
      <c r="G957">
        <v>5000</v>
      </c>
      <c r="H957">
        <v>1452000</v>
      </c>
    </row>
    <row r="958" spans="1:8">
      <c r="A958">
        <v>957</v>
      </c>
      <c r="B958" s="1">
        <v>43137.658432826778</v>
      </c>
      <c r="C958">
        <v>20</v>
      </c>
      <c r="D958">
        <v>3</v>
      </c>
      <c r="E958" t="s">
        <v>12</v>
      </c>
      <c r="F958" t="s">
        <v>9</v>
      </c>
      <c r="G958">
        <v>1000</v>
      </c>
      <c r="H958">
        <v>1453000</v>
      </c>
    </row>
    <row r="959" spans="1:8">
      <c r="A959">
        <v>958</v>
      </c>
      <c r="B959" s="1">
        <v>43138.249923032658</v>
      </c>
      <c r="C959">
        <v>86</v>
      </c>
      <c r="D959">
        <v>4</v>
      </c>
      <c r="E959" t="s">
        <v>12</v>
      </c>
      <c r="F959" t="s">
        <v>9</v>
      </c>
      <c r="G959">
        <v>4000</v>
      </c>
      <c r="H959">
        <v>1457000</v>
      </c>
    </row>
    <row r="960" spans="1:8">
      <c r="A960">
        <v>959</v>
      </c>
      <c r="B960" s="1">
        <v>43138.850313573428</v>
      </c>
      <c r="C960">
        <v>110</v>
      </c>
      <c r="D960">
        <v>1</v>
      </c>
      <c r="E960" t="s">
        <v>12</v>
      </c>
      <c r="F960" t="s">
        <v>11</v>
      </c>
      <c r="G960">
        <v>1000</v>
      </c>
      <c r="H960">
        <v>1458000</v>
      </c>
    </row>
    <row r="961" spans="1:8">
      <c r="A961">
        <v>960</v>
      </c>
      <c r="B961" s="1">
        <v>43138.993986193396</v>
      </c>
      <c r="C961">
        <v>110</v>
      </c>
      <c r="D961">
        <v>3</v>
      </c>
      <c r="E961" t="s">
        <v>12</v>
      </c>
      <c r="F961" t="s">
        <v>9</v>
      </c>
      <c r="G961">
        <v>5000</v>
      </c>
      <c r="H961">
        <v>1463000</v>
      </c>
    </row>
    <row r="962" spans="1:8">
      <c r="A962">
        <v>961</v>
      </c>
      <c r="B962" s="1">
        <v>43139.51462069116</v>
      </c>
      <c r="C962">
        <v>40</v>
      </c>
      <c r="D962">
        <v>2</v>
      </c>
      <c r="E962" t="s">
        <v>12</v>
      </c>
      <c r="F962" t="s">
        <v>11</v>
      </c>
      <c r="G962">
        <v>4000</v>
      </c>
      <c r="H962">
        <v>1467000</v>
      </c>
    </row>
    <row r="963" spans="1:8">
      <c r="A963">
        <v>962</v>
      </c>
      <c r="B963" s="1">
        <v>43140.820840125074</v>
      </c>
      <c r="C963">
        <v>86</v>
      </c>
      <c r="D963">
        <v>4</v>
      </c>
      <c r="E963" t="s">
        <v>12</v>
      </c>
      <c r="F963" t="s">
        <v>9</v>
      </c>
      <c r="G963">
        <v>4000</v>
      </c>
      <c r="H963">
        <v>1471000</v>
      </c>
    </row>
    <row r="964" spans="1:8">
      <c r="A964">
        <v>963</v>
      </c>
      <c r="B964" s="1">
        <v>43141.617316278389</v>
      </c>
      <c r="C964">
        <v>80</v>
      </c>
      <c r="D964">
        <v>2</v>
      </c>
      <c r="E964" t="s">
        <v>13</v>
      </c>
      <c r="F964" t="s">
        <v>11</v>
      </c>
      <c r="G964">
        <v>16000</v>
      </c>
      <c r="H964">
        <v>1455000</v>
      </c>
    </row>
    <row r="965" spans="1:8">
      <c r="A965">
        <v>964</v>
      </c>
      <c r="B965" s="1">
        <v>43142.096420198213</v>
      </c>
      <c r="C965">
        <v>102</v>
      </c>
      <c r="D965">
        <v>2</v>
      </c>
      <c r="E965" t="s">
        <v>13</v>
      </c>
      <c r="F965" t="s">
        <v>11</v>
      </c>
      <c r="G965">
        <v>20000</v>
      </c>
      <c r="H965">
        <v>1435000</v>
      </c>
    </row>
    <row r="966" spans="1:8">
      <c r="A966">
        <v>965</v>
      </c>
      <c r="B966" s="1">
        <v>43143.071934187377</v>
      </c>
      <c r="C966">
        <v>69</v>
      </c>
      <c r="D966">
        <v>2</v>
      </c>
      <c r="E966" t="s">
        <v>12</v>
      </c>
      <c r="F966" t="s">
        <v>8</v>
      </c>
      <c r="G966">
        <v>4000</v>
      </c>
      <c r="H966">
        <v>1439000</v>
      </c>
    </row>
    <row r="967" spans="1:8">
      <c r="A967">
        <v>966</v>
      </c>
      <c r="B967" s="1">
        <v>43143.12996371396</v>
      </c>
      <c r="C967">
        <v>69</v>
      </c>
      <c r="D967">
        <v>1</v>
      </c>
      <c r="E967" t="s">
        <v>12</v>
      </c>
      <c r="F967" t="s">
        <v>11</v>
      </c>
      <c r="G967">
        <v>1000</v>
      </c>
      <c r="H967">
        <v>1440000</v>
      </c>
    </row>
    <row r="968" spans="1:8">
      <c r="A968">
        <v>967</v>
      </c>
      <c r="B968" s="1">
        <v>43143.502396369426</v>
      </c>
      <c r="C968">
        <v>31</v>
      </c>
      <c r="D968">
        <v>4</v>
      </c>
      <c r="E968" t="s">
        <v>12</v>
      </c>
      <c r="F968" t="s">
        <v>10</v>
      </c>
      <c r="G968">
        <v>5000</v>
      </c>
      <c r="H968">
        <v>1445000</v>
      </c>
    </row>
    <row r="969" spans="1:8">
      <c r="A969">
        <v>968</v>
      </c>
      <c r="B969" s="1">
        <v>43144.593759218478</v>
      </c>
      <c r="C969">
        <v>120</v>
      </c>
      <c r="D969">
        <v>4</v>
      </c>
      <c r="E969" t="s">
        <v>12</v>
      </c>
      <c r="F969" t="s">
        <v>11</v>
      </c>
      <c r="G969">
        <v>4000</v>
      </c>
      <c r="H969">
        <v>1449000</v>
      </c>
    </row>
    <row r="970" spans="1:8">
      <c r="A970">
        <v>969</v>
      </c>
      <c r="B970" s="1">
        <v>43145.274219070452</v>
      </c>
      <c r="C970">
        <v>69</v>
      </c>
      <c r="D970">
        <v>4</v>
      </c>
      <c r="E970" t="s">
        <v>12</v>
      </c>
      <c r="F970" t="s">
        <v>8</v>
      </c>
      <c r="G970">
        <v>5000</v>
      </c>
      <c r="H970">
        <v>1454000</v>
      </c>
    </row>
    <row r="971" spans="1:8">
      <c r="A971">
        <v>970</v>
      </c>
      <c r="B971" s="1">
        <v>43145.748770508668</v>
      </c>
      <c r="C971">
        <v>132</v>
      </c>
      <c r="D971">
        <v>4</v>
      </c>
      <c r="E971" t="s">
        <v>12</v>
      </c>
      <c r="F971" t="s">
        <v>11</v>
      </c>
      <c r="G971">
        <v>3000</v>
      </c>
      <c r="H971">
        <v>1457000</v>
      </c>
    </row>
    <row r="972" spans="1:8">
      <c r="A972">
        <v>971</v>
      </c>
      <c r="B972" s="1">
        <v>43146.628968999008</v>
      </c>
      <c r="C972">
        <v>46</v>
      </c>
      <c r="D972">
        <v>3</v>
      </c>
      <c r="E972" t="s">
        <v>12</v>
      </c>
      <c r="F972" t="s">
        <v>8</v>
      </c>
      <c r="G972">
        <v>1000</v>
      </c>
      <c r="H972">
        <v>1458000</v>
      </c>
    </row>
    <row r="973" spans="1:8">
      <c r="A973">
        <v>972</v>
      </c>
      <c r="B973" s="1">
        <v>43147.318426142629</v>
      </c>
      <c r="C973">
        <v>114</v>
      </c>
      <c r="D973">
        <v>1</v>
      </c>
      <c r="E973" t="s">
        <v>12</v>
      </c>
      <c r="F973" t="s">
        <v>11</v>
      </c>
      <c r="G973">
        <v>4000</v>
      </c>
      <c r="H973">
        <v>1462000</v>
      </c>
    </row>
    <row r="974" spans="1:8">
      <c r="A974">
        <v>973</v>
      </c>
      <c r="B974" s="1">
        <v>43148.07423746484</v>
      </c>
      <c r="C974">
        <v>110</v>
      </c>
      <c r="D974">
        <v>2</v>
      </c>
      <c r="E974" t="s">
        <v>13</v>
      </c>
      <c r="F974" t="s">
        <v>11</v>
      </c>
      <c r="G974">
        <v>4000</v>
      </c>
      <c r="H974">
        <v>1458000</v>
      </c>
    </row>
    <row r="975" spans="1:8">
      <c r="A975">
        <v>974</v>
      </c>
      <c r="B975" s="1">
        <v>43148.373519460591</v>
      </c>
      <c r="C975">
        <v>68</v>
      </c>
      <c r="D975">
        <v>3</v>
      </c>
      <c r="E975" t="s">
        <v>12</v>
      </c>
      <c r="F975" t="s">
        <v>9</v>
      </c>
      <c r="G975">
        <v>5000</v>
      </c>
      <c r="H975">
        <v>1463000</v>
      </c>
    </row>
    <row r="976" spans="1:8">
      <c r="A976">
        <v>975</v>
      </c>
      <c r="B976" s="1">
        <v>43148.591542812297</v>
      </c>
      <c r="C976">
        <v>103</v>
      </c>
      <c r="D976">
        <v>4</v>
      </c>
      <c r="E976" t="s">
        <v>13</v>
      </c>
      <c r="F976" t="s">
        <v>10</v>
      </c>
      <c r="G976">
        <v>4000</v>
      </c>
      <c r="H976">
        <v>1459000</v>
      </c>
    </row>
    <row r="977" spans="1:8">
      <c r="A977">
        <v>976</v>
      </c>
      <c r="B977" s="1">
        <v>43148.611754494632</v>
      </c>
      <c r="C977">
        <v>131</v>
      </c>
      <c r="D977">
        <v>4</v>
      </c>
      <c r="E977" t="s">
        <v>12</v>
      </c>
      <c r="F977" t="s">
        <v>10</v>
      </c>
      <c r="G977">
        <v>4000</v>
      </c>
      <c r="H977">
        <v>1463000</v>
      </c>
    </row>
    <row r="978" spans="1:8">
      <c r="A978">
        <v>977</v>
      </c>
      <c r="B978" s="1">
        <v>43149.413761488446</v>
      </c>
      <c r="C978">
        <v>124</v>
      </c>
      <c r="D978">
        <v>1</v>
      </c>
      <c r="E978" t="s">
        <v>12</v>
      </c>
      <c r="F978" t="s">
        <v>11</v>
      </c>
      <c r="G978">
        <v>3000</v>
      </c>
      <c r="H978">
        <v>1466000</v>
      </c>
    </row>
    <row r="979" spans="1:8">
      <c r="A979">
        <v>978</v>
      </c>
      <c r="B979" s="1">
        <v>43149.445817097687</v>
      </c>
      <c r="C979">
        <v>16</v>
      </c>
      <c r="D979">
        <v>3</v>
      </c>
      <c r="E979" t="s">
        <v>12</v>
      </c>
      <c r="F979" t="s">
        <v>8</v>
      </c>
      <c r="G979">
        <v>2000</v>
      </c>
      <c r="H979">
        <v>1468000</v>
      </c>
    </row>
    <row r="980" spans="1:8">
      <c r="A980">
        <v>979</v>
      </c>
      <c r="B980" s="1">
        <v>43149.76658914952</v>
      </c>
      <c r="C980">
        <v>127</v>
      </c>
      <c r="D980">
        <v>2</v>
      </c>
      <c r="E980" t="s">
        <v>13</v>
      </c>
      <c r="F980" t="s">
        <v>8</v>
      </c>
      <c r="G980">
        <v>8000</v>
      </c>
      <c r="H980">
        <v>1460000</v>
      </c>
    </row>
    <row r="981" spans="1:8">
      <c r="A981">
        <v>980</v>
      </c>
      <c r="B981" s="1">
        <v>43149.919282374089</v>
      </c>
      <c r="C981">
        <v>113</v>
      </c>
      <c r="D981">
        <v>4</v>
      </c>
      <c r="E981" t="s">
        <v>13</v>
      </c>
      <c r="F981" t="s">
        <v>8</v>
      </c>
      <c r="G981">
        <v>20000</v>
      </c>
      <c r="H981">
        <v>1440000</v>
      </c>
    </row>
    <row r="982" spans="1:8">
      <c r="A982">
        <v>981</v>
      </c>
      <c r="B982" s="1">
        <v>43151.482388874931</v>
      </c>
      <c r="C982">
        <v>84</v>
      </c>
      <c r="D982">
        <v>1</v>
      </c>
      <c r="E982" t="s">
        <v>12</v>
      </c>
      <c r="F982" t="s">
        <v>11</v>
      </c>
      <c r="G982">
        <v>2000</v>
      </c>
      <c r="H982">
        <v>1442000</v>
      </c>
    </row>
    <row r="983" spans="1:8">
      <c r="A983">
        <v>982</v>
      </c>
      <c r="B983" s="1">
        <v>43151.702793173063</v>
      </c>
      <c r="C983">
        <v>58</v>
      </c>
      <c r="D983">
        <v>1</v>
      </c>
      <c r="E983" t="s">
        <v>12</v>
      </c>
      <c r="F983" t="s">
        <v>11</v>
      </c>
      <c r="G983">
        <v>2000</v>
      </c>
      <c r="H983">
        <v>1444000</v>
      </c>
    </row>
    <row r="984" spans="1:8">
      <c r="A984">
        <v>983</v>
      </c>
      <c r="B984" s="1">
        <v>43151.905353689683</v>
      </c>
      <c r="C984">
        <v>42</v>
      </c>
      <c r="D984">
        <v>1</v>
      </c>
      <c r="E984" t="s">
        <v>12</v>
      </c>
      <c r="F984" t="s">
        <v>11</v>
      </c>
      <c r="G984">
        <v>5000</v>
      </c>
      <c r="H984">
        <v>1449000</v>
      </c>
    </row>
    <row r="985" spans="1:8">
      <c r="A985">
        <v>984</v>
      </c>
      <c r="B985" s="1">
        <v>43152.19599650865</v>
      </c>
      <c r="C985">
        <v>120</v>
      </c>
      <c r="D985">
        <v>2</v>
      </c>
      <c r="E985" t="s">
        <v>13</v>
      </c>
      <c r="F985" t="s">
        <v>11</v>
      </c>
      <c r="G985">
        <v>8000</v>
      </c>
      <c r="H985">
        <v>1441000</v>
      </c>
    </row>
    <row r="986" spans="1:8">
      <c r="A986">
        <v>985</v>
      </c>
      <c r="B986" s="1">
        <v>43152.518662235299</v>
      </c>
      <c r="C986">
        <v>3</v>
      </c>
      <c r="D986">
        <v>2</v>
      </c>
      <c r="E986" t="s">
        <v>13</v>
      </c>
      <c r="F986" t="s">
        <v>8</v>
      </c>
      <c r="G986">
        <v>20000</v>
      </c>
      <c r="H986">
        <v>1421000</v>
      </c>
    </row>
    <row r="987" spans="1:8">
      <c r="A987">
        <v>986</v>
      </c>
      <c r="B987" s="1">
        <v>43153.211138046972</v>
      </c>
      <c r="C987">
        <v>31</v>
      </c>
      <c r="D987">
        <v>2</v>
      </c>
      <c r="E987" t="s">
        <v>12</v>
      </c>
      <c r="F987" t="s">
        <v>8</v>
      </c>
      <c r="G987">
        <v>2000</v>
      </c>
      <c r="H987">
        <v>1423000</v>
      </c>
    </row>
    <row r="988" spans="1:8">
      <c r="A988">
        <v>987</v>
      </c>
      <c r="B988" s="1">
        <v>43154.036096490498</v>
      </c>
      <c r="C988">
        <v>46</v>
      </c>
      <c r="D988">
        <v>3</v>
      </c>
      <c r="E988" t="s">
        <v>12</v>
      </c>
      <c r="F988" t="s">
        <v>8</v>
      </c>
      <c r="G988">
        <v>1000</v>
      </c>
      <c r="H988">
        <v>1424000</v>
      </c>
    </row>
    <row r="989" spans="1:8">
      <c r="A989">
        <v>988</v>
      </c>
      <c r="B989" s="1">
        <v>43154.716244965108</v>
      </c>
      <c r="C989">
        <v>136</v>
      </c>
      <c r="D989">
        <v>4</v>
      </c>
      <c r="E989" t="s">
        <v>12</v>
      </c>
      <c r="F989" t="s">
        <v>11</v>
      </c>
      <c r="G989">
        <v>1000</v>
      </c>
      <c r="H989">
        <v>1425000</v>
      </c>
    </row>
    <row r="990" spans="1:8">
      <c r="A990">
        <v>989</v>
      </c>
      <c r="B990" s="1">
        <v>43155.452374198649</v>
      </c>
      <c r="C990">
        <v>130</v>
      </c>
      <c r="D990">
        <v>4</v>
      </c>
      <c r="E990" t="s">
        <v>13</v>
      </c>
      <c r="F990" t="s">
        <v>9</v>
      </c>
      <c r="G990">
        <v>4000</v>
      </c>
      <c r="H990">
        <v>1421000</v>
      </c>
    </row>
    <row r="991" spans="1:8">
      <c r="A991">
        <v>990</v>
      </c>
      <c r="B991" s="1">
        <v>43155.627555268147</v>
      </c>
      <c r="C991">
        <v>137</v>
      </c>
      <c r="D991">
        <v>3</v>
      </c>
      <c r="E991" t="s">
        <v>12</v>
      </c>
      <c r="F991" t="s">
        <v>9</v>
      </c>
      <c r="G991">
        <v>2000</v>
      </c>
      <c r="H991">
        <v>1423000</v>
      </c>
    </row>
    <row r="992" spans="1:8">
      <c r="A992">
        <v>991</v>
      </c>
      <c r="B992" s="1">
        <v>43156.305960134741</v>
      </c>
      <c r="C992">
        <v>113</v>
      </c>
      <c r="D992">
        <v>3</v>
      </c>
      <c r="E992" t="s">
        <v>12</v>
      </c>
      <c r="F992" t="s">
        <v>9</v>
      </c>
      <c r="G992">
        <v>5000</v>
      </c>
      <c r="H992">
        <v>1428000</v>
      </c>
    </row>
    <row r="993" spans="1:8">
      <c r="A993">
        <v>992</v>
      </c>
      <c r="B993" s="1">
        <v>43156.645943234362</v>
      </c>
      <c r="C993">
        <v>24</v>
      </c>
      <c r="D993">
        <v>3</v>
      </c>
      <c r="E993" t="s">
        <v>12</v>
      </c>
      <c r="F993" t="s">
        <v>11</v>
      </c>
      <c r="G993">
        <v>1000</v>
      </c>
      <c r="H993">
        <v>1429000</v>
      </c>
    </row>
    <row r="994" spans="1:8">
      <c r="A994">
        <v>993</v>
      </c>
      <c r="B994" s="1">
        <v>43157.496297794241</v>
      </c>
      <c r="C994">
        <v>93</v>
      </c>
      <c r="D994">
        <v>1</v>
      </c>
      <c r="E994" t="s">
        <v>12</v>
      </c>
      <c r="F994" t="s">
        <v>11</v>
      </c>
      <c r="G994">
        <v>4000</v>
      </c>
      <c r="H994">
        <v>1433000</v>
      </c>
    </row>
    <row r="995" spans="1:8">
      <c r="A995">
        <v>994</v>
      </c>
      <c r="B995" s="1">
        <v>43158.276007480599</v>
      </c>
      <c r="C995">
        <v>18</v>
      </c>
      <c r="D995">
        <v>1</v>
      </c>
      <c r="E995" t="s">
        <v>12</v>
      </c>
      <c r="F995" t="s">
        <v>11</v>
      </c>
      <c r="G995">
        <v>5000</v>
      </c>
      <c r="H995">
        <v>1438000</v>
      </c>
    </row>
    <row r="996" spans="1:8">
      <c r="A996">
        <v>995</v>
      </c>
      <c r="B996" s="1">
        <v>43158.562335575705</v>
      </c>
      <c r="C996">
        <v>125</v>
      </c>
      <c r="D996">
        <v>2</v>
      </c>
      <c r="E996" t="s">
        <v>12</v>
      </c>
      <c r="F996" t="s">
        <v>8</v>
      </c>
      <c r="G996">
        <v>4000</v>
      </c>
      <c r="H996">
        <v>1442000</v>
      </c>
    </row>
    <row r="997" spans="1:8">
      <c r="A997">
        <v>996</v>
      </c>
      <c r="B997" s="1">
        <v>43158.743765821811</v>
      </c>
      <c r="C997">
        <v>93</v>
      </c>
      <c r="D997">
        <v>3</v>
      </c>
      <c r="E997" t="s">
        <v>12</v>
      </c>
      <c r="F997" t="s">
        <v>11</v>
      </c>
      <c r="G997">
        <v>4000</v>
      </c>
      <c r="H997">
        <v>1446000</v>
      </c>
    </row>
    <row r="998" spans="1:8">
      <c r="A998">
        <v>997</v>
      </c>
      <c r="B998" s="1">
        <v>43159.699467473518</v>
      </c>
      <c r="C998">
        <v>111</v>
      </c>
      <c r="D998">
        <v>2</v>
      </c>
      <c r="E998" t="s">
        <v>12</v>
      </c>
      <c r="F998" t="s">
        <v>8</v>
      </c>
      <c r="G998">
        <v>4000</v>
      </c>
      <c r="H998">
        <v>1450000</v>
      </c>
    </row>
    <row r="999" spans="1:8">
      <c r="A999">
        <v>998</v>
      </c>
      <c r="B999" s="1">
        <v>43160.046800690354</v>
      </c>
      <c r="C999">
        <v>125</v>
      </c>
      <c r="D999">
        <v>2</v>
      </c>
      <c r="E999" t="s">
        <v>13</v>
      </c>
      <c r="F999" t="s">
        <v>8</v>
      </c>
      <c r="G999">
        <v>16000</v>
      </c>
      <c r="H999">
        <v>1434000</v>
      </c>
    </row>
    <row r="1000" spans="1:8">
      <c r="A1000">
        <v>999</v>
      </c>
      <c r="B1000" s="1">
        <v>43160.305834446415</v>
      </c>
      <c r="C1000">
        <v>9</v>
      </c>
      <c r="D1000">
        <v>4</v>
      </c>
      <c r="E1000" t="s">
        <v>13</v>
      </c>
      <c r="F1000" t="s">
        <v>8</v>
      </c>
      <c r="G1000">
        <v>12000</v>
      </c>
      <c r="H1000">
        <v>1422000</v>
      </c>
    </row>
    <row r="1001" spans="1:8">
      <c r="A1001">
        <v>1000</v>
      </c>
      <c r="B1001" s="1">
        <v>43161.51260678281</v>
      </c>
      <c r="C1001">
        <v>25</v>
      </c>
      <c r="D1001">
        <v>2</v>
      </c>
      <c r="E1001" t="s">
        <v>12</v>
      </c>
      <c r="F1001" t="s">
        <v>8</v>
      </c>
      <c r="G1001">
        <v>4000</v>
      </c>
      <c r="H1001">
        <v>1426000</v>
      </c>
    </row>
    <row r="1002" spans="1:8">
      <c r="A1002">
        <v>1001</v>
      </c>
      <c r="B1002" s="1">
        <v>43162.060138782726</v>
      </c>
      <c r="C1002">
        <v>124</v>
      </c>
      <c r="D1002">
        <v>2</v>
      </c>
      <c r="E1002" t="s">
        <v>12</v>
      </c>
      <c r="F1002" t="s">
        <v>11</v>
      </c>
      <c r="G1002">
        <v>5000</v>
      </c>
      <c r="H1002">
        <v>1431000</v>
      </c>
    </row>
    <row r="1003" spans="1:8">
      <c r="A1003">
        <v>1002</v>
      </c>
      <c r="B1003" s="1">
        <v>43162.216399144876</v>
      </c>
      <c r="C1003">
        <v>122</v>
      </c>
      <c r="D1003">
        <v>1</v>
      </c>
      <c r="E1003" t="s">
        <v>12</v>
      </c>
      <c r="F1003" t="s">
        <v>11</v>
      </c>
      <c r="G1003">
        <v>4000</v>
      </c>
      <c r="H1003">
        <v>1435000</v>
      </c>
    </row>
    <row r="1004" spans="1:8">
      <c r="A1004">
        <v>1003</v>
      </c>
      <c r="B1004" s="1">
        <v>43163.044673531382</v>
      </c>
      <c r="C1004">
        <v>32</v>
      </c>
      <c r="D1004">
        <v>3</v>
      </c>
      <c r="E1004" t="s">
        <v>12</v>
      </c>
      <c r="F1004" t="s">
        <v>9</v>
      </c>
      <c r="G1004">
        <v>1000</v>
      </c>
      <c r="H1004">
        <v>1436000</v>
      </c>
    </row>
    <row r="1005" spans="1:8">
      <c r="A1005">
        <v>1004</v>
      </c>
      <c r="B1005" s="1">
        <v>43163.892983235666</v>
      </c>
      <c r="C1005">
        <v>50</v>
      </c>
      <c r="D1005">
        <v>1</v>
      </c>
      <c r="E1005" t="s">
        <v>12</v>
      </c>
      <c r="F1005" t="s">
        <v>11</v>
      </c>
      <c r="G1005">
        <v>2000</v>
      </c>
      <c r="H1005">
        <v>1438000</v>
      </c>
    </row>
    <row r="1006" spans="1:8">
      <c r="A1006">
        <v>1005</v>
      </c>
      <c r="B1006" s="1">
        <v>43164.108492539832</v>
      </c>
      <c r="C1006">
        <v>93</v>
      </c>
      <c r="D1006">
        <v>2</v>
      </c>
      <c r="E1006" t="s">
        <v>12</v>
      </c>
      <c r="F1006" t="s">
        <v>8</v>
      </c>
      <c r="G1006">
        <v>1000</v>
      </c>
      <c r="H1006">
        <v>1439000</v>
      </c>
    </row>
    <row r="1007" spans="1:8">
      <c r="A1007">
        <v>1006</v>
      </c>
      <c r="B1007" s="1">
        <v>43164.770756890102</v>
      </c>
      <c r="C1007">
        <v>118</v>
      </c>
      <c r="D1007">
        <v>4</v>
      </c>
      <c r="E1007" t="s">
        <v>12</v>
      </c>
      <c r="F1007" t="s">
        <v>9</v>
      </c>
      <c r="G1007">
        <v>3000</v>
      </c>
      <c r="H1007">
        <v>1442000</v>
      </c>
    </row>
    <row r="1008" spans="1:8">
      <c r="A1008">
        <v>1007</v>
      </c>
      <c r="B1008" s="1">
        <v>43165.390611263116</v>
      </c>
      <c r="C1008">
        <v>47</v>
      </c>
      <c r="D1008">
        <v>1</v>
      </c>
      <c r="E1008" t="s">
        <v>12</v>
      </c>
      <c r="F1008" t="s">
        <v>11</v>
      </c>
      <c r="G1008">
        <v>1000</v>
      </c>
      <c r="H1008">
        <v>1443000</v>
      </c>
    </row>
    <row r="1009" spans="1:8">
      <c r="A1009">
        <v>1008</v>
      </c>
      <c r="B1009" s="1">
        <v>43165.580259971546</v>
      </c>
      <c r="C1009">
        <v>67</v>
      </c>
      <c r="D1009">
        <v>3</v>
      </c>
      <c r="E1009" t="s">
        <v>12</v>
      </c>
      <c r="F1009" t="s">
        <v>8</v>
      </c>
      <c r="G1009">
        <v>4000</v>
      </c>
      <c r="H1009">
        <v>1447000</v>
      </c>
    </row>
    <row r="1010" spans="1:8">
      <c r="A1010">
        <v>1009</v>
      </c>
      <c r="B1010" s="1">
        <v>43165.671762137194</v>
      </c>
      <c r="C1010">
        <v>130</v>
      </c>
      <c r="D1010">
        <v>3</v>
      </c>
      <c r="E1010" t="s">
        <v>12</v>
      </c>
      <c r="F1010" t="s">
        <v>8</v>
      </c>
      <c r="G1010">
        <v>2000</v>
      </c>
      <c r="H1010">
        <v>1449000</v>
      </c>
    </row>
    <row r="1011" spans="1:8">
      <c r="A1011">
        <v>1010</v>
      </c>
      <c r="B1011" s="1">
        <v>43166.181750218027</v>
      </c>
      <c r="C1011">
        <v>27</v>
      </c>
      <c r="D1011">
        <v>2</v>
      </c>
      <c r="E1011" t="s">
        <v>12</v>
      </c>
      <c r="F1011" t="s">
        <v>8</v>
      </c>
      <c r="G1011">
        <v>2000</v>
      </c>
      <c r="H1011">
        <v>1451000</v>
      </c>
    </row>
    <row r="1012" spans="1:8">
      <c r="A1012">
        <v>1011</v>
      </c>
      <c r="B1012" s="1">
        <v>43166.797957639981</v>
      </c>
      <c r="C1012">
        <v>107</v>
      </c>
      <c r="D1012">
        <v>1</v>
      </c>
      <c r="E1012" t="s">
        <v>12</v>
      </c>
      <c r="F1012" t="s">
        <v>11</v>
      </c>
      <c r="G1012">
        <v>1000</v>
      </c>
      <c r="H1012">
        <v>1452000</v>
      </c>
    </row>
    <row r="1013" spans="1:8">
      <c r="A1013">
        <v>1012</v>
      </c>
      <c r="B1013" s="1">
        <v>43167.793171331105</v>
      </c>
      <c r="C1013">
        <v>6</v>
      </c>
      <c r="D1013">
        <v>4</v>
      </c>
      <c r="E1013" t="s">
        <v>12</v>
      </c>
      <c r="F1013" t="s">
        <v>9</v>
      </c>
      <c r="G1013">
        <v>2000</v>
      </c>
      <c r="H1013">
        <v>1454000</v>
      </c>
    </row>
    <row r="1014" spans="1:8">
      <c r="A1014">
        <v>1013</v>
      </c>
      <c r="B1014" s="1">
        <v>43168.138448256963</v>
      </c>
      <c r="C1014">
        <v>71</v>
      </c>
      <c r="D1014">
        <v>2</v>
      </c>
      <c r="E1014" t="s">
        <v>12</v>
      </c>
      <c r="F1014" t="s">
        <v>8</v>
      </c>
      <c r="G1014">
        <v>4000</v>
      </c>
      <c r="H1014">
        <v>1458000</v>
      </c>
    </row>
    <row r="1015" spans="1:8">
      <c r="A1015">
        <v>1014</v>
      </c>
      <c r="B1015" s="1">
        <v>43169.133299957255</v>
      </c>
      <c r="C1015">
        <v>15</v>
      </c>
      <c r="D1015">
        <v>4</v>
      </c>
      <c r="E1015" t="s">
        <v>13</v>
      </c>
      <c r="F1015" t="s">
        <v>10</v>
      </c>
      <c r="G1015">
        <v>20000</v>
      </c>
      <c r="H1015">
        <v>1438000</v>
      </c>
    </row>
    <row r="1016" spans="1:8">
      <c r="A1016">
        <v>1015</v>
      </c>
      <c r="B1016" s="1">
        <v>43169.995693452329</v>
      </c>
      <c r="C1016">
        <v>26</v>
      </c>
      <c r="D1016">
        <v>2</v>
      </c>
      <c r="E1016" t="s">
        <v>12</v>
      </c>
      <c r="F1016" t="s">
        <v>11</v>
      </c>
      <c r="G1016">
        <v>4000</v>
      </c>
      <c r="H1016">
        <v>1442000</v>
      </c>
    </row>
    <row r="1017" spans="1:8">
      <c r="A1017">
        <v>1016</v>
      </c>
      <c r="B1017" s="1">
        <v>43170.056428049065</v>
      </c>
      <c r="C1017">
        <v>88</v>
      </c>
      <c r="D1017">
        <v>1</v>
      </c>
      <c r="E1017" t="s">
        <v>12</v>
      </c>
      <c r="F1017" t="s">
        <v>11</v>
      </c>
      <c r="G1017">
        <v>3000</v>
      </c>
      <c r="H1017">
        <v>1445000</v>
      </c>
    </row>
    <row r="1018" spans="1:8">
      <c r="A1018">
        <v>1017</v>
      </c>
      <c r="B1018" s="1">
        <v>43170.10361159021</v>
      </c>
      <c r="C1018">
        <v>17</v>
      </c>
      <c r="D1018">
        <v>3</v>
      </c>
      <c r="E1018" t="s">
        <v>12</v>
      </c>
      <c r="F1018" t="s">
        <v>9</v>
      </c>
      <c r="G1018">
        <v>1000</v>
      </c>
      <c r="H1018">
        <v>1446000</v>
      </c>
    </row>
    <row r="1019" spans="1:8">
      <c r="A1019">
        <v>1018</v>
      </c>
      <c r="B1019" s="1">
        <v>43170.441949172789</v>
      </c>
      <c r="C1019">
        <v>138</v>
      </c>
      <c r="D1019">
        <v>1</v>
      </c>
      <c r="E1019" t="s">
        <v>12</v>
      </c>
      <c r="F1019" t="s">
        <v>11</v>
      </c>
      <c r="G1019">
        <v>3000</v>
      </c>
      <c r="H1019">
        <v>1449000</v>
      </c>
    </row>
    <row r="1020" spans="1:8">
      <c r="A1020">
        <v>1019</v>
      </c>
      <c r="B1020" s="1">
        <v>43171.760357627398</v>
      </c>
      <c r="C1020">
        <v>77</v>
      </c>
      <c r="D1020">
        <v>4</v>
      </c>
      <c r="E1020" t="s">
        <v>12</v>
      </c>
      <c r="F1020" t="s">
        <v>8</v>
      </c>
      <c r="G1020">
        <v>4000</v>
      </c>
      <c r="H1020">
        <v>1453000</v>
      </c>
    </row>
    <row r="1021" spans="1:8">
      <c r="A1021">
        <v>1020</v>
      </c>
      <c r="B1021" s="1">
        <v>43172.454433642764</v>
      </c>
      <c r="C1021">
        <v>137</v>
      </c>
      <c r="D1021">
        <v>3</v>
      </c>
      <c r="E1021" t="s">
        <v>12</v>
      </c>
      <c r="F1021" t="s">
        <v>9</v>
      </c>
      <c r="G1021">
        <v>2000</v>
      </c>
      <c r="H1021">
        <v>1455000</v>
      </c>
    </row>
    <row r="1022" spans="1:8">
      <c r="A1022">
        <v>1021</v>
      </c>
      <c r="B1022" s="1">
        <v>43173.61889102366</v>
      </c>
      <c r="C1022">
        <v>124</v>
      </c>
      <c r="D1022">
        <v>1</v>
      </c>
      <c r="E1022" t="s">
        <v>12</v>
      </c>
      <c r="F1022" t="s">
        <v>11</v>
      </c>
      <c r="G1022">
        <v>3000</v>
      </c>
      <c r="H1022">
        <v>1458000</v>
      </c>
    </row>
    <row r="1023" spans="1:8">
      <c r="A1023">
        <v>1022</v>
      </c>
      <c r="B1023" s="1">
        <v>43173.642249686542</v>
      </c>
      <c r="C1023">
        <v>116</v>
      </c>
      <c r="D1023">
        <v>2</v>
      </c>
      <c r="E1023" t="s">
        <v>12</v>
      </c>
      <c r="F1023" t="s">
        <v>11</v>
      </c>
      <c r="G1023">
        <v>5000</v>
      </c>
      <c r="H1023">
        <v>1463000</v>
      </c>
    </row>
    <row r="1024" spans="1:8">
      <c r="A1024">
        <v>1023</v>
      </c>
      <c r="B1024" s="1">
        <v>43174.614461132609</v>
      </c>
      <c r="C1024">
        <v>71</v>
      </c>
      <c r="D1024">
        <v>4</v>
      </c>
      <c r="E1024" t="s">
        <v>12</v>
      </c>
      <c r="F1024" t="s">
        <v>10</v>
      </c>
      <c r="G1024">
        <v>1000</v>
      </c>
      <c r="H1024">
        <v>1464000</v>
      </c>
    </row>
    <row r="1025" spans="1:8">
      <c r="A1025">
        <v>1024</v>
      </c>
      <c r="B1025" s="1">
        <v>43175.599900791916</v>
      </c>
      <c r="C1025">
        <v>107</v>
      </c>
      <c r="D1025">
        <v>2</v>
      </c>
      <c r="E1025" t="s">
        <v>12</v>
      </c>
      <c r="F1025" t="s">
        <v>8</v>
      </c>
      <c r="G1025">
        <v>5000</v>
      </c>
      <c r="H1025">
        <v>1469000</v>
      </c>
    </row>
    <row r="1026" spans="1:8">
      <c r="A1026">
        <v>1025</v>
      </c>
      <c r="B1026" s="1">
        <v>43176.127716125251</v>
      </c>
      <c r="C1026">
        <v>29</v>
      </c>
      <c r="D1026">
        <v>3</v>
      </c>
      <c r="E1026" t="s">
        <v>12</v>
      </c>
      <c r="F1026" t="s">
        <v>9</v>
      </c>
      <c r="G1026">
        <v>4000</v>
      </c>
      <c r="H1026">
        <v>1473000</v>
      </c>
    </row>
    <row r="1027" spans="1:8">
      <c r="A1027">
        <v>1026</v>
      </c>
      <c r="B1027" s="1">
        <v>43176.566040871585</v>
      </c>
      <c r="C1027">
        <v>51</v>
      </c>
      <c r="D1027">
        <v>1</v>
      </c>
      <c r="E1027" t="s">
        <v>13</v>
      </c>
      <c r="F1027" t="s">
        <v>11</v>
      </c>
      <c r="G1027">
        <v>20000</v>
      </c>
      <c r="H1027">
        <v>1453000</v>
      </c>
    </row>
    <row r="1028" spans="1:8">
      <c r="A1028">
        <v>1027</v>
      </c>
      <c r="B1028" s="1">
        <v>43177.14388608477</v>
      </c>
      <c r="C1028">
        <v>9</v>
      </c>
      <c r="D1028">
        <v>2</v>
      </c>
      <c r="E1028" t="s">
        <v>12</v>
      </c>
      <c r="F1028" t="s">
        <v>8</v>
      </c>
      <c r="G1028">
        <v>3000</v>
      </c>
      <c r="H1028">
        <v>1456000</v>
      </c>
    </row>
    <row r="1029" spans="1:8">
      <c r="A1029">
        <v>1028</v>
      </c>
      <c r="B1029" s="1">
        <v>43177.72308250887</v>
      </c>
      <c r="C1029">
        <v>14</v>
      </c>
      <c r="D1029">
        <v>1</v>
      </c>
      <c r="E1029" t="s">
        <v>12</v>
      </c>
      <c r="F1029" t="s">
        <v>11</v>
      </c>
      <c r="G1029">
        <v>5000</v>
      </c>
      <c r="H1029">
        <v>1461000</v>
      </c>
    </row>
    <row r="1030" spans="1:8">
      <c r="A1030">
        <v>1029</v>
      </c>
      <c r="B1030" s="1">
        <v>43178.716573079924</v>
      </c>
      <c r="C1030">
        <v>51</v>
      </c>
      <c r="D1030">
        <v>4</v>
      </c>
      <c r="E1030" t="s">
        <v>12</v>
      </c>
      <c r="F1030" t="s">
        <v>10</v>
      </c>
      <c r="G1030">
        <v>3000</v>
      </c>
      <c r="H1030">
        <v>1464000</v>
      </c>
    </row>
    <row r="1031" spans="1:8">
      <c r="A1031">
        <v>1030</v>
      </c>
      <c r="B1031" s="1">
        <v>43179.598659375108</v>
      </c>
      <c r="C1031">
        <v>40</v>
      </c>
      <c r="D1031">
        <v>4</v>
      </c>
      <c r="E1031" t="s">
        <v>12</v>
      </c>
      <c r="F1031" t="s">
        <v>11</v>
      </c>
      <c r="G1031">
        <v>4000</v>
      </c>
      <c r="H1031">
        <v>1468000</v>
      </c>
    </row>
    <row r="1032" spans="1:8">
      <c r="A1032">
        <v>1031</v>
      </c>
      <c r="B1032" s="1">
        <v>43179.689294235795</v>
      </c>
      <c r="C1032">
        <v>118</v>
      </c>
      <c r="D1032">
        <v>1</v>
      </c>
      <c r="E1032" t="s">
        <v>12</v>
      </c>
      <c r="F1032" t="s">
        <v>11</v>
      </c>
      <c r="G1032">
        <v>1000</v>
      </c>
      <c r="H1032">
        <v>1469000</v>
      </c>
    </row>
    <row r="1033" spans="1:8">
      <c r="A1033">
        <v>1032</v>
      </c>
      <c r="B1033" s="1">
        <v>43180.1358545904</v>
      </c>
      <c r="C1033">
        <v>82</v>
      </c>
      <c r="D1033">
        <v>3</v>
      </c>
      <c r="E1033" t="s">
        <v>12</v>
      </c>
      <c r="F1033" t="s">
        <v>8</v>
      </c>
      <c r="G1033">
        <v>5000</v>
      </c>
      <c r="H1033">
        <v>1474000</v>
      </c>
    </row>
    <row r="1034" spans="1:8">
      <c r="A1034">
        <v>1033</v>
      </c>
      <c r="B1034" s="1">
        <v>43180.727585442306</v>
      </c>
      <c r="C1034">
        <v>61</v>
      </c>
      <c r="D1034">
        <v>2</v>
      </c>
      <c r="E1034" t="s">
        <v>12</v>
      </c>
      <c r="F1034" t="s">
        <v>8</v>
      </c>
      <c r="G1034">
        <v>5000</v>
      </c>
      <c r="H1034">
        <v>1479000</v>
      </c>
    </row>
    <row r="1035" spans="1:8">
      <c r="A1035">
        <v>1034</v>
      </c>
      <c r="B1035" s="1">
        <v>43181.298978220249</v>
      </c>
      <c r="C1035">
        <v>119</v>
      </c>
      <c r="D1035">
        <v>4</v>
      </c>
      <c r="E1035" t="s">
        <v>12</v>
      </c>
      <c r="F1035" t="s">
        <v>10</v>
      </c>
      <c r="G1035">
        <v>5000</v>
      </c>
      <c r="H1035">
        <v>1484000</v>
      </c>
    </row>
    <row r="1036" spans="1:8">
      <c r="A1036">
        <v>1035</v>
      </c>
      <c r="B1036" s="1">
        <v>43181.674924493229</v>
      </c>
      <c r="C1036">
        <v>54</v>
      </c>
      <c r="D1036">
        <v>4</v>
      </c>
      <c r="E1036" t="s">
        <v>12</v>
      </c>
      <c r="F1036" t="s">
        <v>9</v>
      </c>
      <c r="G1036">
        <v>5000</v>
      </c>
      <c r="H1036">
        <v>1489000</v>
      </c>
    </row>
    <row r="1037" spans="1:8">
      <c r="A1037">
        <v>1036</v>
      </c>
      <c r="B1037" s="1">
        <v>43182.518080841015</v>
      </c>
      <c r="C1037">
        <v>87</v>
      </c>
      <c r="D1037">
        <v>3</v>
      </c>
      <c r="E1037" t="s">
        <v>12</v>
      </c>
      <c r="F1037" t="s">
        <v>11</v>
      </c>
      <c r="G1037">
        <v>4000</v>
      </c>
      <c r="H1037">
        <v>1493000</v>
      </c>
    </row>
    <row r="1038" spans="1:8">
      <c r="A1038">
        <v>1037</v>
      </c>
      <c r="B1038" s="1">
        <v>43182.722320120032</v>
      </c>
      <c r="C1038">
        <v>3</v>
      </c>
      <c r="D1038">
        <v>1</v>
      </c>
      <c r="E1038" t="s">
        <v>12</v>
      </c>
      <c r="F1038" t="s">
        <v>11</v>
      </c>
      <c r="G1038">
        <v>1000</v>
      </c>
      <c r="H1038">
        <v>1494000</v>
      </c>
    </row>
    <row r="1039" spans="1:8">
      <c r="A1039">
        <v>1038</v>
      </c>
      <c r="B1039" s="1">
        <v>43182.946832733498</v>
      </c>
      <c r="C1039">
        <v>121</v>
      </c>
      <c r="D1039">
        <v>1</v>
      </c>
      <c r="E1039" t="s">
        <v>12</v>
      </c>
      <c r="F1039" t="s">
        <v>11</v>
      </c>
      <c r="G1039">
        <v>1000</v>
      </c>
      <c r="H1039">
        <v>1495000</v>
      </c>
    </row>
    <row r="1040" spans="1:8">
      <c r="A1040">
        <v>1039</v>
      </c>
      <c r="B1040" s="1">
        <v>43183.177604182252</v>
      </c>
      <c r="C1040">
        <v>17</v>
      </c>
      <c r="D1040">
        <v>3</v>
      </c>
      <c r="E1040" t="s">
        <v>12</v>
      </c>
      <c r="F1040" t="s">
        <v>9</v>
      </c>
      <c r="G1040">
        <v>1000</v>
      </c>
      <c r="H1040">
        <v>1496000</v>
      </c>
    </row>
    <row r="1041" spans="1:8">
      <c r="A1041">
        <v>1040</v>
      </c>
      <c r="B1041" s="1">
        <v>43183.50989024491</v>
      </c>
      <c r="C1041">
        <v>10</v>
      </c>
      <c r="D1041">
        <v>3</v>
      </c>
      <c r="E1041" t="s">
        <v>12</v>
      </c>
      <c r="F1041" t="s">
        <v>8</v>
      </c>
      <c r="G1041">
        <v>1000</v>
      </c>
      <c r="H1041">
        <v>1497000</v>
      </c>
    </row>
    <row r="1042" spans="1:8">
      <c r="A1042">
        <v>1041</v>
      </c>
      <c r="B1042" s="1">
        <v>43183.924861745683</v>
      </c>
      <c r="C1042">
        <v>72</v>
      </c>
      <c r="D1042">
        <v>2</v>
      </c>
      <c r="E1042" t="s">
        <v>12</v>
      </c>
      <c r="F1042" t="s">
        <v>11</v>
      </c>
      <c r="G1042">
        <v>3000</v>
      </c>
      <c r="H1042">
        <v>1500000</v>
      </c>
    </row>
    <row r="1043" spans="1:8">
      <c r="A1043">
        <v>1042</v>
      </c>
      <c r="B1043" s="1">
        <v>43184.701904551068</v>
      </c>
      <c r="C1043">
        <v>98</v>
      </c>
      <c r="D1043">
        <v>4</v>
      </c>
      <c r="E1043" t="s">
        <v>12</v>
      </c>
      <c r="F1043" t="s">
        <v>9</v>
      </c>
      <c r="G1043">
        <v>5000</v>
      </c>
      <c r="H1043">
        <v>1505000</v>
      </c>
    </row>
    <row r="1044" spans="1:8">
      <c r="A1044">
        <v>1043</v>
      </c>
      <c r="B1044" s="1">
        <v>43186.273104416636</v>
      </c>
      <c r="C1044">
        <v>2</v>
      </c>
      <c r="D1044">
        <v>1</v>
      </c>
      <c r="E1044" t="s">
        <v>13</v>
      </c>
      <c r="F1044" t="s">
        <v>11</v>
      </c>
      <c r="G1044">
        <v>8000</v>
      </c>
      <c r="H1044">
        <v>1497000</v>
      </c>
    </row>
    <row r="1045" spans="1:8">
      <c r="A1045">
        <v>1044</v>
      </c>
      <c r="B1045" s="1">
        <v>43187.735680747704</v>
      </c>
      <c r="C1045">
        <v>35</v>
      </c>
      <c r="D1045">
        <v>4</v>
      </c>
      <c r="E1045" t="s">
        <v>12</v>
      </c>
      <c r="F1045" t="s">
        <v>10</v>
      </c>
      <c r="G1045">
        <v>4000</v>
      </c>
      <c r="H1045">
        <v>1501000</v>
      </c>
    </row>
    <row r="1046" spans="1:8">
      <c r="A1046">
        <v>1045</v>
      </c>
      <c r="B1046" s="1">
        <v>43188.724941754197</v>
      </c>
      <c r="C1046">
        <v>29</v>
      </c>
      <c r="D1046">
        <v>2</v>
      </c>
      <c r="E1046" t="s">
        <v>12</v>
      </c>
      <c r="F1046" t="s">
        <v>8</v>
      </c>
      <c r="G1046">
        <v>1000</v>
      </c>
      <c r="H1046">
        <v>1502000</v>
      </c>
    </row>
    <row r="1047" spans="1:8">
      <c r="A1047">
        <v>1046</v>
      </c>
      <c r="B1047" s="1">
        <v>43189.166195877769</v>
      </c>
      <c r="C1047">
        <v>123</v>
      </c>
      <c r="D1047">
        <v>2</v>
      </c>
      <c r="E1047" t="s">
        <v>12</v>
      </c>
      <c r="F1047" t="s">
        <v>8</v>
      </c>
      <c r="G1047">
        <v>5000</v>
      </c>
      <c r="H1047">
        <v>1507000</v>
      </c>
    </row>
    <row r="1048" spans="1:8">
      <c r="A1048">
        <v>1047</v>
      </c>
      <c r="B1048" s="1">
        <v>43189.319282498298</v>
      </c>
      <c r="C1048">
        <v>60</v>
      </c>
      <c r="D1048">
        <v>3</v>
      </c>
      <c r="E1048" t="s">
        <v>12</v>
      </c>
      <c r="F1048" t="s">
        <v>11</v>
      </c>
      <c r="G1048">
        <v>2000</v>
      </c>
      <c r="H1048">
        <v>1509000</v>
      </c>
    </row>
    <row r="1049" spans="1:8">
      <c r="A1049">
        <v>1048</v>
      </c>
      <c r="B1049" s="1">
        <v>43190.116127423709</v>
      </c>
      <c r="C1049">
        <v>83</v>
      </c>
      <c r="D1049">
        <v>2</v>
      </c>
      <c r="E1049" t="s">
        <v>12</v>
      </c>
      <c r="F1049" t="s">
        <v>8</v>
      </c>
      <c r="G1049">
        <v>4000</v>
      </c>
      <c r="H1049">
        <v>1513000</v>
      </c>
    </row>
    <row r="1050" spans="1:8">
      <c r="A1050">
        <v>1049</v>
      </c>
      <c r="B1050" s="1">
        <v>43190.393390937475</v>
      </c>
      <c r="C1050">
        <v>76</v>
      </c>
      <c r="D1050">
        <v>4</v>
      </c>
      <c r="E1050" t="s">
        <v>13</v>
      </c>
      <c r="F1050" t="s">
        <v>11</v>
      </c>
      <c r="G1050">
        <v>20000</v>
      </c>
      <c r="H1050">
        <v>1493000</v>
      </c>
    </row>
    <row r="1051" spans="1:8">
      <c r="A1051">
        <v>1050</v>
      </c>
      <c r="B1051" s="1">
        <v>43191.154281949341</v>
      </c>
      <c r="C1051">
        <v>136</v>
      </c>
      <c r="D1051">
        <v>1</v>
      </c>
      <c r="E1051" t="s">
        <v>13</v>
      </c>
      <c r="F1051" t="s">
        <v>11</v>
      </c>
      <c r="G1051">
        <v>20000</v>
      </c>
      <c r="H1051">
        <v>1473000</v>
      </c>
    </row>
    <row r="1052" spans="1:8">
      <c r="A1052">
        <v>1051</v>
      </c>
      <c r="B1052" s="1">
        <v>43191.31177534692</v>
      </c>
      <c r="C1052">
        <v>50</v>
      </c>
      <c r="D1052">
        <v>4</v>
      </c>
      <c r="E1052" t="s">
        <v>12</v>
      </c>
      <c r="F1052" t="s">
        <v>9</v>
      </c>
      <c r="G1052">
        <v>4000</v>
      </c>
      <c r="H1052">
        <v>1477000</v>
      </c>
    </row>
    <row r="1053" spans="1:8">
      <c r="A1053">
        <v>1052</v>
      </c>
      <c r="B1053" s="1">
        <v>43191.683338374663</v>
      </c>
      <c r="C1053">
        <v>103</v>
      </c>
      <c r="D1053">
        <v>1</v>
      </c>
      <c r="E1053" t="s">
        <v>12</v>
      </c>
      <c r="F1053" t="s">
        <v>11</v>
      </c>
      <c r="G1053">
        <v>1000</v>
      </c>
      <c r="H1053">
        <v>1478000</v>
      </c>
    </row>
    <row r="1054" spans="1:8">
      <c r="A1054">
        <v>1053</v>
      </c>
      <c r="B1054" s="1">
        <v>43192.488278336459</v>
      </c>
      <c r="C1054">
        <v>99</v>
      </c>
      <c r="D1054">
        <v>1</v>
      </c>
      <c r="E1054" t="s">
        <v>12</v>
      </c>
      <c r="F1054" t="s">
        <v>11</v>
      </c>
      <c r="G1054">
        <v>3000</v>
      </c>
      <c r="H1054">
        <v>1481000</v>
      </c>
    </row>
    <row r="1055" spans="1:8">
      <c r="A1055">
        <v>1054</v>
      </c>
      <c r="B1055" s="1">
        <v>43193.414553676681</v>
      </c>
      <c r="C1055">
        <v>1</v>
      </c>
      <c r="D1055">
        <v>3</v>
      </c>
      <c r="E1055" t="s">
        <v>12</v>
      </c>
      <c r="F1055" t="s">
        <v>8</v>
      </c>
      <c r="G1055">
        <v>5000</v>
      </c>
      <c r="H1055">
        <v>1486000</v>
      </c>
    </row>
    <row r="1056" spans="1:8">
      <c r="A1056">
        <v>1055</v>
      </c>
      <c r="B1056" s="1">
        <v>43193.533194062686</v>
      </c>
      <c r="C1056">
        <v>87</v>
      </c>
      <c r="D1056">
        <v>4</v>
      </c>
      <c r="E1056" t="s">
        <v>12</v>
      </c>
      <c r="F1056" t="s">
        <v>10</v>
      </c>
      <c r="G1056">
        <v>2000</v>
      </c>
      <c r="H1056">
        <v>1488000</v>
      </c>
    </row>
    <row r="1057" spans="1:8">
      <c r="A1057">
        <v>1056</v>
      </c>
      <c r="B1057" s="1">
        <v>43194.918458905973</v>
      </c>
      <c r="C1057">
        <v>19</v>
      </c>
      <c r="D1057">
        <v>4</v>
      </c>
      <c r="E1057" t="s">
        <v>12</v>
      </c>
      <c r="F1057" t="s">
        <v>10</v>
      </c>
      <c r="G1057">
        <v>1000</v>
      </c>
      <c r="H1057">
        <v>1489000</v>
      </c>
    </row>
    <row r="1058" spans="1:8">
      <c r="A1058">
        <v>1057</v>
      </c>
      <c r="B1058" s="1">
        <v>43195.454269278496</v>
      </c>
      <c r="C1058">
        <v>2</v>
      </c>
      <c r="D1058">
        <v>4</v>
      </c>
      <c r="E1058" t="s">
        <v>12</v>
      </c>
      <c r="F1058" t="s">
        <v>9</v>
      </c>
      <c r="G1058">
        <v>3000</v>
      </c>
      <c r="H1058">
        <v>1492000</v>
      </c>
    </row>
    <row r="1059" spans="1:8">
      <c r="A1059">
        <v>1058</v>
      </c>
      <c r="B1059" s="1">
        <v>43196.238937179667</v>
      </c>
      <c r="C1059">
        <v>81</v>
      </c>
      <c r="D1059">
        <v>3</v>
      </c>
      <c r="E1059" t="s">
        <v>13</v>
      </c>
      <c r="F1059" t="s">
        <v>11</v>
      </c>
      <c r="G1059">
        <v>16000</v>
      </c>
      <c r="H1059">
        <v>1476000</v>
      </c>
    </row>
    <row r="1060" spans="1:8">
      <c r="A1060">
        <v>1059</v>
      </c>
      <c r="B1060" s="1">
        <v>43197.088215910837</v>
      </c>
      <c r="C1060">
        <v>100</v>
      </c>
      <c r="D1060">
        <v>4</v>
      </c>
      <c r="E1060" t="s">
        <v>12</v>
      </c>
      <c r="F1060" t="s">
        <v>11</v>
      </c>
      <c r="G1060">
        <v>4000</v>
      </c>
      <c r="H1060">
        <v>1480000</v>
      </c>
    </row>
    <row r="1061" spans="1:8">
      <c r="A1061">
        <v>1060</v>
      </c>
      <c r="B1061" s="1">
        <v>43197.26854847464</v>
      </c>
      <c r="C1061">
        <v>79</v>
      </c>
      <c r="D1061">
        <v>2</v>
      </c>
      <c r="E1061" t="s">
        <v>12</v>
      </c>
      <c r="F1061" t="s">
        <v>8</v>
      </c>
      <c r="G1061">
        <v>4000</v>
      </c>
      <c r="H1061">
        <v>1484000</v>
      </c>
    </row>
    <row r="1062" spans="1:8">
      <c r="A1062">
        <v>1061</v>
      </c>
      <c r="B1062" s="1">
        <v>43198.042234866844</v>
      </c>
      <c r="C1062">
        <v>68</v>
      </c>
      <c r="D1062">
        <v>1</v>
      </c>
      <c r="E1062" t="s">
        <v>12</v>
      </c>
      <c r="F1062" t="s">
        <v>11</v>
      </c>
      <c r="G1062">
        <v>4000</v>
      </c>
      <c r="H1062">
        <v>1488000</v>
      </c>
    </row>
    <row r="1063" spans="1:8">
      <c r="A1063">
        <v>1062</v>
      </c>
      <c r="B1063" s="1">
        <v>43198.975459994334</v>
      </c>
      <c r="C1063">
        <v>70</v>
      </c>
      <c r="D1063">
        <v>2</v>
      </c>
      <c r="E1063" t="s">
        <v>12</v>
      </c>
      <c r="F1063" t="s">
        <v>11</v>
      </c>
      <c r="G1063">
        <v>3000</v>
      </c>
      <c r="H1063">
        <v>1491000</v>
      </c>
    </row>
    <row r="1064" spans="1:8">
      <c r="A1064">
        <v>1063</v>
      </c>
      <c r="B1064" s="1">
        <v>43199.191817934916</v>
      </c>
      <c r="C1064">
        <v>125</v>
      </c>
      <c r="D1064">
        <v>4</v>
      </c>
      <c r="E1064" t="s">
        <v>12</v>
      </c>
      <c r="F1064" t="s">
        <v>8</v>
      </c>
      <c r="G1064">
        <v>2000</v>
      </c>
      <c r="H1064">
        <v>1493000</v>
      </c>
    </row>
    <row r="1065" spans="1:8">
      <c r="A1065">
        <v>1064</v>
      </c>
      <c r="B1065" s="1">
        <v>43201.513394960144</v>
      </c>
      <c r="C1065">
        <v>140</v>
      </c>
      <c r="D1065">
        <v>4</v>
      </c>
      <c r="E1065" t="s">
        <v>12</v>
      </c>
      <c r="F1065" t="s">
        <v>11</v>
      </c>
      <c r="G1065">
        <v>1000</v>
      </c>
      <c r="H1065">
        <v>1494000</v>
      </c>
    </row>
    <row r="1066" spans="1:8">
      <c r="A1066">
        <v>1065</v>
      </c>
      <c r="B1066" s="1">
        <v>43202.666334952861</v>
      </c>
      <c r="C1066">
        <v>42</v>
      </c>
      <c r="D1066">
        <v>1</v>
      </c>
      <c r="E1066" t="s">
        <v>13</v>
      </c>
      <c r="F1066" t="s">
        <v>11</v>
      </c>
      <c r="G1066">
        <v>20000</v>
      </c>
      <c r="H1066">
        <v>1474000</v>
      </c>
    </row>
    <row r="1067" spans="1:8">
      <c r="A1067">
        <v>1066</v>
      </c>
      <c r="B1067" s="1">
        <v>43203.575877812335</v>
      </c>
      <c r="C1067">
        <v>134</v>
      </c>
      <c r="D1067">
        <v>1</v>
      </c>
      <c r="E1067" t="s">
        <v>12</v>
      </c>
      <c r="F1067" t="s">
        <v>11</v>
      </c>
      <c r="G1067">
        <v>1000</v>
      </c>
      <c r="H1067">
        <v>1475000</v>
      </c>
    </row>
    <row r="1068" spans="1:8">
      <c r="A1068">
        <v>1067</v>
      </c>
      <c r="B1068" s="1">
        <v>43203.874344518277</v>
      </c>
      <c r="C1068">
        <v>59</v>
      </c>
      <c r="D1068">
        <v>1</v>
      </c>
      <c r="E1068" t="s">
        <v>13</v>
      </c>
      <c r="F1068" t="s">
        <v>11</v>
      </c>
      <c r="G1068">
        <v>8000</v>
      </c>
      <c r="H1068">
        <v>1467000</v>
      </c>
    </row>
    <row r="1069" spans="1:8">
      <c r="A1069">
        <v>1068</v>
      </c>
      <c r="B1069" s="1">
        <v>43204.121090208217</v>
      </c>
      <c r="C1069">
        <v>24</v>
      </c>
      <c r="D1069">
        <v>2</v>
      </c>
      <c r="E1069" t="s">
        <v>12</v>
      </c>
      <c r="F1069" t="s">
        <v>11</v>
      </c>
      <c r="G1069">
        <v>1000</v>
      </c>
      <c r="H1069">
        <v>1468000</v>
      </c>
    </row>
    <row r="1070" spans="1:8">
      <c r="A1070">
        <v>1069</v>
      </c>
      <c r="B1070" s="1">
        <v>43204.164859892837</v>
      </c>
      <c r="C1070">
        <v>3</v>
      </c>
      <c r="D1070">
        <v>1</v>
      </c>
      <c r="E1070" t="s">
        <v>12</v>
      </c>
      <c r="F1070" t="s">
        <v>11</v>
      </c>
      <c r="G1070">
        <v>1000</v>
      </c>
      <c r="H1070">
        <v>1469000</v>
      </c>
    </row>
    <row r="1071" spans="1:8">
      <c r="A1071">
        <v>1070</v>
      </c>
      <c r="B1071" s="1">
        <v>43204.435005364736</v>
      </c>
      <c r="C1071">
        <v>121</v>
      </c>
      <c r="D1071">
        <v>3</v>
      </c>
      <c r="E1071" t="s">
        <v>12</v>
      </c>
      <c r="F1071" t="s">
        <v>8</v>
      </c>
      <c r="G1071">
        <v>4000</v>
      </c>
      <c r="H1071">
        <v>1473000</v>
      </c>
    </row>
    <row r="1072" spans="1:8">
      <c r="A1072">
        <v>1071</v>
      </c>
      <c r="B1072" s="1">
        <v>43205.246656861156</v>
      </c>
      <c r="C1072">
        <v>130</v>
      </c>
      <c r="D1072">
        <v>1</v>
      </c>
      <c r="E1072" t="s">
        <v>13</v>
      </c>
      <c r="F1072" t="s">
        <v>11</v>
      </c>
      <c r="G1072">
        <v>12000</v>
      </c>
      <c r="H1072">
        <v>1461000</v>
      </c>
    </row>
    <row r="1073" spans="1:8">
      <c r="A1073">
        <v>1072</v>
      </c>
      <c r="B1073" s="1">
        <v>43206.192126717353</v>
      </c>
      <c r="C1073">
        <v>26</v>
      </c>
      <c r="D1073">
        <v>2</v>
      </c>
      <c r="E1073" t="s">
        <v>12</v>
      </c>
      <c r="F1073" t="s">
        <v>11</v>
      </c>
      <c r="G1073">
        <v>4000</v>
      </c>
      <c r="H1073">
        <v>1465000</v>
      </c>
    </row>
    <row r="1074" spans="1:8">
      <c r="A1074">
        <v>1073</v>
      </c>
      <c r="B1074" s="1">
        <v>43207.099332934122</v>
      </c>
      <c r="C1074">
        <v>112</v>
      </c>
      <c r="D1074">
        <v>3</v>
      </c>
      <c r="E1074" t="s">
        <v>12</v>
      </c>
      <c r="F1074" t="s">
        <v>8</v>
      </c>
      <c r="G1074">
        <v>5000</v>
      </c>
      <c r="H1074">
        <v>1470000</v>
      </c>
    </row>
    <row r="1075" spans="1:8">
      <c r="A1075">
        <v>1074</v>
      </c>
      <c r="B1075" s="1">
        <v>43207.523533055872</v>
      </c>
      <c r="C1075">
        <v>39</v>
      </c>
      <c r="D1075">
        <v>1</v>
      </c>
      <c r="E1075" t="s">
        <v>13</v>
      </c>
      <c r="F1075" t="s">
        <v>11</v>
      </c>
      <c r="G1075">
        <v>4000</v>
      </c>
      <c r="H1075">
        <v>1466000</v>
      </c>
    </row>
    <row r="1076" spans="1:8">
      <c r="A1076">
        <v>1075</v>
      </c>
      <c r="B1076" s="1">
        <v>43207.63338234205</v>
      </c>
      <c r="C1076">
        <v>123</v>
      </c>
      <c r="D1076">
        <v>4</v>
      </c>
      <c r="E1076" t="s">
        <v>12</v>
      </c>
      <c r="F1076" t="s">
        <v>10</v>
      </c>
      <c r="G1076">
        <v>5000</v>
      </c>
      <c r="H1076">
        <v>1471000</v>
      </c>
    </row>
    <row r="1077" spans="1:8">
      <c r="A1077">
        <v>1076</v>
      </c>
      <c r="B1077" s="1">
        <v>43208.58899345313</v>
      </c>
      <c r="C1077">
        <v>105</v>
      </c>
      <c r="D1077">
        <v>4</v>
      </c>
      <c r="E1077" t="s">
        <v>12</v>
      </c>
      <c r="F1077" t="s">
        <v>8</v>
      </c>
      <c r="G1077">
        <v>3000</v>
      </c>
      <c r="H1077">
        <v>1474000</v>
      </c>
    </row>
    <row r="1078" spans="1:8">
      <c r="A1078">
        <v>1077</v>
      </c>
      <c r="B1078" s="1">
        <v>43209.552512824019</v>
      </c>
      <c r="C1078">
        <v>17</v>
      </c>
      <c r="D1078">
        <v>1</v>
      </c>
      <c r="E1078" t="s">
        <v>12</v>
      </c>
      <c r="F1078" t="s">
        <v>11</v>
      </c>
      <c r="G1078">
        <v>4000</v>
      </c>
      <c r="H1078">
        <v>1478000</v>
      </c>
    </row>
    <row r="1079" spans="1:8">
      <c r="A1079">
        <v>1078</v>
      </c>
      <c r="B1079" s="1">
        <v>43210.493398933148</v>
      </c>
      <c r="C1079">
        <v>73</v>
      </c>
      <c r="D1079">
        <v>1</v>
      </c>
      <c r="E1079" t="s">
        <v>12</v>
      </c>
      <c r="F1079" t="s">
        <v>11</v>
      </c>
      <c r="G1079">
        <v>4000</v>
      </c>
      <c r="H1079">
        <v>1482000</v>
      </c>
    </row>
    <row r="1080" spans="1:8">
      <c r="A1080">
        <v>1079</v>
      </c>
      <c r="B1080" s="1">
        <v>43210.592508121532</v>
      </c>
      <c r="C1080">
        <v>39</v>
      </c>
      <c r="D1080">
        <v>2</v>
      </c>
      <c r="E1080" t="s">
        <v>12</v>
      </c>
      <c r="F1080" t="s">
        <v>8</v>
      </c>
      <c r="G1080">
        <v>2000</v>
      </c>
      <c r="H1080">
        <v>1484000</v>
      </c>
    </row>
    <row r="1081" spans="1:8">
      <c r="A1081">
        <v>1080</v>
      </c>
      <c r="B1081" s="1">
        <v>43210.667063739544</v>
      </c>
      <c r="C1081">
        <v>64</v>
      </c>
      <c r="D1081">
        <v>4</v>
      </c>
      <c r="E1081" t="s">
        <v>12</v>
      </c>
      <c r="F1081" t="s">
        <v>11</v>
      </c>
      <c r="G1081">
        <v>1000</v>
      </c>
      <c r="H1081">
        <v>1485000</v>
      </c>
    </row>
    <row r="1082" spans="1:8">
      <c r="A1082">
        <v>1081</v>
      </c>
      <c r="B1082" s="1">
        <v>43210.694574115892</v>
      </c>
      <c r="C1082">
        <v>71</v>
      </c>
      <c r="D1082">
        <v>1</v>
      </c>
      <c r="E1082" t="s">
        <v>12</v>
      </c>
      <c r="F1082" t="s">
        <v>11</v>
      </c>
      <c r="G1082">
        <v>2000</v>
      </c>
      <c r="H1082">
        <v>1487000</v>
      </c>
    </row>
    <row r="1083" spans="1:8">
      <c r="A1083">
        <v>1082</v>
      </c>
      <c r="B1083" s="1">
        <v>43211.453556879889</v>
      </c>
      <c r="C1083">
        <v>106</v>
      </c>
      <c r="D1083">
        <v>1</v>
      </c>
      <c r="E1083" t="s">
        <v>13</v>
      </c>
      <c r="F1083" t="s">
        <v>11</v>
      </c>
      <c r="G1083">
        <v>20000</v>
      </c>
      <c r="H1083">
        <v>1467000</v>
      </c>
    </row>
    <row r="1084" spans="1:8">
      <c r="A1084">
        <v>1083</v>
      </c>
      <c r="B1084" s="1">
        <v>43211.714673114875</v>
      </c>
      <c r="C1084">
        <v>49</v>
      </c>
      <c r="D1084">
        <v>2</v>
      </c>
      <c r="E1084" t="s">
        <v>12</v>
      </c>
      <c r="F1084" t="s">
        <v>8</v>
      </c>
      <c r="G1084">
        <v>5000</v>
      </c>
      <c r="H1084">
        <v>1472000</v>
      </c>
    </row>
    <row r="1085" spans="1:8">
      <c r="A1085">
        <v>1084</v>
      </c>
      <c r="B1085" s="1">
        <v>43211.762199093355</v>
      </c>
      <c r="C1085">
        <v>34</v>
      </c>
      <c r="D1085">
        <v>1</v>
      </c>
      <c r="E1085" t="s">
        <v>12</v>
      </c>
      <c r="F1085" t="s">
        <v>11</v>
      </c>
      <c r="G1085">
        <v>1000</v>
      </c>
      <c r="H1085">
        <v>1473000</v>
      </c>
    </row>
    <row r="1086" spans="1:8">
      <c r="A1086">
        <v>1085</v>
      </c>
      <c r="B1086" s="1">
        <v>43212.359100399124</v>
      </c>
      <c r="C1086">
        <v>77</v>
      </c>
      <c r="D1086">
        <v>3</v>
      </c>
      <c r="E1086" t="s">
        <v>12</v>
      </c>
      <c r="F1086" t="s">
        <v>9</v>
      </c>
      <c r="G1086">
        <v>5000</v>
      </c>
      <c r="H1086">
        <v>1478000</v>
      </c>
    </row>
    <row r="1087" spans="1:8">
      <c r="A1087">
        <v>1086</v>
      </c>
      <c r="B1087" s="1">
        <v>43213.264710534102</v>
      </c>
      <c r="C1087">
        <v>139</v>
      </c>
      <c r="D1087">
        <v>3</v>
      </c>
      <c r="E1087" t="s">
        <v>12</v>
      </c>
      <c r="F1087" t="s">
        <v>8</v>
      </c>
      <c r="G1087">
        <v>2000</v>
      </c>
      <c r="H1087">
        <v>1480000</v>
      </c>
    </row>
    <row r="1088" spans="1:8">
      <c r="A1088">
        <v>1087</v>
      </c>
      <c r="B1088" s="1">
        <v>43213.728833792586</v>
      </c>
      <c r="C1088">
        <v>50</v>
      </c>
      <c r="D1088">
        <v>1</v>
      </c>
      <c r="E1088" t="s">
        <v>12</v>
      </c>
      <c r="F1088" t="s">
        <v>11</v>
      </c>
      <c r="G1088">
        <v>2000</v>
      </c>
      <c r="H1088">
        <v>1482000</v>
      </c>
    </row>
    <row r="1089" spans="1:8">
      <c r="A1089">
        <v>1088</v>
      </c>
      <c r="B1089" s="1">
        <v>43215.216380580525</v>
      </c>
      <c r="C1089">
        <v>98</v>
      </c>
      <c r="D1089">
        <v>2</v>
      </c>
      <c r="E1089" t="s">
        <v>12</v>
      </c>
      <c r="F1089" t="s">
        <v>11</v>
      </c>
      <c r="G1089">
        <v>4000</v>
      </c>
      <c r="H1089">
        <v>1486000</v>
      </c>
    </row>
    <row r="1090" spans="1:8">
      <c r="A1090">
        <v>1089</v>
      </c>
      <c r="B1090" s="1">
        <v>43215.804148298521</v>
      </c>
      <c r="C1090">
        <v>126</v>
      </c>
      <c r="D1090">
        <v>1</v>
      </c>
      <c r="E1090" t="s">
        <v>12</v>
      </c>
      <c r="F1090" t="s">
        <v>11</v>
      </c>
      <c r="G1090">
        <v>1000</v>
      </c>
      <c r="H1090">
        <v>1487000</v>
      </c>
    </row>
    <row r="1091" spans="1:8">
      <c r="A1091">
        <v>1090</v>
      </c>
      <c r="B1091" s="1">
        <v>43216.714166031539</v>
      </c>
      <c r="C1091">
        <v>71</v>
      </c>
      <c r="D1091">
        <v>3</v>
      </c>
      <c r="E1091" t="s">
        <v>13</v>
      </c>
      <c r="F1091" t="s">
        <v>9</v>
      </c>
      <c r="G1091">
        <v>8000</v>
      </c>
      <c r="H1091">
        <v>1479000</v>
      </c>
    </row>
    <row r="1092" spans="1:8">
      <c r="A1092">
        <v>1091</v>
      </c>
      <c r="B1092" s="1">
        <v>43217.286907837806</v>
      </c>
      <c r="C1092">
        <v>74</v>
      </c>
      <c r="D1092">
        <v>1</v>
      </c>
      <c r="E1092" t="s">
        <v>12</v>
      </c>
      <c r="F1092" t="s">
        <v>11</v>
      </c>
      <c r="G1092">
        <v>2000</v>
      </c>
      <c r="H1092">
        <v>1481000</v>
      </c>
    </row>
    <row r="1093" spans="1:8">
      <c r="A1093">
        <v>1092</v>
      </c>
      <c r="B1093" s="1">
        <v>43218.18447571974</v>
      </c>
      <c r="C1093">
        <v>18</v>
      </c>
      <c r="D1093">
        <v>4</v>
      </c>
      <c r="E1093" t="s">
        <v>12</v>
      </c>
      <c r="F1093" t="s">
        <v>9</v>
      </c>
      <c r="G1093">
        <v>3000</v>
      </c>
      <c r="H1093">
        <v>1484000</v>
      </c>
    </row>
    <row r="1094" spans="1:8">
      <c r="A1094">
        <v>1093</v>
      </c>
      <c r="B1094" s="1">
        <v>43219.802009486419</v>
      </c>
      <c r="C1094">
        <v>105</v>
      </c>
      <c r="D1094">
        <v>3</v>
      </c>
      <c r="E1094" t="s">
        <v>12</v>
      </c>
      <c r="F1094" t="s">
        <v>11</v>
      </c>
      <c r="G1094">
        <v>1000</v>
      </c>
      <c r="H1094">
        <v>1485000</v>
      </c>
    </row>
    <row r="1095" spans="1:8">
      <c r="A1095">
        <v>1094</v>
      </c>
      <c r="B1095" s="1">
        <v>43220.379592375903</v>
      </c>
      <c r="C1095">
        <v>77</v>
      </c>
      <c r="D1095">
        <v>4</v>
      </c>
      <c r="E1095" t="s">
        <v>12</v>
      </c>
      <c r="F1095" t="s">
        <v>8</v>
      </c>
      <c r="G1095">
        <v>4000</v>
      </c>
      <c r="H1095">
        <v>1489000</v>
      </c>
    </row>
    <row r="1096" spans="1:8">
      <c r="A1096">
        <v>1095</v>
      </c>
      <c r="B1096" s="1">
        <v>43221.275926376053</v>
      </c>
      <c r="C1096">
        <v>134</v>
      </c>
      <c r="D1096">
        <v>1</v>
      </c>
      <c r="E1096" t="s">
        <v>12</v>
      </c>
      <c r="F1096" t="s">
        <v>11</v>
      </c>
      <c r="G1096">
        <v>1000</v>
      </c>
      <c r="H1096">
        <v>1490000</v>
      </c>
    </row>
    <row r="1097" spans="1:8">
      <c r="A1097">
        <v>1096</v>
      </c>
      <c r="B1097" s="1">
        <v>43221.645927557751</v>
      </c>
      <c r="C1097">
        <v>11</v>
      </c>
      <c r="D1097">
        <v>3</v>
      </c>
      <c r="E1097" t="s">
        <v>13</v>
      </c>
      <c r="F1097" t="s">
        <v>9</v>
      </c>
      <c r="G1097">
        <v>16000</v>
      </c>
      <c r="H1097">
        <v>1474000</v>
      </c>
    </row>
    <row r="1098" spans="1:8">
      <c r="A1098">
        <v>1097</v>
      </c>
      <c r="B1098" s="1">
        <v>43222.478816283561</v>
      </c>
      <c r="C1098">
        <v>74</v>
      </c>
      <c r="D1098">
        <v>4</v>
      </c>
      <c r="E1098" t="s">
        <v>12</v>
      </c>
      <c r="F1098" t="s">
        <v>9</v>
      </c>
      <c r="G1098">
        <v>4000</v>
      </c>
      <c r="H1098">
        <v>1478000</v>
      </c>
    </row>
    <row r="1099" spans="1:8">
      <c r="A1099">
        <v>1098</v>
      </c>
      <c r="B1099" s="1">
        <v>43223.561329181983</v>
      </c>
      <c r="C1099">
        <v>117</v>
      </c>
      <c r="D1099">
        <v>3</v>
      </c>
      <c r="E1099" t="s">
        <v>12</v>
      </c>
      <c r="F1099" t="s">
        <v>11</v>
      </c>
      <c r="G1099">
        <v>1000</v>
      </c>
      <c r="H1099">
        <v>1479000</v>
      </c>
    </row>
    <row r="1100" spans="1:8">
      <c r="A1100">
        <v>1099</v>
      </c>
      <c r="B1100" s="1">
        <v>43224.601561851057</v>
      </c>
      <c r="C1100">
        <v>107</v>
      </c>
      <c r="D1100">
        <v>2</v>
      </c>
      <c r="E1100" t="s">
        <v>12</v>
      </c>
      <c r="F1100" t="s">
        <v>8</v>
      </c>
      <c r="G1100">
        <v>5000</v>
      </c>
      <c r="H1100">
        <v>1484000</v>
      </c>
    </row>
    <row r="1101" spans="1:8">
      <c r="A1101">
        <v>1100</v>
      </c>
      <c r="B1101" s="1">
        <v>43225.358347326423</v>
      </c>
      <c r="C1101">
        <v>81</v>
      </c>
      <c r="D1101">
        <v>1</v>
      </c>
      <c r="E1101" t="s">
        <v>12</v>
      </c>
      <c r="F1101" t="s">
        <v>11</v>
      </c>
      <c r="G1101">
        <v>3000</v>
      </c>
      <c r="H1101">
        <v>1487000</v>
      </c>
    </row>
    <row r="1102" spans="1:8">
      <c r="A1102">
        <v>1101</v>
      </c>
      <c r="B1102" s="1">
        <v>43225.596108225523</v>
      </c>
      <c r="C1102">
        <v>86</v>
      </c>
      <c r="D1102">
        <v>1</v>
      </c>
      <c r="E1102" t="s">
        <v>12</v>
      </c>
      <c r="F1102" t="s">
        <v>11</v>
      </c>
      <c r="G1102">
        <v>4000</v>
      </c>
      <c r="H1102">
        <v>1491000</v>
      </c>
    </row>
    <row r="1103" spans="1:8">
      <c r="A1103">
        <v>1102</v>
      </c>
      <c r="B1103" s="1">
        <v>43227.861645357487</v>
      </c>
      <c r="C1103">
        <v>14</v>
      </c>
      <c r="D1103">
        <v>2</v>
      </c>
      <c r="E1103" t="s">
        <v>12</v>
      </c>
      <c r="F1103" t="s">
        <v>11</v>
      </c>
      <c r="G1103">
        <v>4000</v>
      </c>
      <c r="H1103">
        <v>1495000</v>
      </c>
    </row>
    <row r="1104" spans="1:8">
      <c r="A1104">
        <v>1103</v>
      </c>
      <c r="B1104" s="1">
        <v>43228.279580324022</v>
      </c>
      <c r="C1104">
        <v>99</v>
      </c>
      <c r="D1104">
        <v>2</v>
      </c>
      <c r="E1104" t="s">
        <v>13</v>
      </c>
      <c r="F1104" t="s">
        <v>8</v>
      </c>
      <c r="G1104">
        <v>12000</v>
      </c>
      <c r="H1104">
        <v>1483000</v>
      </c>
    </row>
    <row r="1105" spans="1:8">
      <c r="A1105">
        <v>1104</v>
      </c>
      <c r="B1105" s="1">
        <v>43229.073673526938</v>
      </c>
      <c r="C1105">
        <v>69</v>
      </c>
      <c r="D1105">
        <v>2</v>
      </c>
      <c r="E1105" t="s">
        <v>12</v>
      </c>
      <c r="F1105" t="s">
        <v>8</v>
      </c>
      <c r="G1105">
        <v>4000</v>
      </c>
      <c r="H1105">
        <v>1487000</v>
      </c>
    </row>
    <row r="1106" spans="1:8">
      <c r="A1106">
        <v>1105</v>
      </c>
      <c r="B1106" s="1">
        <v>43229.874686953968</v>
      </c>
      <c r="C1106">
        <v>91</v>
      </c>
      <c r="D1106">
        <v>1</v>
      </c>
      <c r="E1106" t="s">
        <v>12</v>
      </c>
      <c r="F1106" t="s">
        <v>11</v>
      </c>
      <c r="G1106">
        <v>1000</v>
      </c>
      <c r="H1106">
        <v>1488000</v>
      </c>
    </row>
    <row r="1107" spans="1:8">
      <c r="A1107">
        <v>1106</v>
      </c>
      <c r="B1107" s="1">
        <v>43230.785315112444</v>
      </c>
      <c r="C1107">
        <v>115</v>
      </c>
      <c r="D1107">
        <v>1</v>
      </c>
      <c r="E1107" t="s">
        <v>12</v>
      </c>
      <c r="F1107" t="s">
        <v>11</v>
      </c>
      <c r="G1107">
        <v>2000</v>
      </c>
      <c r="H1107">
        <v>1490000</v>
      </c>
    </row>
    <row r="1108" spans="1:8">
      <c r="A1108">
        <v>1107</v>
      </c>
      <c r="B1108" s="1">
        <v>43231.717895161892</v>
      </c>
      <c r="C1108">
        <v>135</v>
      </c>
      <c r="D1108">
        <v>3</v>
      </c>
      <c r="E1108" t="s">
        <v>12</v>
      </c>
      <c r="F1108" t="s">
        <v>11</v>
      </c>
      <c r="G1108">
        <v>2000</v>
      </c>
      <c r="H1108">
        <v>1492000</v>
      </c>
    </row>
    <row r="1109" spans="1:8">
      <c r="A1109">
        <v>1108</v>
      </c>
      <c r="B1109" s="1">
        <v>43231.981436582879</v>
      </c>
      <c r="C1109">
        <v>115</v>
      </c>
      <c r="D1109">
        <v>1</v>
      </c>
      <c r="E1109" t="s">
        <v>12</v>
      </c>
      <c r="F1109" t="s">
        <v>11</v>
      </c>
      <c r="G1109">
        <v>2000</v>
      </c>
      <c r="H1109">
        <v>1494000</v>
      </c>
    </row>
    <row r="1110" spans="1:8">
      <c r="A1110">
        <v>1109</v>
      </c>
      <c r="B1110" s="1">
        <v>43232.498118546988</v>
      </c>
      <c r="C1110">
        <v>117</v>
      </c>
      <c r="D1110">
        <v>1</v>
      </c>
      <c r="E1110" t="s">
        <v>13</v>
      </c>
      <c r="F1110" t="s">
        <v>11</v>
      </c>
      <c r="G1110">
        <v>20000</v>
      </c>
      <c r="H1110">
        <v>1474000</v>
      </c>
    </row>
    <row r="1111" spans="1:8">
      <c r="A1111">
        <v>1110</v>
      </c>
      <c r="B1111" s="1">
        <v>43232.53182356929</v>
      </c>
      <c r="C1111">
        <v>37</v>
      </c>
      <c r="D1111">
        <v>1</v>
      </c>
      <c r="E1111" t="s">
        <v>12</v>
      </c>
      <c r="F1111" t="s">
        <v>11</v>
      </c>
      <c r="G1111">
        <v>1000</v>
      </c>
      <c r="H1111">
        <v>1475000</v>
      </c>
    </row>
    <row r="1112" spans="1:8">
      <c r="A1112">
        <v>1111</v>
      </c>
      <c r="B1112" s="1">
        <v>43233.320866421884</v>
      </c>
      <c r="C1112">
        <v>50</v>
      </c>
      <c r="D1112">
        <v>4</v>
      </c>
      <c r="E1112" t="s">
        <v>12</v>
      </c>
      <c r="F1112" t="s">
        <v>9</v>
      </c>
      <c r="G1112">
        <v>4000</v>
      </c>
      <c r="H1112">
        <v>1479000</v>
      </c>
    </row>
    <row r="1113" spans="1:8">
      <c r="A1113">
        <v>1112</v>
      </c>
      <c r="B1113" s="1">
        <v>43233.60663606022</v>
      </c>
      <c r="C1113">
        <v>97</v>
      </c>
      <c r="D1113">
        <v>1</v>
      </c>
      <c r="E1113" t="s">
        <v>12</v>
      </c>
      <c r="F1113" t="s">
        <v>11</v>
      </c>
      <c r="G1113">
        <v>2000</v>
      </c>
      <c r="H1113">
        <v>1481000</v>
      </c>
    </row>
    <row r="1114" spans="1:8">
      <c r="A1114">
        <v>1113</v>
      </c>
      <c r="B1114" s="1">
        <v>43234.207305403193</v>
      </c>
      <c r="C1114">
        <v>138</v>
      </c>
      <c r="D1114">
        <v>4</v>
      </c>
      <c r="E1114" t="s">
        <v>12</v>
      </c>
      <c r="F1114" t="s">
        <v>9</v>
      </c>
      <c r="G1114">
        <v>5000</v>
      </c>
      <c r="H1114">
        <v>1486000</v>
      </c>
    </row>
    <row r="1115" spans="1:8">
      <c r="A1115">
        <v>1114</v>
      </c>
      <c r="B1115" s="1">
        <v>43235.33007917455</v>
      </c>
      <c r="C1115">
        <v>42</v>
      </c>
      <c r="D1115">
        <v>4</v>
      </c>
      <c r="E1115" t="s">
        <v>12</v>
      </c>
      <c r="F1115" t="s">
        <v>9</v>
      </c>
      <c r="G1115">
        <v>3000</v>
      </c>
      <c r="H1115">
        <v>1489000</v>
      </c>
    </row>
    <row r="1116" spans="1:8">
      <c r="A1116">
        <v>1115</v>
      </c>
      <c r="B1116" s="1">
        <v>43237.200355460518</v>
      </c>
      <c r="C1116">
        <v>112</v>
      </c>
      <c r="D1116">
        <v>4</v>
      </c>
      <c r="E1116" t="s">
        <v>12</v>
      </c>
      <c r="F1116" t="s">
        <v>11</v>
      </c>
      <c r="G1116">
        <v>1000</v>
      </c>
      <c r="H1116">
        <v>1490000</v>
      </c>
    </row>
    <row r="1117" spans="1:8">
      <c r="A1117">
        <v>1116</v>
      </c>
      <c r="B1117" s="1">
        <v>43237.818770269609</v>
      </c>
      <c r="C1117">
        <v>8</v>
      </c>
      <c r="D1117">
        <v>4</v>
      </c>
      <c r="E1117" t="s">
        <v>12</v>
      </c>
      <c r="F1117" t="s">
        <v>11</v>
      </c>
      <c r="G1117">
        <v>5000</v>
      </c>
      <c r="H1117">
        <v>1495000</v>
      </c>
    </row>
    <row r="1118" spans="1:8">
      <c r="A1118">
        <v>1117</v>
      </c>
      <c r="B1118" s="1">
        <v>43238.723686151905</v>
      </c>
      <c r="C1118">
        <v>61</v>
      </c>
      <c r="D1118">
        <v>2</v>
      </c>
      <c r="E1118" t="s">
        <v>12</v>
      </c>
      <c r="F1118" t="s">
        <v>8</v>
      </c>
      <c r="G1118">
        <v>5000</v>
      </c>
      <c r="H1118">
        <v>1500000</v>
      </c>
    </row>
    <row r="1119" spans="1:8">
      <c r="A1119">
        <v>1118</v>
      </c>
      <c r="B1119" s="1">
        <v>43239.5704043488</v>
      </c>
      <c r="C1119">
        <v>33</v>
      </c>
      <c r="D1119">
        <v>1</v>
      </c>
      <c r="E1119" t="s">
        <v>12</v>
      </c>
      <c r="F1119" t="s">
        <v>11</v>
      </c>
      <c r="G1119">
        <v>3000</v>
      </c>
      <c r="H1119">
        <v>1503000</v>
      </c>
    </row>
    <row r="1120" spans="1:8">
      <c r="A1120">
        <v>1119</v>
      </c>
      <c r="B1120" s="1">
        <v>43240.535985927323</v>
      </c>
      <c r="C1120">
        <v>51</v>
      </c>
      <c r="D1120">
        <v>4</v>
      </c>
      <c r="E1120" t="s">
        <v>12</v>
      </c>
      <c r="F1120" t="s">
        <v>10</v>
      </c>
      <c r="G1120">
        <v>3000</v>
      </c>
      <c r="H1120">
        <v>1506000</v>
      </c>
    </row>
    <row r="1121" spans="1:8">
      <c r="A1121">
        <v>1120</v>
      </c>
      <c r="B1121" s="1">
        <v>43240.852091537447</v>
      </c>
      <c r="C1121">
        <v>116</v>
      </c>
      <c r="D1121">
        <v>2</v>
      </c>
      <c r="E1121" t="s">
        <v>12</v>
      </c>
      <c r="F1121" t="s">
        <v>11</v>
      </c>
      <c r="G1121">
        <v>5000</v>
      </c>
      <c r="H1121">
        <v>1511000</v>
      </c>
    </row>
    <row r="1122" spans="1:8">
      <c r="A1122">
        <v>1121</v>
      </c>
      <c r="B1122" s="1">
        <v>43240.919997241035</v>
      </c>
      <c r="C1122">
        <v>24</v>
      </c>
      <c r="D1122">
        <v>2</v>
      </c>
      <c r="E1122" t="s">
        <v>12</v>
      </c>
      <c r="F1122" t="s">
        <v>11</v>
      </c>
      <c r="G1122">
        <v>1000</v>
      </c>
      <c r="H1122">
        <v>1512000</v>
      </c>
    </row>
    <row r="1123" spans="1:8">
      <c r="A1123">
        <v>1122</v>
      </c>
      <c r="B1123" s="1">
        <v>43241.833179163506</v>
      </c>
      <c r="C1123">
        <v>140</v>
      </c>
      <c r="D1123">
        <v>4</v>
      </c>
      <c r="E1123" t="s">
        <v>13</v>
      </c>
      <c r="F1123" t="s">
        <v>11</v>
      </c>
      <c r="G1123">
        <v>4000</v>
      </c>
      <c r="H1123">
        <v>1508000</v>
      </c>
    </row>
    <row r="1124" spans="1:8">
      <c r="A1124">
        <v>1123</v>
      </c>
      <c r="B1124" s="1">
        <v>43242.097351681652</v>
      </c>
      <c r="C1124">
        <v>79</v>
      </c>
      <c r="D1124">
        <v>3</v>
      </c>
      <c r="E1124" t="s">
        <v>12</v>
      </c>
      <c r="F1124" t="s">
        <v>8</v>
      </c>
      <c r="G1124">
        <v>1000</v>
      </c>
      <c r="H1124">
        <v>1509000</v>
      </c>
    </row>
    <row r="1125" spans="1:8">
      <c r="A1125">
        <v>1124</v>
      </c>
      <c r="B1125" s="1">
        <v>43243.047546601862</v>
      </c>
      <c r="C1125">
        <v>39</v>
      </c>
      <c r="D1125">
        <v>3</v>
      </c>
      <c r="E1125" t="s">
        <v>12</v>
      </c>
      <c r="F1125" t="s">
        <v>11</v>
      </c>
      <c r="G1125">
        <v>5000</v>
      </c>
      <c r="H1125">
        <v>1514000</v>
      </c>
    </row>
    <row r="1126" spans="1:8">
      <c r="A1126">
        <v>1125</v>
      </c>
      <c r="B1126" s="1">
        <v>43243.603603430398</v>
      </c>
      <c r="C1126">
        <v>34</v>
      </c>
      <c r="D1126">
        <v>1</v>
      </c>
      <c r="E1126" t="s">
        <v>12</v>
      </c>
      <c r="F1126" t="s">
        <v>11</v>
      </c>
      <c r="G1126">
        <v>1000</v>
      </c>
      <c r="H1126">
        <v>1515000</v>
      </c>
    </row>
    <row r="1127" spans="1:8">
      <c r="A1127">
        <v>1126</v>
      </c>
      <c r="B1127" s="1">
        <v>43244.330732781877</v>
      </c>
      <c r="C1127">
        <v>93</v>
      </c>
      <c r="D1127">
        <v>1</v>
      </c>
      <c r="E1127" t="s">
        <v>13</v>
      </c>
      <c r="F1127" t="s">
        <v>11</v>
      </c>
      <c r="G1127">
        <v>16000</v>
      </c>
      <c r="H1127">
        <v>1499000</v>
      </c>
    </row>
    <row r="1128" spans="1:8">
      <c r="A1128">
        <v>1127</v>
      </c>
      <c r="B1128" s="1">
        <v>43244.794279838985</v>
      </c>
      <c r="C1128">
        <v>79</v>
      </c>
      <c r="D1128">
        <v>4</v>
      </c>
      <c r="E1128" t="s">
        <v>12</v>
      </c>
      <c r="F1128" t="s">
        <v>10</v>
      </c>
      <c r="G1128">
        <v>5000</v>
      </c>
      <c r="H1128">
        <v>1504000</v>
      </c>
    </row>
    <row r="1129" spans="1:8">
      <c r="A1129">
        <v>1128</v>
      </c>
      <c r="B1129" s="1">
        <v>43245.068577733393</v>
      </c>
      <c r="C1129">
        <v>66</v>
      </c>
      <c r="D1129">
        <v>1</v>
      </c>
      <c r="E1129" t="s">
        <v>12</v>
      </c>
      <c r="F1129" t="s">
        <v>11</v>
      </c>
      <c r="G1129">
        <v>2000</v>
      </c>
      <c r="H1129">
        <v>1506000</v>
      </c>
    </row>
    <row r="1130" spans="1:8">
      <c r="A1130">
        <v>1129</v>
      </c>
      <c r="B1130" s="1">
        <v>43245.53787912213</v>
      </c>
      <c r="C1130">
        <v>54</v>
      </c>
      <c r="D1130">
        <v>1</v>
      </c>
      <c r="E1130" t="s">
        <v>12</v>
      </c>
      <c r="F1130" t="s">
        <v>11</v>
      </c>
      <c r="G1130">
        <v>4000</v>
      </c>
      <c r="H1130">
        <v>1510000</v>
      </c>
    </row>
    <row r="1131" spans="1:8">
      <c r="A1131">
        <v>1130</v>
      </c>
      <c r="B1131" s="1">
        <v>43246.276456031905</v>
      </c>
      <c r="C1131">
        <v>33</v>
      </c>
      <c r="D1131">
        <v>3</v>
      </c>
      <c r="E1131" t="s">
        <v>12</v>
      </c>
      <c r="F1131" t="s">
        <v>11</v>
      </c>
      <c r="G1131">
        <v>2000</v>
      </c>
      <c r="H1131">
        <v>1512000</v>
      </c>
    </row>
    <row r="1132" spans="1:8">
      <c r="A1132">
        <v>1131</v>
      </c>
      <c r="B1132" s="1">
        <v>43246.658439361869</v>
      </c>
      <c r="C1132">
        <v>4</v>
      </c>
      <c r="D1132">
        <v>2</v>
      </c>
      <c r="E1132" t="s">
        <v>12</v>
      </c>
      <c r="F1132" t="s">
        <v>11</v>
      </c>
      <c r="G1132">
        <v>5000</v>
      </c>
      <c r="H1132">
        <v>1517000</v>
      </c>
    </row>
    <row r="1133" spans="1:8">
      <c r="A1133">
        <v>1132</v>
      </c>
      <c r="B1133" s="1">
        <v>43247.330462822487</v>
      </c>
      <c r="C1133">
        <v>132</v>
      </c>
      <c r="D1133">
        <v>1</v>
      </c>
      <c r="E1133" t="s">
        <v>12</v>
      </c>
      <c r="F1133" t="s">
        <v>11</v>
      </c>
      <c r="G1133">
        <v>4000</v>
      </c>
      <c r="H1133">
        <v>1521000</v>
      </c>
    </row>
    <row r="1134" spans="1:8">
      <c r="A1134">
        <v>1133</v>
      </c>
      <c r="B1134" s="1">
        <v>43247.784426181439</v>
      </c>
      <c r="C1134">
        <v>10</v>
      </c>
      <c r="D1134">
        <v>2</v>
      </c>
      <c r="E1134" t="s">
        <v>12</v>
      </c>
      <c r="F1134" t="s">
        <v>11</v>
      </c>
      <c r="G1134">
        <v>5000</v>
      </c>
      <c r="H1134">
        <v>1526000</v>
      </c>
    </row>
    <row r="1135" spans="1:8">
      <c r="A1135">
        <v>1134</v>
      </c>
      <c r="B1135" s="1">
        <v>43247.799954282738</v>
      </c>
      <c r="C1135">
        <v>29</v>
      </c>
      <c r="D1135">
        <v>1</v>
      </c>
      <c r="E1135" t="s">
        <v>13</v>
      </c>
      <c r="F1135" t="s">
        <v>11</v>
      </c>
      <c r="G1135">
        <v>4000</v>
      </c>
      <c r="H1135">
        <v>1522000</v>
      </c>
    </row>
    <row r="1136" spans="1:8">
      <c r="A1136">
        <v>1135</v>
      </c>
      <c r="B1136" s="1">
        <v>43247.99467174177</v>
      </c>
      <c r="C1136">
        <v>2</v>
      </c>
      <c r="D1136">
        <v>4</v>
      </c>
      <c r="E1136" t="s">
        <v>13</v>
      </c>
      <c r="F1136" t="s">
        <v>9</v>
      </c>
      <c r="G1136">
        <v>12000</v>
      </c>
      <c r="H1136">
        <v>1510000</v>
      </c>
    </row>
    <row r="1137" spans="1:8">
      <c r="A1137">
        <v>1136</v>
      </c>
      <c r="B1137" s="1">
        <v>43248.335712454849</v>
      </c>
      <c r="C1137">
        <v>20</v>
      </c>
      <c r="D1137">
        <v>3</v>
      </c>
      <c r="E1137" t="s">
        <v>12</v>
      </c>
      <c r="F1137" t="s">
        <v>9</v>
      </c>
      <c r="G1137">
        <v>1000</v>
      </c>
      <c r="H1137">
        <v>1511000</v>
      </c>
    </row>
    <row r="1138" spans="1:8">
      <c r="A1138">
        <v>1137</v>
      </c>
      <c r="B1138" s="1">
        <v>43248.685313333648</v>
      </c>
      <c r="C1138">
        <v>101</v>
      </c>
      <c r="D1138">
        <v>1</v>
      </c>
      <c r="E1138" t="s">
        <v>13</v>
      </c>
      <c r="F1138" t="s">
        <v>11</v>
      </c>
      <c r="G1138">
        <v>8000</v>
      </c>
      <c r="H1138">
        <v>1503000</v>
      </c>
    </row>
    <row r="1139" spans="1:8">
      <c r="A1139">
        <v>1138</v>
      </c>
      <c r="B1139" s="1">
        <v>43249.039680516551</v>
      </c>
      <c r="C1139">
        <v>100</v>
      </c>
      <c r="D1139">
        <v>4</v>
      </c>
      <c r="E1139" t="s">
        <v>12</v>
      </c>
      <c r="F1139" t="s">
        <v>11</v>
      </c>
      <c r="G1139">
        <v>4000</v>
      </c>
      <c r="H1139">
        <v>1507000</v>
      </c>
    </row>
    <row r="1140" spans="1:8">
      <c r="A1140">
        <v>1139</v>
      </c>
      <c r="B1140" s="1">
        <v>43249.571922374576</v>
      </c>
      <c r="C1140">
        <v>77</v>
      </c>
      <c r="D1140">
        <v>2</v>
      </c>
      <c r="E1140" t="s">
        <v>13</v>
      </c>
      <c r="F1140" t="s">
        <v>8</v>
      </c>
      <c r="G1140">
        <v>4000</v>
      </c>
      <c r="H1140">
        <v>1503000</v>
      </c>
    </row>
    <row r="1141" spans="1:8">
      <c r="A1141">
        <v>1140</v>
      </c>
      <c r="B1141" s="1">
        <v>43250.145389045545</v>
      </c>
      <c r="C1141">
        <v>8</v>
      </c>
      <c r="D1141">
        <v>1</v>
      </c>
      <c r="E1141" t="s">
        <v>12</v>
      </c>
      <c r="F1141" t="s">
        <v>11</v>
      </c>
      <c r="G1141">
        <v>1000</v>
      </c>
      <c r="H1141">
        <v>1504000</v>
      </c>
    </row>
    <row r="1142" spans="1:8">
      <c r="A1142">
        <v>1141</v>
      </c>
      <c r="B1142" s="1">
        <v>43251.909451011023</v>
      </c>
      <c r="C1142">
        <v>20</v>
      </c>
      <c r="D1142">
        <v>3</v>
      </c>
      <c r="E1142" t="s">
        <v>12</v>
      </c>
      <c r="F1142" t="s">
        <v>9</v>
      </c>
      <c r="G1142">
        <v>1000</v>
      </c>
      <c r="H1142">
        <v>1505000</v>
      </c>
    </row>
    <row r="1143" spans="1:8">
      <c r="A1143">
        <v>1142</v>
      </c>
      <c r="B1143" s="1">
        <v>43252.557471971304</v>
      </c>
      <c r="C1143">
        <v>115</v>
      </c>
      <c r="D1143">
        <v>2</v>
      </c>
      <c r="E1143" t="s">
        <v>12</v>
      </c>
      <c r="F1143" t="s">
        <v>8</v>
      </c>
      <c r="G1143">
        <v>3000</v>
      </c>
      <c r="H1143">
        <v>1508000</v>
      </c>
    </row>
    <row r="1144" spans="1:8">
      <c r="A1144">
        <v>1143</v>
      </c>
      <c r="B1144" s="1">
        <v>43252.863921925746</v>
      </c>
      <c r="C1144">
        <v>32</v>
      </c>
      <c r="D1144">
        <v>3</v>
      </c>
      <c r="E1144" t="s">
        <v>12</v>
      </c>
      <c r="F1144" t="s">
        <v>9</v>
      </c>
      <c r="G1144">
        <v>1000</v>
      </c>
      <c r="H1144">
        <v>1509000</v>
      </c>
    </row>
    <row r="1145" spans="1:8">
      <c r="A1145">
        <v>1144</v>
      </c>
      <c r="B1145" s="1">
        <v>43253.027744101935</v>
      </c>
      <c r="C1145">
        <v>94</v>
      </c>
      <c r="D1145">
        <v>4</v>
      </c>
      <c r="E1145" t="s">
        <v>12</v>
      </c>
      <c r="F1145" t="s">
        <v>9</v>
      </c>
      <c r="G1145">
        <v>2000</v>
      </c>
      <c r="H1145">
        <v>1511000</v>
      </c>
    </row>
    <row r="1146" spans="1:8">
      <c r="A1146">
        <v>1145</v>
      </c>
      <c r="B1146" s="1">
        <v>43253.102139015224</v>
      </c>
      <c r="C1146">
        <v>7</v>
      </c>
      <c r="D1146">
        <v>3</v>
      </c>
      <c r="E1146" t="s">
        <v>13</v>
      </c>
      <c r="F1146" t="s">
        <v>8</v>
      </c>
      <c r="G1146">
        <v>12000</v>
      </c>
      <c r="H1146">
        <v>1499000</v>
      </c>
    </row>
    <row r="1147" spans="1:8">
      <c r="A1147">
        <v>1146</v>
      </c>
      <c r="B1147" s="1">
        <v>43253.904848665654</v>
      </c>
      <c r="C1147">
        <v>103</v>
      </c>
      <c r="D1147">
        <v>1</v>
      </c>
      <c r="E1147" t="s">
        <v>12</v>
      </c>
      <c r="F1147" t="s">
        <v>11</v>
      </c>
      <c r="G1147">
        <v>1000</v>
      </c>
      <c r="H1147">
        <v>1500000</v>
      </c>
    </row>
    <row r="1148" spans="1:8">
      <c r="A1148">
        <v>1147</v>
      </c>
      <c r="B1148" s="1">
        <v>43254.425903715506</v>
      </c>
      <c r="C1148">
        <v>32</v>
      </c>
      <c r="D1148">
        <v>1</v>
      </c>
      <c r="E1148" t="s">
        <v>12</v>
      </c>
      <c r="F1148" t="s">
        <v>11</v>
      </c>
      <c r="G1148">
        <v>5000</v>
      </c>
      <c r="H1148">
        <v>1505000</v>
      </c>
    </row>
    <row r="1149" spans="1:8">
      <c r="A1149">
        <v>1148</v>
      </c>
      <c r="B1149" s="1">
        <v>43255.199437252646</v>
      </c>
      <c r="C1149">
        <v>61</v>
      </c>
      <c r="D1149">
        <v>1</v>
      </c>
      <c r="E1149" t="s">
        <v>12</v>
      </c>
      <c r="F1149" t="s">
        <v>11</v>
      </c>
      <c r="G1149">
        <v>1000</v>
      </c>
      <c r="H1149">
        <v>1506000</v>
      </c>
    </row>
    <row r="1150" spans="1:8">
      <c r="A1150">
        <v>1149</v>
      </c>
      <c r="B1150" s="1">
        <v>43255.479471845043</v>
      </c>
      <c r="C1150">
        <v>30</v>
      </c>
      <c r="D1150">
        <v>1</v>
      </c>
      <c r="E1150" t="s">
        <v>12</v>
      </c>
      <c r="F1150" t="s">
        <v>11</v>
      </c>
      <c r="G1150">
        <v>1000</v>
      </c>
      <c r="H1150">
        <v>1507000</v>
      </c>
    </row>
    <row r="1151" spans="1:8">
      <c r="A1151">
        <v>1150</v>
      </c>
      <c r="B1151" s="1">
        <v>43256.149318779106</v>
      </c>
      <c r="C1151">
        <v>113</v>
      </c>
      <c r="D1151">
        <v>2</v>
      </c>
      <c r="E1151" t="s">
        <v>12</v>
      </c>
      <c r="F1151" t="s">
        <v>8</v>
      </c>
      <c r="G1151">
        <v>5000</v>
      </c>
      <c r="H1151">
        <v>1512000</v>
      </c>
    </row>
    <row r="1152" spans="1:8">
      <c r="A1152">
        <v>1151</v>
      </c>
      <c r="B1152" s="1">
        <v>43256.493297049303</v>
      </c>
      <c r="C1152">
        <v>28</v>
      </c>
      <c r="D1152">
        <v>4</v>
      </c>
      <c r="E1152" t="s">
        <v>12</v>
      </c>
      <c r="F1152" t="s">
        <v>11</v>
      </c>
      <c r="G1152">
        <v>4000</v>
      </c>
      <c r="H1152">
        <v>1516000</v>
      </c>
    </row>
    <row r="1153" spans="1:8">
      <c r="A1153">
        <v>1152</v>
      </c>
      <c r="B1153" s="1">
        <v>43256.910079482659</v>
      </c>
      <c r="C1153">
        <v>49</v>
      </c>
      <c r="D1153">
        <v>3</v>
      </c>
      <c r="E1153" t="s">
        <v>13</v>
      </c>
      <c r="F1153" t="s">
        <v>8</v>
      </c>
      <c r="G1153">
        <v>4000</v>
      </c>
      <c r="H1153">
        <v>1512000</v>
      </c>
    </row>
    <row r="1154" spans="1:8">
      <c r="A1154">
        <v>1153</v>
      </c>
      <c r="B1154" s="1">
        <v>43257.48846127087</v>
      </c>
      <c r="C1154">
        <v>4</v>
      </c>
      <c r="D1154">
        <v>1</v>
      </c>
      <c r="E1154" t="s">
        <v>12</v>
      </c>
      <c r="F1154" t="s">
        <v>11</v>
      </c>
      <c r="G1154">
        <v>2000</v>
      </c>
      <c r="H1154">
        <v>1514000</v>
      </c>
    </row>
    <row r="1155" spans="1:8">
      <c r="A1155">
        <v>1154</v>
      </c>
      <c r="B1155" s="1">
        <v>43258.345166140789</v>
      </c>
      <c r="C1155">
        <v>46</v>
      </c>
      <c r="D1155">
        <v>3</v>
      </c>
      <c r="E1155" t="s">
        <v>12</v>
      </c>
      <c r="F1155" t="s">
        <v>8</v>
      </c>
      <c r="G1155">
        <v>1000</v>
      </c>
      <c r="H1155">
        <v>1515000</v>
      </c>
    </row>
    <row r="1156" spans="1:8">
      <c r="A1156">
        <v>1155</v>
      </c>
      <c r="B1156" s="1">
        <v>43258.532990611166</v>
      </c>
      <c r="C1156">
        <v>125</v>
      </c>
      <c r="D1156">
        <v>3</v>
      </c>
      <c r="E1156" t="s">
        <v>12</v>
      </c>
      <c r="F1156" t="s">
        <v>9</v>
      </c>
      <c r="G1156">
        <v>2000</v>
      </c>
      <c r="H1156">
        <v>1517000</v>
      </c>
    </row>
    <row r="1157" spans="1:8">
      <c r="A1157">
        <v>1156</v>
      </c>
      <c r="B1157" s="1">
        <v>43259.367276210949</v>
      </c>
      <c r="C1157">
        <v>73</v>
      </c>
      <c r="D1157">
        <v>1</v>
      </c>
      <c r="E1157" t="s">
        <v>12</v>
      </c>
      <c r="F1157" t="s">
        <v>11</v>
      </c>
      <c r="G1157">
        <v>4000</v>
      </c>
      <c r="H1157">
        <v>1521000</v>
      </c>
    </row>
    <row r="1158" spans="1:8">
      <c r="A1158">
        <v>1157</v>
      </c>
      <c r="B1158" s="1">
        <v>43260.176613893404</v>
      </c>
      <c r="C1158">
        <v>38</v>
      </c>
      <c r="D1158">
        <v>4</v>
      </c>
      <c r="E1158" t="s">
        <v>12</v>
      </c>
      <c r="F1158" t="s">
        <v>9</v>
      </c>
      <c r="G1158">
        <v>2000</v>
      </c>
      <c r="H1158">
        <v>1523000</v>
      </c>
    </row>
    <row r="1159" spans="1:8">
      <c r="A1159">
        <v>1158</v>
      </c>
      <c r="B1159" s="1">
        <v>43261.65951265797</v>
      </c>
      <c r="C1159">
        <v>93</v>
      </c>
      <c r="D1159">
        <v>2</v>
      </c>
      <c r="E1159" t="s">
        <v>12</v>
      </c>
      <c r="F1159" t="s">
        <v>8</v>
      </c>
      <c r="G1159">
        <v>1000</v>
      </c>
      <c r="H1159">
        <v>1524000</v>
      </c>
    </row>
    <row r="1160" spans="1:8">
      <c r="A1160">
        <v>1159</v>
      </c>
      <c r="B1160" s="1">
        <v>43262.213616182176</v>
      </c>
      <c r="C1160">
        <v>78</v>
      </c>
      <c r="D1160">
        <v>3</v>
      </c>
      <c r="E1160" t="s">
        <v>12</v>
      </c>
      <c r="F1160" t="s">
        <v>11</v>
      </c>
      <c r="G1160">
        <v>4000</v>
      </c>
      <c r="H1160">
        <v>1528000</v>
      </c>
    </row>
    <row r="1161" spans="1:8">
      <c r="A1161">
        <v>1160</v>
      </c>
      <c r="B1161" s="1">
        <v>43262.928691541201</v>
      </c>
      <c r="C1161">
        <v>6</v>
      </c>
      <c r="D1161">
        <v>1</v>
      </c>
      <c r="E1161" t="s">
        <v>12</v>
      </c>
      <c r="F1161" t="s">
        <v>11</v>
      </c>
      <c r="G1161">
        <v>4000</v>
      </c>
      <c r="H1161">
        <v>1532000</v>
      </c>
    </row>
    <row r="1162" spans="1:8">
      <c r="A1162">
        <v>1161</v>
      </c>
      <c r="B1162" s="1">
        <v>43264.678221665468</v>
      </c>
      <c r="C1162">
        <v>30</v>
      </c>
      <c r="D1162">
        <v>4</v>
      </c>
      <c r="E1162" t="s">
        <v>12</v>
      </c>
      <c r="F1162" t="s">
        <v>9</v>
      </c>
      <c r="G1162">
        <v>4000</v>
      </c>
      <c r="H1162">
        <v>1536000</v>
      </c>
    </row>
    <row r="1163" spans="1:8">
      <c r="A1163">
        <v>1162</v>
      </c>
      <c r="B1163" s="1">
        <v>43265.03920450055</v>
      </c>
      <c r="C1163">
        <v>134</v>
      </c>
      <c r="D1163">
        <v>1</v>
      </c>
      <c r="E1163" t="s">
        <v>12</v>
      </c>
      <c r="F1163" t="s">
        <v>11</v>
      </c>
      <c r="G1163">
        <v>1000</v>
      </c>
      <c r="H1163">
        <v>1537000</v>
      </c>
    </row>
    <row r="1164" spans="1:8">
      <c r="A1164">
        <v>1163</v>
      </c>
      <c r="B1164" s="1">
        <v>43265.365520792446</v>
      </c>
      <c r="C1164">
        <v>107</v>
      </c>
      <c r="D1164">
        <v>1</v>
      </c>
      <c r="E1164" t="s">
        <v>12</v>
      </c>
      <c r="F1164" t="s">
        <v>11</v>
      </c>
      <c r="G1164">
        <v>1000</v>
      </c>
      <c r="H1164">
        <v>1538000</v>
      </c>
    </row>
    <row r="1165" spans="1:8">
      <c r="A1165">
        <v>1164</v>
      </c>
      <c r="B1165" s="1">
        <v>43265.785572680514</v>
      </c>
      <c r="C1165">
        <v>29</v>
      </c>
      <c r="D1165">
        <v>3</v>
      </c>
      <c r="E1165" t="s">
        <v>12</v>
      </c>
      <c r="F1165" t="s">
        <v>9</v>
      </c>
      <c r="G1165">
        <v>4000</v>
      </c>
      <c r="H1165">
        <v>1542000</v>
      </c>
    </row>
    <row r="1166" spans="1:8">
      <c r="A1166">
        <v>1165</v>
      </c>
      <c r="B1166" s="1">
        <v>43266.728674406018</v>
      </c>
      <c r="C1166">
        <v>97</v>
      </c>
      <c r="D1166">
        <v>2</v>
      </c>
      <c r="E1166" t="s">
        <v>12</v>
      </c>
      <c r="F1166" t="s">
        <v>8</v>
      </c>
      <c r="G1166">
        <v>5000</v>
      </c>
      <c r="H1166">
        <v>1547000</v>
      </c>
    </row>
    <row r="1167" spans="1:8">
      <c r="A1167">
        <v>1166</v>
      </c>
      <c r="B1167" s="1">
        <v>43267.159881620093</v>
      </c>
      <c r="C1167">
        <v>119</v>
      </c>
      <c r="D1167">
        <v>4</v>
      </c>
      <c r="E1167" t="s">
        <v>13</v>
      </c>
      <c r="F1167" t="s">
        <v>10</v>
      </c>
      <c r="G1167">
        <v>20000</v>
      </c>
      <c r="H1167">
        <v>1527000</v>
      </c>
    </row>
    <row r="1168" spans="1:8">
      <c r="A1168">
        <v>1167</v>
      </c>
      <c r="B1168" s="1">
        <v>43267.867718673973</v>
      </c>
      <c r="C1168">
        <v>20</v>
      </c>
      <c r="D1168">
        <v>1</v>
      </c>
      <c r="E1168" t="s">
        <v>12</v>
      </c>
      <c r="F1168" t="s">
        <v>11</v>
      </c>
      <c r="G1168">
        <v>3000</v>
      </c>
      <c r="H1168">
        <v>1530000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82"/>
  <sheetViews>
    <sheetView workbookViewId="0">
      <selection activeCell="A12" sqref="A12"/>
    </sheetView>
  </sheetViews>
  <sheetFormatPr defaultColWidth="11" defaultRowHeight="15.7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s="1">
        <v>42634.9176372492</v>
      </c>
      <c r="C2">
        <v>87</v>
      </c>
      <c r="D2">
        <v>4</v>
      </c>
      <c r="E2" t="s">
        <v>12</v>
      </c>
      <c r="F2" t="s">
        <v>10</v>
      </c>
      <c r="G2">
        <v>2000</v>
      </c>
      <c r="H2">
        <v>2000</v>
      </c>
    </row>
    <row r="3" spans="1:8">
      <c r="A3">
        <v>2</v>
      </c>
      <c r="B3" s="1">
        <v>42656.933941652911</v>
      </c>
      <c r="C3">
        <v>91</v>
      </c>
      <c r="D3">
        <v>4</v>
      </c>
      <c r="E3" t="s">
        <v>12</v>
      </c>
      <c r="F3" t="s">
        <v>10</v>
      </c>
      <c r="G3">
        <v>1000</v>
      </c>
      <c r="H3">
        <v>3000</v>
      </c>
    </row>
    <row r="4" spans="1:8">
      <c r="A4">
        <v>3</v>
      </c>
      <c r="B4" s="1">
        <v>42663.082866159355</v>
      </c>
      <c r="C4">
        <v>87</v>
      </c>
      <c r="D4">
        <v>4</v>
      </c>
      <c r="E4" t="s">
        <v>12</v>
      </c>
      <c r="F4" t="s">
        <v>10</v>
      </c>
      <c r="G4">
        <v>2000</v>
      </c>
      <c r="H4">
        <v>5000</v>
      </c>
    </row>
    <row r="5" spans="1:8">
      <c r="A5">
        <v>4</v>
      </c>
      <c r="B5" s="1">
        <v>42663.810924415004</v>
      </c>
      <c r="C5">
        <v>107</v>
      </c>
      <c r="D5">
        <v>4</v>
      </c>
      <c r="E5" t="s">
        <v>12</v>
      </c>
      <c r="F5" t="s">
        <v>10</v>
      </c>
      <c r="G5">
        <v>5000</v>
      </c>
      <c r="H5">
        <v>10000</v>
      </c>
    </row>
    <row r="6" spans="1:8">
      <c r="A6">
        <v>5</v>
      </c>
      <c r="B6" s="1">
        <v>42666.315951382661</v>
      </c>
      <c r="C6">
        <v>31</v>
      </c>
      <c r="D6">
        <v>4</v>
      </c>
      <c r="E6" t="s">
        <v>12</v>
      </c>
      <c r="F6" t="s">
        <v>10</v>
      </c>
      <c r="G6">
        <v>5000</v>
      </c>
      <c r="H6">
        <v>15000</v>
      </c>
    </row>
    <row r="7" spans="1:8">
      <c r="A7">
        <v>6</v>
      </c>
      <c r="B7" s="1">
        <v>42688.626159081221</v>
      </c>
      <c r="C7">
        <v>11</v>
      </c>
      <c r="D7">
        <v>4</v>
      </c>
      <c r="E7" t="s">
        <v>12</v>
      </c>
      <c r="F7" t="s">
        <v>10</v>
      </c>
      <c r="G7">
        <v>5000</v>
      </c>
      <c r="H7">
        <v>20000</v>
      </c>
    </row>
    <row r="8" spans="1:8">
      <c r="A8">
        <v>7</v>
      </c>
      <c r="B8" s="1">
        <v>42690.116952002667</v>
      </c>
      <c r="C8">
        <v>35</v>
      </c>
      <c r="D8">
        <v>4</v>
      </c>
      <c r="E8" t="s">
        <v>12</v>
      </c>
      <c r="F8" t="s">
        <v>10</v>
      </c>
      <c r="G8">
        <v>4000</v>
      </c>
      <c r="H8">
        <v>24000</v>
      </c>
    </row>
    <row r="9" spans="1:8">
      <c r="A9">
        <v>8</v>
      </c>
      <c r="B9" s="1">
        <v>42694.216757453869</v>
      </c>
      <c r="C9">
        <v>107</v>
      </c>
      <c r="D9">
        <v>4</v>
      </c>
      <c r="E9" t="s">
        <v>12</v>
      </c>
      <c r="F9" t="s">
        <v>10</v>
      </c>
      <c r="G9">
        <v>5000</v>
      </c>
      <c r="H9">
        <v>29000</v>
      </c>
    </row>
    <row r="10" spans="1:8">
      <c r="A10">
        <v>9</v>
      </c>
      <c r="B10" s="1">
        <v>42701.779977164631</v>
      </c>
      <c r="C10">
        <v>111</v>
      </c>
      <c r="D10">
        <v>4</v>
      </c>
      <c r="E10" t="s">
        <v>12</v>
      </c>
      <c r="F10" t="s">
        <v>10</v>
      </c>
      <c r="G10">
        <v>5000</v>
      </c>
      <c r="H10">
        <v>34000</v>
      </c>
    </row>
    <row r="11" spans="1:8">
      <c r="A11">
        <v>10</v>
      </c>
      <c r="B11" s="1">
        <v>42703.312675685651</v>
      </c>
      <c r="C11">
        <v>95</v>
      </c>
      <c r="D11">
        <v>4</v>
      </c>
      <c r="E11" t="s">
        <v>12</v>
      </c>
      <c r="F11" t="s">
        <v>10</v>
      </c>
      <c r="G11">
        <v>1000</v>
      </c>
      <c r="H11">
        <v>35000</v>
      </c>
    </row>
    <row r="12" spans="1:8">
      <c r="A12">
        <v>11</v>
      </c>
      <c r="B12" s="1">
        <v>42704.363162611349</v>
      </c>
      <c r="C12">
        <v>35</v>
      </c>
      <c r="D12">
        <v>4</v>
      </c>
      <c r="E12" t="s">
        <v>12</v>
      </c>
      <c r="F12" t="s">
        <v>10</v>
      </c>
      <c r="G12">
        <v>4000</v>
      </c>
      <c r="H12">
        <v>39000</v>
      </c>
    </row>
    <row r="13" spans="1:8">
      <c r="A13">
        <v>12</v>
      </c>
      <c r="B13" s="1">
        <v>42706.119841788306</v>
      </c>
      <c r="C13">
        <v>23</v>
      </c>
      <c r="D13">
        <v>4</v>
      </c>
      <c r="E13" t="s">
        <v>12</v>
      </c>
      <c r="F13" t="s">
        <v>10</v>
      </c>
      <c r="G13">
        <v>3000</v>
      </c>
      <c r="H13">
        <v>42000</v>
      </c>
    </row>
    <row r="14" spans="1:8">
      <c r="A14">
        <v>13</v>
      </c>
      <c r="B14" s="1">
        <v>42710.842479233339</v>
      </c>
      <c r="C14">
        <v>63</v>
      </c>
      <c r="D14">
        <v>4</v>
      </c>
      <c r="E14" t="s">
        <v>12</v>
      </c>
      <c r="F14" t="s">
        <v>10</v>
      </c>
      <c r="G14">
        <v>3000</v>
      </c>
      <c r="H14">
        <v>45000</v>
      </c>
    </row>
    <row r="15" spans="1:8">
      <c r="A15">
        <v>14</v>
      </c>
      <c r="B15" s="1">
        <v>42718.508255157183</v>
      </c>
      <c r="C15">
        <v>71</v>
      </c>
      <c r="D15">
        <v>4</v>
      </c>
      <c r="E15" t="s">
        <v>12</v>
      </c>
      <c r="F15" t="s">
        <v>10</v>
      </c>
      <c r="G15">
        <v>1000</v>
      </c>
      <c r="H15">
        <v>46000</v>
      </c>
    </row>
    <row r="16" spans="1:8">
      <c r="A16">
        <v>15</v>
      </c>
      <c r="B16" s="1">
        <v>42721.262832540575</v>
      </c>
      <c r="C16">
        <v>127</v>
      </c>
      <c r="D16">
        <v>4</v>
      </c>
      <c r="E16" t="s">
        <v>12</v>
      </c>
      <c r="F16" t="s">
        <v>10</v>
      </c>
      <c r="G16">
        <v>5000</v>
      </c>
      <c r="H16">
        <v>51000</v>
      </c>
    </row>
    <row r="17" spans="1:8">
      <c r="A17">
        <v>16</v>
      </c>
      <c r="B17" s="1">
        <v>42729.724618478765</v>
      </c>
      <c r="C17">
        <v>3</v>
      </c>
      <c r="D17">
        <v>4</v>
      </c>
      <c r="E17" t="s">
        <v>12</v>
      </c>
      <c r="F17" t="s">
        <v>10</v>
      </c>
      <c r="G17">
        <v>4000</v>
      </c>
      <c r="H17">
        <v>55000</v>
      </c>
    </row>
    <row r="18" spans="1:8">
      <c r="A18">
        <v>17</v>
      </c>
      <c r="B18" s="1">
        <v>42734.972423244755</v>
      </c>
      <c r="C18">
        <v>127</v>
      </c>
      <c r="D18">
        <v>4</v>
      </c>
      <c r="E18" t="s">
        <v>12</v>
      </c>
      <c r="F18" t="s">
        <v>10</v>
      </c>
      <c r="G18">
        <v>5000</v>
      </c>
      <c r="H18">
        <v>60000</v>
      </c>
    </row>
    <row r="19" spans="1:8">
      <c r="A19">
        <v>18</v>
      </c>
      <c r="B19" s="1">
        <v>42738.53641995856</v>
      </c>
      <c r="C19">
        <v>23</v>
      </c>
      <c r="D19">
        <v>4</v>
      </c>
      <c r="E19" t="s">
        <v>13</v>
      </c>
      <c r="F19" t="s">
        <v>10</v>
      </c>
      <c r="G19">
        <v>12000</v>
      </c>
      <c r="H19">
        <v>48000</v>
      </c>
    </row>
    <row r="20" spans="1:8">
      <c r="A20">
        <v>19</v>
      </c>
      <c r="B20" s="1">
        <v>42746.083105286918</v>
      </c>
      <c r="C20">
        <v>135</v>
      </c>
      <c r="D20">
        <v>4</v>
      </c>
      <c r="E20" t="s">
        <v>12</v>
      </c>
      <c r="F20" t="s">
        <v>10</v>
      </c>
      <c r="G20">
        <v>4000</v>
      </c>
      <c r="H20">
        <v>52000</v>
      </c>
    </row>
    <row r="21" spans="1:8">
      <c r="A21">
        <v>20</v>
      </c>
      <c r="B21" s="1">
        <v>42747.628946112956</v>
      </c>
      <c r="C21">
        <v>63</v>
      </c>
      <c r="D21">
        <v>4</v>
      </c>
      <c r="E21" t="s">
        <v>12</v>
      </c>
      <c r="F21" t="s">
        <v>10</v>
      </c>
      <c r="G21">
        <v>3000</v>
      </c>
      <c r="H21">
        <v>55000</v>
      </c>
    </row>
    <row r="22" spans="1:8">
      <c r="A22">
        <v>21</v>
      </c>
      <c r="B22" s="1">
        <v>42749.662595511887</v>
      </c>
      <c r="C22">
        <v>63</v>
      </c>
      <c r="D22">
        <v>4</v>
      </c>
      <c r="E22" t="s">
        <v>13</v>
      </c>
      <c r="F22" t="s">
        <v>10</v>
      </c>
      <c r="G22">
        <v>12000</v>
      </c>
      <c r="H22">
        <v>43000</v>
      </c>
    </row>
    <row r="23" spans="1:8">
      <c r="A23">
        <v>22</v>
      </c>
      <c r="B23" s="1">
        <v>42776.649169174634</v>
      </c>
      <c r="C23">
        <v>91</v>
      </c>
      <c r="D23">
        <v>4</v>
      </c>
      <c r="E23" t="s">
        <v>13</v>
      </c>
      <c r="F23" t="s">
        <v>10</v>
      </c>
      <c r="G23">
        <v>4000</v>
      </c>
      <c r="H23">
        <v>39000</v>
      </c>
    </row>
    <row r="24" spans="1:8">
      <c r="A24">
        <v>23</v>
      </c>
      <c r="B24" s="1">
        <v>42783.158402392583</v>
      </c>
      <c r="C24">
        <v>123</v>
      </c>
      <c r="D24">
        <v>4</v>
      </c>
      <c r="E24" t="s">
        <v>12</v>
      </c>
      <c r="F24" t="s">
        <v>10</v>
      </c>
      <c r="G24">
        <v>5000</v>
      </c>
      <c r="H24">
        <v>44000</v>
      </c>
    </row>
    <row r="25" spans="1:8">
      <c r="A25">
        <v>24</v>
      </c>
      <c r="B25" s="1">
        <v>42810.49293123329</v>
      </c>
      <c r="C25">
        <v>71</v>
      </c>
      <c r="D25">
        <v>4</v>
      </c>
      <c r="E25" t="s">
        <v>12</v>
      </c>
      <c r="F25" t="s">
        <v>10</v>
      </c>
      <c r="G25">
        <v>1000</v>
      </c>
      <c r="H25">
        <v>45000</v>
      </c>
    </row>
    <row r="26" spans="1:8">
      <c r="A26">
        <v>25</v>
      </c>
      <c r="B26" s="1">
        <v>42816.090139300046</v>
      </c>
      <c r="C26">
        <v>87</v>
      </c>
      <c r="D26">
        <v>4</v>
      </c>
      <c r="E26" t="s">
        <v>12</v>
      </c>
      <c r="F26" t="s">
        <v>10</v>
      </c>
      <c r="G26">
        <v>2000</v>
      </c>
      <c r="H26">
        <v>47000</v>
      </c>
    </row>
    <row r="27" spans="1:8">
      <c r="A27">
        <v>26</v>
      </c>
      <c r="B27" s="1">
        <v>42821.449444938669</v>
      </c>
      <c r="C27">
        <v>3</v>
      </c>
      <c r="D27">
        <v>4</v>
      </c>
      <c r="E27" t="s">
        <v>12</v>
      </c>
      <c r="F27" t="s">
        <v>10</v>
      </c>
      <c r="G27">
        <v>4000</v>
      </c>
      <c r="H27">
        <v>51000</v>
      </c>
    </row>
    <row r="28" spans="1:8">
      <c r="A28">
        <v>27</v>
      </c>
      <c r="B28" s="1">
        <v>42828.740031224901</v>
      </c>
      <c r="C28">
        <v>71</v>
      </c>
      <c r="D28">
        <v>4</v>
      </c>
      <c r="E28" t="s">
        <v>12</v>
      </c>
      <c r="F28" t="s">
        <v>10</v>
      </c>
      <c r="G28">
        <v>1000</v>
      </c>
      <c r="H28">
        <v>52000</v>
      </c>
    </row>
    <row r="29" spans="1:8">
      <c r="A29">
        <v>28</v>
      </c>
      <c r="B29" s="1">
        <v>42846.882158857457</v>
      </c>
      <c r="C29">
        <v>83</v>
      </c>
      <c r="D29">
        <v>4</v>
      </c>
      <c r="E29" t="s">
        <v>12</v>
      </c>
      <c r="F29" t="s">
        <v>10</v>
      </c>
      <c r="G29">
        <v>5000</v>
      </c>
      <c r="H29">
        <v>57000</v>
      </c>
    </row>
    <row r="30" spans="1:8">
      <c r="A30">
        <v>29</v>
      </c>
      <c r="B30" s="1">
        <v>42847.997451082185</v>
      </c>
      <c r="C30">
        <v>75</v>
      </c>
      <c r="D30">
        <v>4</v>
      </c>
      <c r="E30" t="s">
        <v>12</v>
      </c>
      <c r="F30" t="s">
        <v>10</v>
      </c>
      <c r="G30">
        <v>4000</v>
      </c>
      <c r="H30">
        <v>61000</v>
      </c>
    </row>
    <row r="31" spans="1:8">
      <c r="A31">
        <v>30</v>
      </c>
      <c r="B31" s="1">
        <v>42849.429728197509</v>
      </c>
      <c r="C31">
        <v>39</v>
      </c>
      <c r="D31">
        <v>4</v>
      </c>
      <c r="E31" t="s">
        <v>12</v>
      </c>
      <c r="F31" t="s">
        <v>10</v>
      </c>
      <c r="G31">
        <v>1000</v>
      </c>
      <c r="H31">
        <v>62000</v>
      </c>
    </row>
    <row r="32" spans="1:8">
      <c r="A32">
        <v>31</v>
      </c>
      <c r="B32" s="1">
        <v>42867.938321485919</v>
      </c>
      <c r="C32">
        <v>119</v>
      </c>
      <c r="D32">
        <v>4</v>
      </c>
      <c r="E32" t="s">
        <v>12</v>
      </c>
      <c r="F32" t="s">
        <v>10</v>
      </c>
      <c r="G32">
        <v>5000</v>
      </c>
      <c r="H32">
        <v>67000</v>
      </c>
    </row>
    <row r="33" spans="1:8">
      <c r="A33">
        <v>32</v>
      </c>
      <c r="B33" s="1">
        <v>42868.921146366985</v>
      </c>
      <c r="C33">
        <v>15</v>
      </c>
      <c r="D33">
        <v>4</v>
      </c>
      <c r="E33" t="s">
        <v>12</v>
      </c>
      <c r="F33" t="s">
        <v>10</v>
      </c>
      <c r="G33">
        <v>5000</v>
      </c>
      <c r="H33">
        <v>72000</v>
      </c>
    </row>
    <row r="34" spans="1:8">
      <c r="A34">
        <v>33</v>
      </c>
      <c r="B34" s="1">
        <v>42876.029783676546</v>
      </c>
      <c r="C34">
        <v>19</v>
      </c>
      <c r="D34">
        <v>4</v>
      </c>
      <c r="E34" t="s">
        <v>12</v>
      </c>
      <c r="F34" t="s">
        <v>10</v>
      </c>
      <c r="G34">
        <v>1000</v>
      </c>
      <c r="H34">
        <v>73000</v>
      </c>
    </row>
    <row r="35" spans="1:8">
      <c r="A35">
        <v>34</v>
      </c>
      <c r="B35" s="1">
        <v>42882.892583853005</v>
      </c>
      <c r="C35">
        <v>71</v>
      </c>
      <c r="D35">
        <v>4</v>
      </c>
      <c r="E35" t="s">
        <v>12</v>
      </c>
      <c r="F35" t="s">
        <v>10</v>
      </c>
      <c r="G35">
        <v>1000</v>
      </c>
      <c r="H35">
        <v>74000</v>
      </c>
    </row>
    <row r="36" spans="1:8">
      <c r="A36">
        <v>35</v>
      </c>
      <c r="B36" s="1">
        <v>42884.509373939865</v>
      </c>
      <c r="C36">
        <v>79</v>
      </c>
      <c r="D36">
        <v>4</v>
      </c>
      <c r="E36" t="s">
        <v>12</v>
      </c>
      <c r="F36" t="s">
        <v>10</v>
      </c>
      <c r="G36">
        <v>5000</v>
      </c>
      <c r="H36">
        <v>79000</v>
      </c>
    </row>
    <row r="37" spans="1:8">
      <c r="A37">
        <v>36</v>
      </c>
      <c r="B37" s="1">
        <v>42887.123546081391</v>
      </c>
      <c r="C37">
        <v>139</v>
      </c>
      <c r="D37">
        <v>4</v>
      </c>
      <c r="E37" t="s">
        <v>12</v>
      </c>
      <c r="F37" t="s">
        <v>10</v>
      </c>
      <c r="G37">
        <v>2000</v>
      </c>
      <c r="H37">
        <v>81000</v>
      </c>
    </row>
    <row r="38" spans="1:8">
      <c r="A38">
        <v>37</v>
      </c>
      <c r="B38" s="1">
        <v>42894.39080276039</v>
      </c>
      <c r="C38">
        <v>123</v>
      </c>
      <c r="D38">
        <v>4</v>
      </c>
      <c r="E38" t="s">
        <v>12</v>
      </c>
      <c r="F38" t="s">
        <v>10</v>
      </c>
      <c r="G38">
        <v>5000</v>
      </c>
      <c r="H38">
        <v>86000</v>
      </c>
    </row>
    <row r="39" spans="1:8">
      <c r="A39">
        <v>38</v>
      </c>
      <c r="B39" s="1">
        <v>42915.42728131749</v>
      </c>
      <c r="C39">
        <v>11</v>
      </c>
      <c r="D39">
        <v>4</v>
      </c>
      <c r="E39" t="s">
        <v>12</v>
      </c>
      <c r="F39" t="s">
        <v>10</v>
      </c>
      <c r="G39">
        <v>5000</v>
      </c>
      <c r="H39">
        <v>91000</v>
      </c>
    </row>
    <row r="40" spans="1:8">
      <c r="A40">
        <v>39</v>
      </c>
      <c r="B40" s="1">
        <v>42922.581958308219</v>
      </c>
      <c r="C40">
        <v>83</v>
      </c>
      <c r="D40">
        <v>4</v>
      </c>
      <c r="E40" t="s">
        <v>13</v>
      </c>
      <c r="F40" t="s">
        <v>10</v>
      </c>
      <c r="G40">
        <v>20000</v>
      </c>
      <c r="H40">
        <v>71000</v>
      </c>
    </row>
    <row r="41" spans="1:8">
      <c r="A41">
        <v>40</v>
      </c>
      <c r="B41" s="1">
        <v>42923.340828375731</v>
      </c>
      <c r="C41">
        <v>123</v>
      </c>
      <c r="D41">
        <v>4</v>
      </c>
      <c r="E41" t="s">
        <v>12</v>
      </c>
      <c r="F41" t="s">
        <v>10</v>
      </c>
      <c r="G41">
        <v>5000</v>
      </c>
      <c r="H41">
        <v>76000</v>
      </c>
    </row>
    <row r="42" spans="1:8">
      <c r="A42">
        <v>41</v>
      </c>
      <c r="B42" s="1">
        <v>42927.018211756724</v>
      </c>
      <c r="C42">
        <v>127</v>
      </c>
      <c r="D42">
        <v>4</v>
      </c>
      <c r="E42" t="s">
        <v>13</v>
      </c>
      <c r="F42" t="s">
        <v>10</v>
      </c>
      <c r="G42">
        <v>20000</v>
      </c>
      <c r="H42">
        <v>56000</v>
      </c>
    </row>
    <row r="43" spans="1:8">
      <c r="A43">
        <v>42</v>
      </c>
      <c r="B43" s="1">
        <v>42933.37139060656</v>
      </c>
      <c r="C43">
        <v>43</v>
      </c>
      <c r="D43">
        <v>4</v>
      </c>
      <c r="E43" t="s">
        <v>12</v>
      </c>
      <c r="F43" t="s">
        <v>10</v>
      </c>
      <c r="G43">
        <v>1000</v>
      </c>
      <c r="H43">
        <v>57000</v>
      </c>
    </row>
    <row r="44" spans="1:8">
      <c r="A44">
        <v>43</v>
      </c>
      <c r="B44" s="1">
        <v>42938.638417741073</v>
      </c>
      <c r="C44">
        <v>7</v>
      </c>
      <c r="D44">
        <v>4</v>
      </c>
      <c r="E44" t="s">
        <v>12</v>
      </c>
      <c r="F44" t="s">
        <v>10</v>
      </c>
      <c r="G44">
        <v>4000</v>
      </c>
      <c r="H44">
        <v>61000</v>
      </c>
    </row>
    <row r="45" spans="1:8">
      <c r="A45">
        <v>44</v>
      </c>
      <c r="B45" s="1">
        <v>42955.885989456539</v>
      </c>
      <c r="C45">
        <v>99</v>
      </c>
      <c r="D45">
        <v>4</v>
      </c>
      <c r="E45" t="s">
        <v>12</v>
      </c>
      <c r="F45" t="s">
        <v>10</v>
      </c>
      <c r="G45">
        <v>1000</v>
      </c>
      <c r="H45">
        <v>62000</v>
      </c>
    </row>
    <row r="46" spans="1:8">
      <c r="A46">
        <v>45</v>
      </c>
      <c r="B46" s="1">
        <v>42956.983151479348</v>
      </c>
      <c r="C46">
        <v>67</v>
      </c>
      <c r="D46">
        <v>4</v>
      </c>
      <c r="E46" t="s">
        <v>12</v>
      </c>
      <c r="F46" t="s">
        <v>10</v>
      </c>
      <c r="G46">
        <v>1000</v>
      </c>
      <c r="H46">
        <v>63000</v>
      </c>
    </row>
    <row r="47" spans="1:8">
      <c r="A47">
        <v>46</v>
      </c>
      <c r="B47" s="1">
        <v>42959.805599269363</v>
      </c>
      <c r="C47">
        <v>103</v>
      </c>
      <c r="D47">
        <v>4</v>
      </c>
      <c r="E47" t="s">
        <v>12</v>
      </c>
      <c r="F47" t="s">
        <v>10</v>
      </c>
      <c r="G47">
        <v>1000</v>
      </c>
      <c r="H47">
        <v>64000</v>
      </c>
    </row>
    <row r="48" spans="1:8">
      <c r="A48">
        <v>47</v>
      </c>
      <c r="B48" s="1">
        <v>42963.930565422284</v>
      </c>
      <c r="C48">
        <v>3</v>
      </c>
      <c r="D48">
        <v>4</v>
      </c>
      <c r="E48" t="s">
        <v>13</v>
      </c>
      <c r="F48" t="s">
        <v>10</v>
      </c>
      <c r="G48">
        <v>16000</v>
      </c>
      <c r="H48">
        <v>48000</v>
      </c>
    </row>
    <row r="49" spans="1:8">
      <c r="A49">
        <v>48</v>
      </c>
      <c r="B49" s="1">
        <v>42989.508919686879</v>
      </c>
      <c r="C49">
        <v>95</v>
      </c>
      <c r="D49">
        <v>4</v>
      </c>
      <c r="E49" t="s">
        <v>13</v>
      </c>
      <c r="F49" t="s">
        <v>10</v>
      </c>
      <c r="G49">
        <v>4000</v>
      </c>
      <c r="H49">
        <v>44000</v>
      </c>
    </row>
    <row r="50" spans="1:8">
      <c r="A50">
        <v>49</v>
      </c>
      <c r="B50" s="1">
        <v>42997.289490328243</v>
      </c>
      <c r="C50">
        <v>11</v>
      </c>
      <c r="D50">
        <v>4</v>
      </c>
      <c r="E50" t="s">
        <v>12</v>
      </c>
      <c r="F50" t="s">
        <v>10</v>
      </c>
      <c r="G50">
        <v>5000</v>
      </c>
      <c r="H50">
        <v>49000</v>
      </c>
    </row>
    <row r="51" spans="1:8">
      <c r="A51">
        <v>50</v>
      </c>
      <c r="B51" s="1">
        <v>42998.454222308363</v>
      </c>
      <c r="C51">
        <v>135</v>
      </c>
      <c r="D51">
        <v>4</v>
      </c>
      <c r="E51" t="s">
        <v>13</v>
      </c>
      <c r="F51" t="s">
        <v>10</v>
      </c>
      <c r="G51">
        <v>16000</v>
      </c>
      <c r="H51">
        <v>33000</v>
      </c>
    </row>
    <row r="52" spans="1:8">
      <c r="A52">
        <v>51</v>
      </c>
      <c r="B52" s="1">
        <v>43001.389417243481</v>
      </c>
      <c r="C52">
        <v>79</v>
      </c>
      <c r="D52">
        <v>4</v>
      </c>
      <c r="E52" t="s">
        <v>12</v>
      </c>
      <c r="F52" t="s">
        <v>10</v>
      </c>
      <c r="G52">
        <v>5000</v>
      </c>
      <c r="H52">
        <v>38000</v>
      </c>
    </row>
    <row r="53" spans="1:8">
      <c r="A53">
        <v>52</v>
      </c>
      <c r="B53" s="1">
        <v>43004.652959693289</v>
      </c>
      <c r="C53">
        <v>107</v>
      </c>
      <c r="D53">
        <v>4</v>
      </c>
      <c r="E53" t="s">
        <v>12</v>
      </c>
      <c r="F53" t="s">
        <v>10</v>
      </c>
      <c r="G53">
        <v>5000</v>
      </c>
      <c r="H53">
        <v>43000</v>
      </c>
    </row>
    <row r="54" spans="1:8">
      <c r="A54">
        <v>53</v>
      </c>
      <c r="B54" s="1">
        <v>43007.239278231966</v>
      </c>
      <c r="C54">
        <v>67</v>
      </c>
      <c r="D54">
        <v>4</v>
      </c>
      <c r="E54" t="s">
        <v>12</v>
      </c>
      <c r="F54" t="s">
        <v>10</v>
      </c>
      <c r="G54">
        <v>1000</v>
      </c>
      <c r="H54">
        <v>44000</v>
      </c>
    </row>
    <row r="55" spans="1:8">
      <c r="A55">
        <v>54</v>
      </c>
      <c r="B55" s="1">
        <v>43013.836437531383</v>
      </c>
      <c r="C55">
        <v>7</v>
      </c>
      <c r="D55">
        <v>4</v>
      </c>
      <c r="E55" t="s">
        <v>12</v>
      </c>
      <c r="F55" t="s">
        <v>10</v>
      </c>
      <c r="G55">
        <v>4000</v>
      </c>
      <c r="H55">
        <v>48000</v>
      </c>
    </row>
    <row r="56" spans="1:8">
      <c r="A56">
        <v>55</v>
      </c>
      <c r="B56" s="1">
        <v>43014.358309430834</v>
      </c>
      <c r="C56">
        <v>43</v>
      </c>
      <c r="D56">
        <v>4</v>
      </c>
      <c r="E56" t="s">
        <v>12</v>
      </c>
      <c r="F56" t="s">
        <v>10</v>
      </c>
      <c r="G56">
        <v>1000</v>
      </c>
      <c r="H56">
        <v>49000</v>
      </c>
    </row>
    <row r="57" spans="1:8">
      <c r="A57">
        <v>56</v>
      </c>
      <c r="B57" s="1">
        <v>43021.997235905365</v>
      </c>
      <c r="C57">
        <v>103</v>
      </c>
      <c r="D57">
        <v>4</v>
      </c>
      <c r="E57" t="s">
        <v>12</v>
      </c>
      <c r="F57" t="s">
        <v>10</v>
      </c>
      <c r="G57">
        <v>1000</v>
      </c>
      <c r="H57">
        <v>50000</v>
      </c>
    </row>
    <row r="58" spans="1:8">
      <c r="A58">
        <v>57</v>
      </c>
      <c r="B58" s="1">
        <v>43023.285685364252</v>
      </c>
      <c r="C58">
        <v>103</v>
      </c>
      <c r="D58">
        <v>4</v>
      </c>
      <c r="E58" t="s">
        <v>12</v>
      </c>
      <c r="F58" t="s">
        <v>10</v>
      </c>
      <c r="G58">
        <v>1000</v>
      </c>
      <c r="H58">
        <v>51000</v>
      </c>
    </row>
    <row r="59" spans="1:8">
      <c r="A59">
        <v>58</v>
      </c>
      <c r="B59" s="1">
        <v>43027.361528277004</v>
      </c>
      <c r="C59">
        <v>103</v>
      </c>
      <c r="D59">
        <v>4</v>
      </c>
      <c r="E59" t="s">
        <v>12</v>
      </c>
      <c r="F59" t="s">
        <v>10</v>
      </c>
      <c r="G59">
        <v>1000</v>
      </c>
      <c r="H59">
        <v>52000</v>
      </c>
    </row>
    <row r="60" spans="1:8">
      <c r="A60">
        <v>59</v>
      </c>
      <c r="B60" s="1">
        <v>43053.675660770095</v>
      </c>
      <c r="C60">
        <v>35</v>
      </c>
      <c r="D60">
        <v>4</v>
      </c>
      <c r="E60" t="s">
        <v>12</v>
      </c>
      <c r="F60" t="s">
        <v>10</v>
      </c>
      <c r="G60">
        <v>4000</v>
      </c>
      <c r="H60">
        <v>56000</v>
      </c>
    </row>
    <row r="61" spans="1:8">
      <c r="A61">
        <v>60</v>
      </c>
      <c r="B61" s="1">
        <v>43054.364004602459</v>
      </c>
      <c r="C61">
        <v>11</v>
      </c>
      <c r="D61">
        <v>4</v>
      </c>
      <c r="E61" t="s">
        <v>12</v>
      </c>
      <c r="F61" t="s">
        <v>10</v>
      </c>
      <c r="G61">
        <v>5000</v>
      </c>
      <c r="H61">
        <v>61000</v>
      </c>
    </row>
    <row r="62" spans="1:8">
      <c r="A62">
        <v>61</v>
      </c>
      <c r="B62" s="1">
        <v>43057.453870016325</v>
      </c>
      <c r="C62">
        <v>35</v>
      </c>
      <c r="D62">
        <v>4</v>
      </c>
      <c r="E62" t="s">
        <v>12</v>
      </c>
      <c r="F62" t="s">
        <v>10</v>
      </c>
      <c r="G62">
        <v>4000</v>
      </c>
      <c r="H62">
        <v>65000</v>
      </c>
    </row>
    <row r="63" spans="1:8">
      <c r="A63">
        <v>62</v>
      </c>
      <c r="B63" s="1">
        <v>43095.502179062205</v>
      </c>
      <c r="C63">
        <v>71</v>
      </c>
      <c r="D63">
        <v>4</v>
      </c>
      <c r="E63" t="s">
        <v>12</v>
      </c>
      <c r="F63" t="s">
        <v>10</v>
      </c>
      <c r="G63">
        <v>1000</v>
      </c>
      <c r="H63">
        <v>66000</v>
      </c>
    </row>
    <row r="64" spans="1:8">
      <c r="A64">
        <v>63</v>
      </c>
      <c r="B64" s="1">
        <v>43103.217917464361</v>
      </c>
      <c r="C64">
        <v>43</v>
      </c>
      <c r="D64">
        <v>4</v>
      </c>
      <c r="E64" t="s">
        <v>12</v>
      </c>
      <c r="F64" t="s">
        <v>10</v>
      </c>
      <c r="G64">
        <v>1000</v>
      </c>
      <c r="H64">
        <v>67000</v>
      </c>
    </row>
    <row r="65" spans="1:8">
      <c r="A65">
        <v>64</v>
      </c>
      <c r="B65" s="1">
        <v>43105.748231039033</v>
      </c>
      <c r="C65">
        <v>35</v>
      </c>
      <c r="D65">
        <v>4</v>
      </c>
      <c r="E65" t="s">
        <v>12</v>
      </c>
      <c r="F65" t="s">
        <v>10</v>
      </c>
      <c r="G65">
        <v>4000</v>
      </c>
      <c r="H65">
        <v>71000</v>
      </c>
    </row>
    <row r="66" spans="1:8">
      <c r="A66">
        <v>65</v>
      </c>
      <c r="B66" s="1">
        <v>43109.051850591102</v>
      </c>
      <c r="C66">
        <v>27</v>
      </c>
      <c r="D66">
        <v>4</v>
      </c>
      <c r="E66" t="s">
        <v>12</v>
      </c>
      <c r="F66" t="s">
        <v>10</v>
      </c>
      <c r="G66">
        <v>5000</v>
      </c>
      <c r="H66">
        <v>76000</v>
      </c>
    </row>
    <row r="67" spans="1:8">
      <c r="A67">
        <v>66</v>
      </c>
      <c r="B67" s="1">
        <v>43120.215800731647</v>
      </c>
      <c r="C67">
        <v>139</v>
      </c>
      <c r="D67">
        <v>4</v>
      </c>
      <c r="E67" t="s">
        <v>12</v>
      </c>
      <c r="F67" t="s">
        <v>10</v>
      </c>
      <c r="G67">
        <v>2000</v>
      </c>
      <c r="H67">
        <v>78000</v>
      </c>
    </row>
    <row r="68" spans="1:8">
      <c r="A68">
        <v>67</v>
      </c>
      <c r="B68" s="1">
        <v>43136.619894669864</v>
      </c>
      <c r="C68">
        <v>67</v>
      </c>
      <c r="D68">
        <v>4</v>
      </c>
      <c r="E68" t="s">
        <v>12</v>
      </c>
      <c r="F68" t="s">
        <v>10</v>
      </c>
      <c r="G68">
        <v>1000</v>
      </c>
      <c r="H68">
        <v>79000</v>
      </c>
    </row>
    <row r="69" spans="1:8">
      <c r="A69">
        <v>68</v>
      </c>
      <c r="B69" s="1">
        <v>43143.502396369426</v>
      </c>
      <c r="C69">
        <v>31</v>
      </c>
      <c r="D69">
        <v>4</v>
      </c>
      <c r="E69" t="s">
        <v>12</v>
      </c>
      <c r="F69" t="s">
        <v>10</v>
      </c>
      <c r="G69">
        <v>5000</v>
      </c>
      <c r="H69">
        <v>84000</v>
      </c>
    </row>
    <row r="70" spans="1:8">
      <c r="A70">
        <v>69</v>
      </c>
      <c r="B70" s="1">
        <v>43148.591542812297</v>
      </c>
      <c r="C70">
        <v>103</v>
      </c>
      <c r="D70">
        <v>4</v>
      </c>
      <c r="E70" t="s">
        <v>13</v>
      </c>
      <c r="F70" t="s">
        <v>10</v>
      </c>
      <c r="G70">
        <v>4000</v>
      </c>
      <c r="H70">
        <v>80000</v>
      </c>
    </row>
    <row r="71" spans="1:8">
      <c r="A71">
        <v>70</v>
      </c>
      <c r="B71" s="1">
        <v>43148.611754494632</v>
      </c>
      <c r="C71">
        <v>131</v>
      </c>
      <c r="D71">
        <v>4</v>
      </c>
      <c r="E71" t="s">
        <v>12</v>
      </c>
      <c r="F71" t="s">
        <v>10</v>
      </c>
      <c r="G71">
        <v>4000</v>
      </c>
      <c r="H71">
        <v>84000</v>
      </c>
    </row>
    <row r="72" spans="1:8">
      <c r="A72">
        <v>71</v>
      </c>
      <c r="B72" s="1">
        <v>43169.133299957255</v>
      </c>
      <c r="C72">
        <v>15</v>
      </c>
      <c r="D72">
        <v>4</v>
      </c>
      <c r="E72" t="s">
        <v>13</v>
      </c>
      <c r="F72" t="s">
        <v>10</v>
      </c>
      <c r="G72">
        <v>20000</v>
      </c>
      <c r="H72">
        <v>64000</v>
      </c>
    </row>
    <row r="73" spans="1:8">
      <c r="A73">
        <v>72</v>
      </c>
      <c r="B73" s="1">
        <v>43174.614461132609</v>
      </c>
      <c r="C73">
        <v>71</v>
      </c>
      <c r="D73">
        <v>4</v>
      </c>
      <c r="E73" t="s">
        <v>12</v>
      </c>
      <c r="F73" t="s">
        <v>10</v>
      </c>
      <c r="G73">
        <v>1000</v>
      </c>
      <c r="H73">
        <v>65000</v>
      </c>
    </row>
    <row r="74" spans="1:8">
      <c r="A74">
        <v>73</v>
      </c>
      <c r="B74" s="1">
        <v>43178.716573079924</v>
      </c>
      <c r="C74">
        <v>51</v>
      </c>
      <c r="D74">
        <v>4</v>
      </c>
      <c r="E74" t="s">
        <v>12</v>
      </c>
      <c r="F74" t="s">
        <v>10</v>
      </c>
      <c r="G74">
        <v>3000</v>
      </c>
      <c r="H74">
        <v>68000</v>
      </c>
    </row>
    <row r="75" spans="1:8">
      <c r="A75">
        <v>74</v>
      </c>
      <c r="B75" s="1">
        <v>43181.298978220249</v>
      </c>
      <c r="C75">
        <v>119</v>
      </c>
      <c r="D75">
        <v>4</v>
      </c>
      <c r="E75" t="s">
        <v>12</v>
      </c>
      <c r="F75" t="s">
        <v>10</v>
      </c>
      <c r="G75">
        <v>5000</v>
      </c>
      <c r="H75">
        <v>73000</v>
      </c>
    </row>
    <row r="76" spans="1:8">
      <c r="A76">
        <v>75</v>
      </c>
      <c r="B76" s="1">
        <v>43187.735680747704</v>
      </c>
      <c r="C76">
        <v>35</v>
      </c>
      <c r="D76">
        <v>4</v>
      </c>
      <c r="E76" t="s">
        <v>12</v>
      </c>
      <c r="F76" t="s">
        <v>10</v>
      </c>
      <c r="G76">
        <v>4000</v>
      </c>
      <c r="H76">
        <v>77000</v>
      </c>
    </row>
    <row r="77" spans="1:8">
      <c r="A77">
        <v>76</v>
      </c>
      <c r="B77" s="1">
        <v>43193.533194062686</v>
      </c>
      <c r="C77">
        <v>87</v>
      </c>
      <c r="D77">
        <v>4</v>
      </c>
      <c r="E77" t="s">
        <v>12</v>
      </c>
      <c r="F77" t="s">
        <v>10</v>
      </c>
      <c r="G77">
        <v>2000</v>
      </c>
      <c r="H77">
        <v>79000</v>
      </c>
    </row>
    <row r="78" spans="1:8">
      <c r="A78">
        <v>77</v>
      </c>
      <c r="B78" s="1">
        <v>43194.918458905973</v>
      </c>
      <c r="C78">
        <v>19</v>
      </c>
      <c r="D78">
        <v>4</v>
      </c>
      <c r="E78" t="s">
        <v>12</v>
      </c>
      <c r="F78" t="s">
        <v>10</v>
      </c>
      <c r="G78">
        <v>1000</v>
      </c>
      <c r="H78">
        <v>80000</v>
      </c>
    </row>
    <row r="79" spans="1:8">
      <c r="A79">
        <v>78</v>
      </c>
      <c r="B79" s="1">
        <v>43207.63338234205</v>
      </c>
      <c r="C79">
        <v>123</v>
      </c>
      <c r="D79">
        <v>4</v>
      </c>
      <c r="E79" t="s">
        <v>12</v>
      </c>
      <c r="F79" t="s">
        <v>10</v>
      </c>
      <c r="G79">
        <v>5000</v>
      </c>
      <c r="H79">
        <v>85000</v>
      </c>
    </row>
    <row r="80" spans="1:8">
      <c r="A80">
        <v>79</v>
      </c>
      <c r="B80" s="1">
        <v>43240.535985927323</v>
      </c>
      <c r="C80">
        <v>51</v>
      </c>
      <c r="D80">
        <v>4</v>
      </c>
      <c r="E80" t="s">
        <v>12</v>
      </c>
      <c r="F80" t="s">
        <v>10</v>
      </c>
      <c r="G80">
        <v>3000</v>
      </c>
      <c r="H80">
        <v>88000</v>
      </c>
    </row>
    <row r="81" spans="1:8">
      <c r="A81">
        <v>80</v>
      </c>
      <c r="B81" s="1">
        <v>43244.794279838985</v>
      </c>
      <c r="C81">
        <v>79</v>
      </c>
      <c r="D81">
        <v>4</v>
      </c>
      <c r="E81" t="s">
        <v>12</v>
      </c>
      <c r="F81" t="s">
        <v>10</v>
      </c>
      <c r="G81">
        <v>5000</v>
      </c>
      <c r="H81">
        <v>93000</v>
      </c>
    </row>
    <row r="82" spans="1:8">
      <c r="A82">
        <v>81</v>
      </c>
      <c r="B82" s="1">
        <v>43267.159881620093</v>
      </c>
      <c r="C82">
        <v>119</v>
      </c>
      <c r="D82">
        <v>4</v>
      </c>
      <c r="E82" t="s">
        <v>13</v>
      </c>
      <c r="F82" t="s">
        <v>10</v>
      </c>
      <c r="G82">
        <v>20000</v>
      </c>
      <c r="H82">
        <v>73000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All</vt:lpstr>
      <vt:lpstr>Heart_Attack</vt:lpstr>
      <vt:lpstr>Stroke</vt:lpstr>
      <vt:lpstr>Cancer</vt:lpstr>
      <vt:lpstr>Kidney</vt:lpstr>
      <vt:lpstr>Sheet2</vt:lpstr>
      <vt:lpstr>All_Value</vt:lpstr>
      <vt:lpstr>Heart_Attack_Value</vt:lpstr>
      <vt:lpstr>Stroke_Value</vt:lpstr>
      <vt:lpstr>Cancer_Value</vt:lpstr>
      <vt:lpstr>Kidney_Value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WAN</dc:creator>
  <cp:lastModifiedBy>Derek Wan</cp:lastModifiedBy>
  <dcterms:created xsi:type="dcterms:W3CDTF">2016-09-17T03:17:48Z</dcterms:created>
  <dcterms:modified xsi:type="dcterms:W3CDTF">2016-09-17T08:35:50Z</dcterms:modified>
</cp:coreProperties>
</file>