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0" windowWidth="30675" windowHeight="17685" activeTab="5"/>
  </bookViews>
  <sheets>
    <sheet name="0510v1" sheetId="1" r:id="rId1"/>
    <sheet name="0510v2" sheetId="2" r:id="rId2"/>
    <sheet name="0510v3" sheetId="4" r:id="rId3"/>
    <sheet name="0515v4" sheetId="7" r:id="rId4"/>
    <sheet name="0601v5" sheetId="10" r:id="rId5"/>
    <sheet name="0620v6" sheetId="9" r:id="rId6"/>
    <sheet name="Symphony" sheetId="5" r:id="rId7"/>
    <sheet name="Spline" sheetId="6" r:id="rId8"/>
  </sheets>
  <calcPr calcId="145621"/>
</workbook>
</file>

<file path=xl/calcChain.xml><?xml version="1.0" encoding="utf-8"?>
<calcChain xmlns="http://schemas.openxmlformats.org/spreadsheetml/2006/main">
  <c r="BD2" i="7" l="1"/>
  <c r="BF2" i="7"/>
  <c r="BE2" i="7"/>
  <c r="BD3" i="7"/>
  <c r="BF3" i="7"/>
  <c r="BE3" i="7"/>
  <c r="BD4" i="7"/>
  <c r="BE4" i="7"/>
  <c r="BD5" i="7"/>
  <c r="BF5" i="7"/>
  <c r="BE5" i="7"/>
  <c r="BD6" i="7"/>
  <c r="BF6" i="7"/>
  <c r="BE6" i="7"/>
  <c r="BD7" i="7"/>
  <c r="BF7" i="7"/>
  <c r="BE7" i="7"/>
  <c r="BD8" i="7"/>
  <c r="BF8" i="7"/>
  <c r="BE8" i="7"/>
  <c r="BD9" i="7"/>
  <c r="BF9" i="7"/>
  <c r="BE9" i="7"/>
  <c r="BD10" i="7"/>
  <c r="BF10" i="7"/>
  <c r="BE10" i="7"/>
  <c r="BD11" i="7"/>
  <c r="BF11" i="7"/>
  <c r="BE11" i="7"/>
  <c r="BD12" i="7"/>
  <c r="BF12" i="7"/>
  <c r="BE12" i="7"/>
  <c r="BD13" i="7"/>
  <c r="BF13" i="7"/>
  <c r="BE13" i="7"/>
  <c r="BD14" i="7"/>
  <c r="BF14" i="7"/>
  <c r="BE14" i="7"/>
  <c r="BD15" i="7"/>
  <c r="BF15" i="7"/>
  <c r="BE15" i="7"/>
  <c r="BD16" i="7"/>
  <c r="BF16" i="7"/>
  <c r="BE16" i="7"/>
  <c r="BD17" i="7"/>
  <c r="BF17" i="7"/>
  <c r="BE17" i="7"/>
  <c r="BD18" i="7"/>
  <c r="BE18" i="7"/>
  <c r="BD19" i="7"/>
  <c r="BF19" i="7"/>
  <c r="BE19" i="7"/>
  <c r="BD20" i="7"/>
  <c r="BF20" i="7"/>
  <c r="BE20" i="7"/>
  <c r="BD21" i="7"/>
  <c r="BF21" i="7"/>
  <c r="BE21" i="7"/>
  <c r="BD22" i="7"/>
  <c r="BF22" i="7"/>
  <c r="BE22" i="7"/>
  <c r="BD23" i="7"/>
  <c r="BF23" i="7"/>
  <c r="BE23" i="7"/>
  <c r="BD24" i="7"/>
  <c r="BF24" i="7"/>
  <c r="BE24" i="7"/>
  <c r="BD25" i="7"/>
  <c r="BF25" i="7"/>
  <c r="BE25" i="7"/>
  <c r="BD26" i="7"/>
  <c r="BF26" i="7"/>
  <c r="BE26" i="7"/>
  <c r="BD27" i="7"/>
  <c r="BF27" i="7"/>
  <c r="BE27" i="7"/>
  <c r="BD28" i="7"/>
  <c r="BE28" i="7"/>
  <c r="BD29" i="7"/>
  <c r="BF29" i="7"/>
  <c r="BE29" i="7"/>
  <c r="BD30" i="7"/>
  <c r="BF30" i="7"/>
  <c r="BE30" i="7"/>
  <c r="BD31" i="7"/>
  <c r="BF31" i="7"/>
  <c r="BE31" i="7"/>
  <c r="BD32" i="7"/>
  <c r="BF32" i="7"/>
  <c r="BE32" i="7"/>
  <c r="BD33" i="7"/>
  <c r="BF33" i="7"/>
  <c r="BE33" i="7"/>
  <c r="BD34" i="7"/>
  <c r="BF34" i="7"/>
  <c r="BE34" i="7"/>
  <c r="BD35" i="7"/>
  <c r="BF35" i="7"/>
  <c r="BE35" i="7"/>
  <c r="BD36" i="7"/>
  <c r="BE36" i="7"/>
  <c r="BD37" i="7"/>
  <c r="BF37" i="7"/>
  <c r="BE37" i="7"/>
  <c r="BD38" i="7"/>
  <c r="BF38" i="7"/>
  <c r="BE38" i="7"/>
  <c r="BD39" i="7"/>
  <c r="BF39" i="7"/>
  <c r="BE39" i="7"/>
  <c r="BD40" i="7"/>
  <c r="BF40" i="7"/>
  <c r="BE40" i="7"/>
  <c r="BD41" i="7"/>
  <c r="BF41" i="7"/>
  <c r="BE41" i="7"/>
  <c r="BD42" i="7"/>
  <c r="BF42" i="7"/>
  <c r="BE42" i="7"/>
  <c r="BD43" i="7"/>
  <c r="BF43" i="7"/>
  <c r="BE43" i="7"/>
  <c r="BD44" i="7"/>
  <c r="BF44" i="7"/>
  <c r="BE44" i="7"/>
  <c r="BD45" i="7"/>
  <c r="BF45" i="7"/>
  <c r="BE45" i="7"/>
  <c r="BD46" i="7"/>
  <c r="BF46" i="7"/>
  <c r="BE46" i="7"/>
  <c r="BD47" i="7"/>
  <c r="BF47" i="7"/>
  <c r="BE47" i="7"/>
  <c r="BD48" i="7"/>
  <c r="BF48" i="7"/>
  <c r="BE48" i="7"/>
  <c r="BD49" i="7"/>
  <c r="BF49" i="7"/>
  <c r="BE49" i="7"/>
  <c r="BD50" i="7"/>
  <c r="BF50" i="7"/>
  <c r="BE50" i="7"/>
  <c r="BD51" i="7"/>
  <c r="BF51" i="7"/>
  <c r="BE51" i="7"/>
  <c r="BD52" i="7"/>
  <c r="BF52" i="7"/>
  <c r="BE52" i="7"/>
  <c r="BD53" i="7"/>
  <c r="BF53" i="7"/>
  <c r="BE53" i="7"/>
  <c r="BD54" i="7"/>
  <c r="BF54" i="7"/>
  <c r="BE54" i="7"/>
  <c r="BD55" i="7"/>
  <c r="BF55" i="7"/>
  <c r="BE55" i="7"/>
  <c r="BD56" i="7"/>
  <c r="BF56" i="7"/>
  <c r="BE56" i="7"/>
  <c r="BD57" i="7"/>
  <c r="BF57" i="7"/>
  <c r="BE57" i="7"/>
  <c r="BD58" i="7"/>
  <c r="BF58" i="7"/>
  <c r="BE58" i="7"/>
  <c r="BD59" i="7"/>
  <c r="BF59" i="7"/>
  <c r="BE59" i="7"/>
  <c r="BD60" i="7"/>
  <c r="BF60" i="7"/>
  <c r="BE60" i="7"/>
  <c r="BD61" i="7"/>
  <c r="BF61" i="7"/>
  <c r="BE61" i="7"/>
  <c r="BD62" i="7"/>
  <c r="BF62" i="7"/>
  <c r="BE62" i="7"/>
  <c r="BD63" i="7"/>
  <c r="BF63" i="7"/>
  <c r="BE63" i="7"/>
  <c r="BD64" i="7"/>
  <c r="BF64" i="7"/>
  <c r="BE64" i="7"/>
  <c r="BD65" i="7"/>
  <c r="BF65" i="7"/>
  <c r="BE65" i="7"/>
  <c r="BD66" i="7"/>
  <c r="BF66" i="7"/>
  <c r="BE66" i="7"/>
  <c r="BD67" i="7"/>
  <c r="BF67" i="7"/>
  <c r="BE67" i="7"/>
  <c r="BD68" i="7"/>
  <c r="BF68" i="7"/>
  <c r="BE68" i="7"/>
  <c r="BD69" i="7"/>
  <c r="BF69" i="7"/>
  <c r="BE69" i="7"/>
  <c r="BD70" i="7"/>
  <c r="BF70" i="7"/>
  <c r="BE70" i="7"/>
  <c r="BD71" i="7"/>
  <c r="BF71" i="7"/>
  <c r="BE71" i="7"/>
  <c r="BD72" i="7"/>
  <c r="BF72" i="7"/>
  <c r="BE72" i="7"/>
  <c r="BD73" i="7"/>
  <c r="BF73" i="7"/>
  <c r="BE73" i="7"/>
  <c r="BD74" i="7"/>
  <c r="BF74" i="7"/>
  <c r="BE74" i="7"/>
  <c r="BD75" i="7"/>
  <c r="BF75" i="7"/>
  <c r="BE75" i="7"/>
  <c r="BD76" i="7"/>
  <c r="BF76" i="7"/>
  <c r="BE76" i="7"/>
  <c r="BD77" i="7"/>
  <c r="BF77" i="7"/>
  <c r="BE77" i="7"/>
  <c r="BD78" i="7"/>
  <c r="BF78" i="7"/>
  <c r="BE78" i="7"/>
  <c r="BD79" i="7"/>
  <c r="BF79" i="7"/>
  <c r="BE79" i="7"/>
  <c r="BD80" i="7"/>
  <c r="BF80" i="7"/>
  <c r="BE80" i="7"/>
  <c r="BD81" i="7"/>
  <c r="BF81" i="7"/>
  <c r="BE81" i="7"/>
  <c r="BD82" i="7"/>
  <c r="BF82" i="7"/>
  <c r="BE82" i="7"/>
  <c r="BD83" i="7"/>
  <c r="BF83" i="7"/>
  <c r="BE83" i="7"/>
  <c r="BD84" i="7"/>
  <c r="BF84" i="7"/>
  <c r="BE84" i="7"/>
  <c r="BD85" i="7"/>
  <c r="BF85" i="7"/>
  <c r="BE85" i="7"/>
  <c r="BD86" i="7"/>
  <c r="BF86" i="7"/>
  <c r="BE86" i="7"/>
  <c r="BD87" i="7"/>
  <c r="BF87" i="7"/>
  <c r="BE87" i="7"/>
  <c r="BD88" i="7"/>
  <c r="BF88" i="7"/>
  <c r="BE88" i="7"/>
  <c r="BD89" i="7"/>
  <c r="BF89" i="7"/>
  <c r="BE89" i="7"/>
  <c r="BD90" i="7"/>
  <c r="BF90" i="7"/>
  <c r="BE90" i="7"/>
  <c r="BD91" i="7"/>
  <c r="BF91" i="7"/>
  <c r="BE91" i="7"/>
  <c r="BD92" i="7"/>
  <c r="BF92" i="7"/>
  <c r="BE92" i="7"/>
  <c r="BD93" i="7"/>
  <c r="BF93" i="7"/>
  <c r="BE93" i="7"/>
  <c r="BD94" i="7"/>
  <c r="BF94" i="7"/>
  <c r="BE94" i="7"/>
  <c r="BD95" i="7"/>
  <c r="BF95" i="7"/>
  <c r="BE95" i="7"/>
  <c r="BD96" i="7"/>
  <c r="BF96" i="7"/>
  <c r="BE96" i="7"/>
  <c r="BD97" i="7"/>
  <c r="BF97" i="7"/>
  <c r="BE97" i="7"/>
  <c r="BD98" i="7"/>
  <c r="BF98" i="7"/>
  <c r="BE98" i="7"/>
  <c r="BD99" i="7"/>
  <c r="BF99" i="7"/>
  <c r="BE99" i="7"/>
  <c r="BD100" i="7"/>
  <c r="BF100" i="7"/>
  <c r="BE100" i="7"/>
  <c r="BD101" i="7"/>
  <c r="BF101" i="7"/>
  <c r="BE101" i="7"/>
  <c r="BD102" i="7"/>
  <c r="BF102" i="7"/>
  <c r="BE102" i="7"/>
  <c r="BD103" i="7"/>
  <c r="BF103" i="7"/>
  <c r="BE103" i="7"/>
  <c r="BD104" i="7"/>
  <c r="BF104" i="7"/>
  <c r="BE104" i="7"/>
  <c r="BD105" i="7"/>
  <c r="BF105" i="7"/>
  <c r="BE105" i="7"/>
  <c r="BD106" i="7"/>
  <c r="BF106" i="7"/>
  <c r="BE106" i="7"/>
  <c r="BD107" i="7"/>
  <c r="BF107" i="7"/>
  <c r="BE107" i="7"/>
  <c r="BD108" i="7"/>
  <c r="BF108" i="7"/>
  <c r="BE108" i="7"/>
  <c r="BD109" i="7"/>
  <c r="BF109" i="7"/>
  <c r="BE109" i="7"/>
  <c r="BD110" i="7"/>
  <c r="BF110" i="7"/>
  <c r="BE110" i="7"/>
  <c r="BD111" i="7"/>
  <c r="BF111" i="7"/>
  <c r="BE111" i="7"/>
  <c r="BD112" i="7"/>
  <c r="BF112" i="7"/>
  <c r="BE112" i="7"/>
  <c r="BD113" i="7"/>
  <c r="BF113" i="7"/>
  <c r="BE113" i="7"/>
  <c r="BD114" i="7"/>
  <c r="BF114" i="7"/>
  <c r="BE114" i="7"/>
  <c r="BD115" i="7"/>
  <c r="BF115" i="7"/>
  <c r="BE115" i="7"/>
  <c r="BD116" i="7"/>
  <c r="BF116" i="7"/>
  <c r="BE116" i="7"/>
  <c r="BD117" i="7"/>
  <c r="BF117" i="7"/>
  <c r="BE117" i="7"/>
  <c r="BD118" i="7"/>
  <c r="BF118" i="7"/>
  <c r="BE118" i="7"/>
  <c r="BD119" i="7"/>
  <c r="BF119" i="7"/>
  <c r="BE119" i="7"/>
  <c r="BD120" i="7"/>
  <c r="BF120" i="7"/>
  <c r="BE120" i="7"/>
  <c r="BD121" i="7"/>
  <c r="BF121" i="7"/>
  <c r="BE121" i="7"/>
  <c r="BD122" i="7"/>
  <c r="BF122" i="7"/>
  <c r="BE122" i="7"/>
  <c r="BD123" i="7"/>
  <c r="BF123" i="7"/>
  <c r="BE123" i="7"/>
  <c r="BD124" i="7"/>
  <c r="BF124" i="7"/>
  <c r="BE124" i="7"/>
  <c r="BD125" i="7"/>
  <c r="BF125" i="7"/>
  <c r="BE125" i="7"/>
  <c r="BD126" i="7"/>
  <c r="BF126" i="7"/>
  <c r="BE126" i="7"/>
  <c r="BD127" i="7"/>
  <c r="BF127" i="7"/>
  <c r="BE127" i="7"/>
  <c r="BD128" i="7"/>
  <c r="BF128" i="7"/>
  <c r="BE128" i="7"/>
  <c r="BD129" i="7"/>
  <c r="BF129" i="7"/>
  <c r="BE129" i="7"/>
  <c r="BD130" i="7"/>
  <c r="BF130" i="7"/>
  <c r="BE130" i="7"/>
  <c r="BD131" i="7"/>
  <c r="BF131" i="7"/>
  <c r="BE131" i="7"/>
  <c r="BD132" i="7"/>
  <c r="BF132" i="7"/>
  <c r="BE132" i="7"/>
  <c r="BD133" i="7"/>
  <c r="BF133" i="7"/>
  <c r="BE133" i="7"/>
  <c r="BD134" i="7"/>
  <c r="BF134" i="7"/>
  <c r="BE134" i="7"/>
  <c r="BD135" i="7"/>
  <c r="BF135" i="7"/>
  <c r="BE135" i="7"/>
  <c r="BD136" i="7"/>
  <c r="BF136" i="7"/>
  <c r="BE136" i="7"/>
  <c r="BD137" i="7"/>
  <c r="BF137" i="7"/>
  <c r="BE137" i="7"/>
  <c r="BD138" i="7"/>
  <c r="BF138" i="7"/>
  <c r="BE138" i="7"/>
  <c r="BD139" i="7"/>
  <c r="BF139" i="7"/>
  <c r="BE139" i="7"/>
  <c r="BD140" i="7"/>
  <c r="BF140" i="7"/>
  <c r="BE140" i="7"/>
  <c r="BD141" i="7"/>
  <c r="BF141" i="7"/>
  <c r="BE141" i="7"/>
  <c r="BD142" i="7"/>
  <c r="BF142" i="7"/>
  <c r="BE142" i="7"/>
  <c r="BD143" i="7"/>
  <c r="BF143" i="7"/>
  <c r="BE143" i="7"/>
  <c r="BD144" i="7"/>
  <c r="BF144" i="7"/>
  <c r="BE144" i="7"/>
  <c r="BD145" i="7"/>
  <c r="BF145" i="7"/>
  <c r="BE145" i="7"/>
  <c r="BD146" i="7"/>
  <c r="BF146" i="7"/>
  <c r="BE146" i="7"/>
  <c r="BD147" i="7"/>
  <c r="BF147" i="7"/>
  <c r="BE147" i="7"/>
  <c r="BD148" i="7"/>
  <c r="BF148" i="7"/>
  <c r="BE148" i="7"/>
  <c r="BD149" i="7"/>
  <c r="BF149" i="7"/>
  <c r="BE149" i="7"/>
  <c r="BD150" i="7"/>
  <c r="BF150" i="7"/>
  <c r="BE150" i="7"/>
  <c r="BD151" i="7"/>
  <c r="BF151" i="7"/>
  <c r="BE151" i="7"/>
  <c r="BD152" i="7"/>
  <c r="BF152" i="7"/>
  <c r="BE152" i="7"/>
  <c r="BD153" i="7"/>
  <c r="BF153" i="7"/>
  <c r="BE153" i="7"/>
  <c r="BD154" i="7"/>
  <c r="BF154" i="7"/>
  <c r="BE154" i="7"/>
  <c r="BD155" i="7"/>
  <c r="BF155" i="7"/>
  <c r="BE155" i="7"/>
  <c r="BD156" i="7"/>
  <c r="BF156" i="7"/>
  <c r="BE156" i="7"/>
  <c r="BD157" i="7"/>
  <c r="BF157" i="7"/>
  <c r="BE157" i="7"/>
  <c r="BD158" i="7"/>
  <c r="BF158" i="7"/>
  <c r="BE158" i="7"/>
  <c r="BD159" i="7"/>
  <c r="BF159" i="7"/>
  <c r="BE159" i="7"/>
  <c r="BD160" i="7"/>
  <c r="BF160" i="7"/>
  <c r="BE160" i="7"/>
  <c r="BD161" i="7"/>
  <c r="BF161" i="7"/>
  <c r="BE161" i="7"/>
  <c r="BD162" i="7"/>
  <c r="BF162" i="7"/>
  <c r="BE162" i="7"/>
  <c r="BD163" i="7"/>
  <c r="BF163" i="7"/>
  <c r="BE163" i="7"/>
  <c r="BD164" i="7"/>
  <c r="BF164" i="7"/>
  <c r="BE164" i="7"/>
  <c r="BD165" i="7"/>
  <c r="BF165" i="7"/>
  <c r="BE165" i="7"/>
  <c r="BD166" i="7"/>
  <c r="BF166" i="7"/>
  <c r="BE166" i="7"/>
  <c r="BD167" i="7"/>
  <c r="BF167" i="7"/>
  <c r="BE167" i="7"/>
  <c r="BD168" i="7"/>
  <c r="BF168" i="7"/>
  <c r="BE168" i="7"/>
  <c r="BD169" i="7"/>
  <c r="BF169" i="7"/>
  <c r="BE169" i="7"/>
  <c r="BD170" i="7"/>
  <c r="BF170" i="7"/>
  <c r="BE170" i="7"/>
  <c r="BD171" i="7"/>
  <c r="BF171" i="7"/>
  <c r="BE171" i="7"/>
  <c r="BD172" i="7"/>
  <c r="BF172" i="7"/>
  <c r="BE172" i="7"/>
  <c r="BD173" i="7"/>
  <c r="BF173" i="7"/>
  <c r="BE173" i="7"/>
  <c r="BD174" i="7"/>
  <c r="BF174" i="7"/>
  <c r="BE174" i="7"/>
  <c r="BD175" i="7"/>
  <c r="BF175" i="7"/>
  <c r="BE175" i="7"/>
  <c r="BD176" i="7"/>
  <c r="BF176" i="7"/>
  <c r="BE176" i="7"/>
  <c r="BD177" i="7"/>
  <c r="BF177" i="7"/>
  <c r="BE177" i="7"/>
  <c r="BD178" i="7"/>
  <c r="BF178" i="7"/>
  <c r="BE178" i="7"/>
  <c r="BD179" i="7"/>
  <c r="BF179" i="7"/>
  <c r="BE179" i="7"/>
  <c r="BD180" i="7"/>
  <c r="BF180" i="7"/>
  <c r="BE180" i="7"/>
  <c r="BD181" i="7"/>
  <c r="BF181" i="7"/>
  <c r="BE181" i="7"/>
  <c r="BD182" i="7"/>
  <c r="BF182" i="7"/>
  <c r="BE182" i="7"/>
  <c r="BD183" i="7"/>
  <c r="BF183" i="7"/>
  <c r="BE183" i="7"/>
  <c r="BD184" i="7"/>
  <c r="BF184" i="7"/>
  <c r="BE184" i="7"/>
  <c r="BD185" i="7"/>
  <c r="BF185" i="7"/>
  <c r="BE185" i="7"/>
  <c r="BD186" i="7"/>
  <c r="BF186" i="7"/>
  <c r="BE186" i="7"/>
  <c r="BD187" i="7"/>
  <c r="BF187" i="7"/>
  <c r="BE187" i="7"/>
  <c r="BD188" i="7"/>
  <c r="BF188" i="7"/>
  <c r="BE188" i="7"/>
  <c r="BD189" i="7"/>
  <c r="BF189" i="7"/>
  <c r="BE189" i="7"/>
  <c r="BD190" i="7"/>
  <c r="BF190" i="7"/>
  <c r="BE190" i="7"/>
  <c r="BL89" i="7"/>
  <c r="BL88" i="7"/>
  <c r="BL87" i="7"/>
  <c r="BL86" i="7"/>
  <c r="BL85" i="7"/>
  <c r="BL84" i="7"/>
  <c r="BL83" i="7"/>
  <c r="BL82" i="7"/>
  <c r="BL81" i="7"/>
  <c r="BL80" i="7"/>
  <c r="BL79" i="7"/>
  <c r="BL78" i="7"/>
  <c r="BL77" i="7"/>
  <c r="BL76" i="7"/>
  <c r="BL75" i="7"/>
  <c r="BL74" i="7"/>
  <c r="BL73" i="7"/>
  <c r="BL72" i="7"/>
  <c r="BL71" i="7"/>
  <c r="BL70" i="7"/>
  <c r="BL69" i="7"/>
  <c r="BL68" i="7"/>
  <c r="BR67" i="7"/>
  <c r="BL67" i="7"/>
  <c r="BR66" i="7"/>
  <c r="BL66" i="7"/>
  <c r="BR65" i="7"/>
  <c r="BL65" i="7"/>
  <c r="BR64" i="7"/>
  <c r="BL64" i="7"/>
  <c r="BR63" i="7"/>
  <c r="BL63" i="7"/>
  <c r="BR62" i="7"/>
  <c r="BL62" i="7"/>
  <c r="BR61" i="7"/>
  <c r="BL61" i="7"/>
  <c r="BR60" i="7"/>
  <c r="BL60" i="7"/>
  <c r="BR59" i="7"/>
  <c r="BL59" i="7"/>
  <c r="BR58" i="7"/>
  <c r="BL58" i="7"/>
  <c r="BR57" i="7"/>
  <c r="BL57" i="7"/>
  <c r="BR56" i="7"/>
  <c r="BL56" i="7"/>
  <c r="BR55" i="7"/>
  <c r="BL55" i="7"/>
  <c r="BR54" i="7"/>
  <c r="BL54" i="7"/>
  <c r="BR53" i="7"/>
  <c r="BL53" i="7"/>
  <c r="BR52" i="7"/>
  <c r="BL52" i="7"/>
  <c r="BR51" i="7"/>
  <c r="BL51" i="7"/>
  <c r="BR50" i="7"/>
  <c r="BL50" i="7"/>
  <c r="BR49" i="7"/>
  <c r="BL49" i="7"/>
  <c r="BR48" i="7"/>
  <c r="BL48" i="7"/>
  <c r="BR47" i="7"/>
  <c r="BL47" i="7"/>
  <c r="BR46" i="7"/>
  <c r="BL46" i="7"/>
  <c r="BR45" i="7"/>
  <c r="BL45" i="7"/>
  <c r="BR44" i="7"/>
  <c r="BL44" i="7"/>
  <c r="BR43" i="7"/>
  <c r="BL43" i="7"/>
  <c r="BR42" i="7"/>
  <c r="BL42" i="7"/>
  <c r="BR41" i="7"/>
  <c r="BL41" i="7"/>
  <c r="BR40" i="7"/>
  <c r="BL40" i="7"/>
  <c r="BR39" i="7"/>
  <c r="BL39" i="7"/>
  <c r="BR38" i="7"/>
  <c r="BL38" i="7"/>
  <c r="BR37" i="7"/>
  <c r="BL37" i="7"/>
  <c r="BR36" i="7"/>
  <c r="BL36" i="7"/>
  <c r="BF36" i="7"/>
  <c r="BR35" i="7"/>
  <c r="BL35" i="7"/>
  <c r="BR34" i="7"/>
  <c r="BL34" i="7"/>
  <c r="BR33" i="7"/>
  <c r="BL33" i="7"/>
  <c r="BR32" i="7"/>
  <c r="BL32" i="7"/>
  <c r="BR31" i="7"/>
  <c r="BL31" i="7"/>
  <c r="BR30" i="7"/>
  <c r="BL30" i="7"/>
  <c r="BR29" i="7"/>
  <c r="BL29" i="7"/>
  <c r="BR28" i="7"/>
  <c r="BL28" i="7"/>
  <c r="BF28" i="7"/>
  <c r="BR27" i="7"/>
  <c r="BL27" i="7"/>
  <c r="BX26" i="7"/>
  <c r="BR26" i="7"/>
  <c r="BL26" i="7"/>
  <c r="BX25" i="7"/>
  <c r="BR25" i="7"/>
  <c r="BL25" i="7"/>
  <c r="BX24" i="7"/>
  <c r="BR24" i="7"/>
  <c r="BL24" i="7"/>
  <c r="BX23" i="7"/>
  <c r="BR23" i="7"/>
  <c r="BL23" i="7"/>
  <c r="BX22" i="7"/>
  <c r="BR22" i="7"/>
  <c r="BL22" i="7"/>
  <c r="BX21" i="7"/>
  <c r="BR21" i="7"/>
  <c r="BL21" i="7"/>
  <c r="BX20" i="7"/>
  <c r="BR20" i="7"/>
  <c r="BL20" i="7"/>
  <c r="BX19" i="7"/>
  <c r="BR19" i="7"/>
  <c r="BL19" i="7"/>
  <c r="BX18" i="7"/>
  <c r="BR18" i="7"/>
  <c r="BL18" i="7"/>
  <c r="BF18" i="7"/>
  <c r="BX17" i="7"/>
  <c r="BR17" i="7"/>
  <c r="BL17" i="7"/>
  <c r="BX16" i="7"/>
  <c r="BR16" i="7"/>
  <c r="BL16" i="7"/>
  <c r="BX15" i="7"/>
  <c r="BR15" i="7"/>
  <c r="BL15" i="7"/>
  <c r="BX14" i="7"/>
  <c r="BR14" i="7"/>
  <c r="BL14" i="7"/>
  <c r="BX13" i="7"/>
  <c r="BR13" i="7"/>
  <c r="BL13" i="7"/>
  <c r="BX12" i="7"/>
  <c r="BR12" i="7"/>
  <c r="BL12" i="7"/>
  <c r="BX11" i="7"/>
  <c r="BR11" i="7"/>
  <c r="BL11" i="7"/>
  <c r="BX10" i="7"/>
  <c r="BR10" i="7"/>
  <c r="BL10" i="7"/>
  <c r="BX9" i="7"/>
  <c r="BR9" i="7"/>
  <c r="BL9" i="7"/>
  <c r="BX8" i="7"/>
  <c r="BR8" i="7"/>
  <c r="BL8" i="7"/>
  <c r="BX7" i="7"/>
  <c r="BR7" i="7"/>
  <c r="BL7" i="7"/>
  <c r="BX6" i="7"/>
  <c r="BR6" i="7"/>
  <c r="BL6" i="7"/>
  <c r="BX5" i="7"/>
  <c r="BR5" i="7"/>
  <c r="BL5" i="7"/>
  <c r="BX4" i="7"/>
  <c r="BR4" i="7"/>
  <c r="BL4" i="7"/>
  <c r="BG4" i="7"/>
  <c r="BX3" i="7"/>
  <c r="BR3" i="7"/>
  <c r="BL3" i="7"/>
  <c r="BG3" i="7"/>
  <c r="BX2" i="7"/>
  <c r="BR2" i="7"/>
  <c r="BL2" i="7"/>
  <c r="BG2" i="7"/>
  <c r="E2" i="6"/>
  <c r="H13" i="6"/>
  <c r="G13" i="6"/>
  <c r="BD2" i="4"/>
  <c r="BD3" i="4"/>
  <c r="BD4" i="4"/>
  <c r="BD5" i="4"/>
  <c r="BF5" i="4"/>
  <c r="BD6" i="4"/>
  <c r="BF6" i="4"/>
  <c r="BD7" i="4"/>
  <c r="BF7" i="4"/>
  <c r="BD8" i="4"/>
  <c r="BF8" i="4"/>
  <c r="BD9" i="4"/>
  <c r="BD10" i="4"/>
  <c r="BF10" i="4"/>
  <c r="BD11" i="4"/>
  <c r="BF11" i="4"/>
  <c r="BD12" i="4"/>
  <c r="BF12" i="4"/>
  <c r="BD13" i="4"/>
  <c r="BF13" i="4"/>
  <c r="BD14" i="4"/>
  <c r="BF14" i="4"/>
  <c r="BD15" i="4"/>
  <c r="BD16" i="4"/>
  <c r="BF16" i="4"/>
  <c r="BD17" i="4"/>
  <c r="BD18" i="4"/>
  <c r="BF18" i="4"/>
  <c r="BD19" i="4"/>
  <c r="BD20" i="4"/>
  <c r="BD21" i="4"/>
  <c r="BF21" i="4"/>
  <c r="BD22" i="4"/>
  <c r="BF22" i="4"/>
  <c r="BD23" i="4"/>
  <c r="BF23" i="4"/>
  <c r="BD24" i="4"/>
  <c r="BF24" i="4"/>
  <c r="BD25" i="4"/>
  <c r="BF25" i="4"/>
  <c r="BD26" i="4"/>
  <c r="BF26" i="4"/>
  <c r="BD27" i="4"/>
  <c r="BF27" i="4"/>
  <c r="BD28" i="4"/>
  <c r="BF28" i="4"/>
  <c r="BD29" i="4"/>
  <c r="BF29" i="4"/>
  <c r="BD30" i="4"/>
  <c r="BF30" i="4"/>
  <c r="BD31" i="4"/>
  <c r="BF31" i="4"/>
  <c r="BD32" i="4"/>
  <c r="BF32" i="4"/>
  <c r="BD33" i="4"/>
  <c r="BD34" i="4"/>
  <c r="BF34" i="4"/>
  <c r="BD35" i="4"/>
  <c r="BF35" i="4"/>
  <c r="BD36" i="4"/>
  <c r="BF36" i="4"/>
  <c r="BD37" i="4"/>
  <c r="BF37" i="4"/>
  <c r="BD38" i="4"/>
  <c r="BF38" i="4"/>
  <c r="BD39" i="4"/>
  <c r="BF39" i="4"/>
  <c r="BD40" i="4"/>
  <c r="BF40" i="4"/>
  <c r="BD41" i="4"/>
  <c r="BF41" i="4"/>
  <c r="BD42" i="4"/>
  <c r="BF42" i="4"/>
  <c r="BD43" i="4"/>
  <c r="BF43" i="4"/>
  <c r="BD44" i="4"/>
  <c r="BD45" i="4"/>
  <c r="BF45" i="4"/>
  <c r="BD46" i="4"/>
  <c r="BF46" i="4"/>
  <c r="BD47" i="4"/>
  <c r="BF47" i="4"/>
  <c r="BD48" i="4"/>
  <c r="BF48" i="4"/>
  <c r="BD49" i="4"/>
  <c r="BD50" i="4"/>
  <c r="BF50" i="4"/>
  <c r="BD51" i="4"/>
  <c r="BF51" i="4"/>
  <c r="BD52" i="4"/>
  <c r="BF52" i="4"/>
  <c r="BD53" i="4"/>
  <c r="BF53" i="4"/>
  <c r="BD54" i="4"/>
  <c r="BF54" i="4"/>
  <c r="BD55" i="4"/>
  <c r="BD56" i="4"/>
  <c r="BF56" i="4"/>
  <c r="BD57" i="4"/>
  <c r="BD58" i="4"/>
  <c r="BF58" i="4"/>
  <c r="BD59" i="4"/>
  <c r="BF59" i="4"/>
  <c r="BD60" i="4"/>
  <c r="BF60" i="4"/>
  <c r="BD61" i="4"/>
  <c r="BF61" i="4"/>
  <c r="BD62" i="4"/>
  <c r="BF62" i="4"/>
  <c r="BD63" i="4"/>
  <c r="BD64" i="4"/>
  <c r="BF64" i="4"/>
  <c r="BD65" i="4"/>
  <c r="BF65" i="4"/>
  <c r="BD66" i="4"/>
  <c r="BF66" i="4"/>
  <c r="BD67" i="4"/>
  <c r="BF67" i="4"/>
  <c r="BD68" i="4"/>
  <c r="BF68" i="4"/>
  <c r="BD69" i="4"/>
  <c r="BF69" i="4"/>
  <c r="BD70" i="4"/>
  <c r="BF70" i="4"/>
  <c r="BD71" i="4"/>
  <c r="BD72" i="4"/>
  <c r="BF72" i="4"/>
  <c r="BD73" i="4"/>
  <c r="BF73" i="4"/>
  <c r="BD74" i="4"/>
  <c r="BF74" i="4"/>
  <c r="BD75" i="4"/>
  <c r="BF75" i="4"/>
  <c r="BD76" i="4"/>
  <c r="BD77" i="4"/>
  <c r="BF77" i="4"/>
  <c r="BD78" i="4"/>
  <c r="BF78" i="4"/>
  <c r="BD79" i="4"/>
  <c r="BD80" i="4"/>
  <c r="BF80" i="4"/>
  <c r="BD81" i="4"/>
  <c r="BD82" i="4"/>
  <c r="BF82" i="4"/>
  <c r="BD83" i="4"/>
  <c r="BF83" i="4"/>
  <c r="BD84" i="4"/>
  <c r="BF84" i="4"/>
  <c r="BD85" i="4"/>
  <c r="BF85" i="4"/>
  <c r="BD86" i="4"/>
  <c r="BF86" i="4"/>
  <c r="BD87" i="4"/>
  <c r="BF87" i="4"/>
  <c r="BD88" i="4"/>
  <c r="BF88" i="4"/>
  <c r="BD89" i="4"/>
  <c r="BF89" i="4"/>
  <c r="BD90" i="4"/>
  <c r="BF90" i="4"/>
  <c r="BD91" i="4"/>
  <c r="BD92" i="4"/>
  <c r="BF92" i="4"/>
  <c r="BD93" i="4"/>
  <c r="BF93" i="4"/>
  <c r="BD94" i="4"/>
  <c r="BF94" i="4"/>
  <c r="BD95" i="4"/>
  <c r="BF95" i="4"/>
  <c r="BD96" i="4"/>
  <c r="BD97" i="4"/>
  <c r="BF97" i="4"/>
  <c r="BD98" i="4"/>
  <c r="BF98" i="4"/>
  <c r="BD99" i="4"/>
  <c r="BF99" i="4"/>
  <c r="BD100" i="4"/>
  <c r="BF100" i="4"/>
  <c r="BD101" i="4"/>
  <c r="BF101" i="4"/>
  <c r="BD102" i="4"/>
  <c r="BF102" i="4"/>
  <c r="BD103" i="4"/>
  <c r="BD104" i="4"/>
  <c r="BD105" i="4"/>
  <c r="BF105" i="4"/>
  <c r="BD106" i="4"/>
  <c r="BF106" i="4"/>
  <c r="BD107" i="4"/>
  <c r="BF107" i="4"/>
  <c r="BD108" i="4"/>
  <c r="BD109" i="4"/>
  <c r="BF109" i="4"/>
  <c r="BD110" i="4"/>
  <c r="BF110" i="4"/>
  <c r="BD111" i="4"/>
  <c r="BF111" i="4"/>
  <c r="BD112" i="4"/>
  <c r="BF112" i="4"/>
  <c r="BD113" i="4"/>
  <c r="BF113" i="4"/>
  <c r="BD114" i="4"/>
  <c r="BF114" i="4"/>
  <c r="BD115" i="4"/>
  <c r="BF115" i="4"/>
  <c r="BD116" i="4"/>
  <c r="BF116" i="4"/>
  <c r="BD117" i="4"/>
  <c r="BF117" i="4"/>
  <c r="BD118" i="4"/>
  <c r="BF118" i="4"/>
  <c r="BD119" i="4"/>
  <c r="BD120" i="4"/>
  <c r="BD121" i="4"/>
  <c r="BF121" i="4"/>
  <c r="BD122" i="4"/>
  <c r="BF122" i="4"/>
  <c r="BD123" i="4"/>
  <c r="BF123" i="4"/>
  <c r="BD124" i="4"/>
  <c r="BF124" i="4"/>
  <c r="BD125" i="4"/>
  <c r="BF125" i="4"/>
  <c r="BD126" i="4"/>
  <c r="BF126" i="4"/>
  <c r="BD127" i="4"/>
  <c r="BF127" i="4"/>
  <c r="BD128" i="4"/>
  <c r="BF128" i="4"/>
  <c r="BD129" i="4"/>
  <c r="BF129" i="4"/>
  <c r="BD130" i="4"/>
  <c r="BF130" i="4"/>
  <c r="BD131" i="4"/>
  <c r="BF131" i="4"/>
  <c r="BD132" i="4"/>
  <c r="BF132" i="4"/>
  <c r="BD133" i="4"/>
  <c r="BF133" i="4"/>
  <c r="BD134" i="4"/>
  <c r="BF134" i="4"/>
  <c r="BD135" i="4"/>
  <c r="BD136" i="4"/>
  <c r="BD137" i="4"/>
  <c r="BD138" i="4"/>
  <c r="BF138" i="4"/>
  <c r="BD139" i="4"/>
  <c r="BF139" i="4"/>
  <c r="BD140" i="4"/>
  <c r="BF140" i="4"/>
  <c r="BD141" i="4"/>
  <c r="BF141" i="4"/>
  <c r="BD142" i="4"/>
  <c r="BF142" i="4"/>
  <c r="BD143" i="4"/>
  <c r="BD144" i="4"/>
  <c r="BF144" i="4"/>
  <c r="BD145" i="4"/>
  <c r="BF145" i="4"/>
  <c r="BD146" i="4"/>
  <c r="BF146" i="4"/>
  <c r="BD147" i="4"/>
  <c r="BD148" i="4"/>
  <c r="BF148" i="4"/>
  <c r="BD149" i="4"/>
  <c r="BF149" i="4"/>
  <c r="BD150" i="4"/>
  <c r="BF150" i="4"/>
  <c r="BD151" i="4"/>
  <c r="BD152" i="4"/>
  <c r="BD153" i="4"/>
  <c r="BD154" i="4"/>
  <c r="BF154" i="4"/>
  <c r="BD155" i="4"/>
  <c r="BF155" i="4"/>
  <c r="BD156" i="4"/>
  <c r="BD157" i="4"/>
  <c r="BF157" i="4"/>
  <c r="BD158" i="4"/>
  <c r="BF158" i="4"/>
  <c r="BD159" i="4"/>
  <c r="BF159" i="4"/>
  <c r="BD160" i="4"/>
  <c r="BF160" i="4"/>
  <c r="BD161" i="4"/>
  <c r="BF161" i="4"/>
  <c r="BD162" i="4"/>
  <c r="BF162" i="4"/>
  <c r="BD163" i="4"/>
  <c r="BF163" i="4"/>
  <c r="BD164" i="4"/>
  <c r="BF164" i="4"/>
  <c r="BD165" i="4"/>
  <c r="BF165" i="4"/>
  <c r="BD166" i="4"/>
  <c r="BF166" i="4"/>
  <c r="BD167" i="4"/>
  <c r="BF167" i="4"/>
  <c r="BD168" i="4"/>
  <c r="BD169" i="4"/>
  <c r="BF169" i="4"/>
  <c r="BD170" i="4"/>
  <c r="BF170" i="4"/>
  <c r="BD171" i="4"/>
  <c r="BF171" i="4"/>
  <c r="BD172" i="4"/>
  <c r="BD173" i="4"/>
  <c r="BF173" i="4"/>
  <c r="BD174" i="4"/>
  <c r="BF174" i="4"/>
  <c r="BD175" i="4"/>
  <c r="BF175" i="4"/>
  <c r="BD176" i="4"/>
  <c r="BF176" i="4"/>
  <c r="BD177" i="4"/>
  <c r="BF177" i="4"/>
  <c r="BD178" i="4"/>
  <c r="BF178" i="4"/>
  <c r="BD179" i="4"/>
  <c r="BF179" i="4"/>
  <c r="BD180" i="4"/>
  <c r="BF180" i="4"/>
  <c r="BD181" i="4"/>
  <c r="BF181" i="4"/>
  <c r="BD182" i="4"/>
  <c r="BF182" i="4"/>
  <c r="BD183" i="4"/>
  <c r="BF183" i="4"/>
  <c r="BD184" i="4"/>
  <c r="BF184" i="4"/>
  <c r="BD185" i="4"/>
  <c r="BD186" i="4"/>
  <c r="BF186" i="4"/>
  <c r="BD187" i="4"/>
  <c r="BF187" i="4"/>
  <c r="BD188" i="4"/>
  <c r="BD189" i="4"/>
  <c r="BF189" i="4"/>
  <c r="BD190" i="4"/>
  <c r="BF190" i="4"/>
  <c r="BG4" i="4"/>
  <c r="BG3" i="4"/>
  <c r="BG2" i="4"/>
  <c r="BE3" i="4"/>
  <c r="BE4" i="4"/>
  <c r="BE5" i="4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7" i="4"/>
  <c r="BE68" i="4"/>
  <c r="BE69" i="4"/>
  <c r="BE70" i="4"/>
  <c r="BE71" i="4"/>
  <c r="BE72" i="4"/>
  <c r="BE73" i="4"/>
  <c r="BE74" i="4"/>
  <c r="BE75" i="4"/>
  <c r="BE76" i="4"/>
  <c r="BE77" i="4"/>
  <c r="BE78" i="4"/>
  <c r="BE79" i="4"/>
  <c r="BE80" i="4"/>
  <c r="BE81" i="4"/>
  <c r="BE82" i="4"/>
  <c r="BE83" i="4"/>
  <c r="BE84" i="4"/>
  <c r="BE85" i="4"/>
  <c r="BE86" i="4"/>
  <c r="BE87" i="4"/>
  <c r="BE88" i="4"/>
  <c r="BE89" i="4"/>
  <c r="BE90" i="4"/>
  <c r="BE91" i="4"/>
  <c r="BE92" i="4"/>
  <c r="BE93" i="4"/>
  <c r="BE94" i="4"/>
  <c r="BE95" i="4"/>
  <c r="BE96" i="4"/>
  <c r="BE97" i="4"/>
  <c r="BE98" i="4"/>
  <c r="BE99" i="4"/>
  <c r="BE100" i="4"/>
  <c r="BE101" i="4"/>
  <c r="BE102" i="4"/>
  <c r="BE103" i="4"/>
  <c r="BE104" i="4"/>
  <c r="BE105" i="4"/>
  <c r="BE106" i="4"/>
  <c r="BE107" i="4"/>
  <c r="BE108" i="4"/>
  <c r="BE109" i="4"/>
  <c r="BE110" i="4"/>
  <c r="BE111" i="4"/>
  <c r="BE112" i="4"/>
  <c r="BE113" i="4"/>
  <c r="BE114" i="4"/>
  <c r="BE115" i="4"/>
  <c r="BE116" i="4"/>
  <c r="BE117" i="4"/>
  <c r="BE118" i="4"/>
  <c r="BE119" i="4"/>
  <c r="BE120" i="4"/>
  <c r="BE121" i="4"/>
  <c r="BE122" i="4"/>
  <c r="BE123" i="4"/>
  <c r="BE124" i="4"/>
  <c r="BE125" i="4"/>
  <c r="BE126" i="4"/>
  <c r="BE127" i="4"/>
  <c r="BE128" i="4"/>
  <c r="BE129" i="4"/>
  <c r="BE130" i="4"/>
  <c r="BE131" i="4"/>
  <c r="BE132" i="4"/>
  <c r="BE133" i="4"/>
  <c r="BE134" i="4"/>
  <c r="BE135" i="4"/>
  <c r="BE136" i="4"/>
  <c r="BE137" i="4"/>
  <c r="BE138" i="4"/>
  <c r="BE139" i="4"/>
  <c r="BE140" i="4"/>
  <c r="BE141" i="4"/>
  <c r="BE142" i="4"/>
  <c r="BE143" i="4"/>
  <c r="BE144" i="4"/>
  <c r="BE145" i="4"/>
  <c r="BE146" i="4"/>
  <c r="BE147" i="4"/>
  <c r="BE148" i="4"/>
  <c r="BE149" i="4"/>
  <c r="BE150" i="4"/>
  <c r="BE151" i="4"/>
  <c r="BE152" i="4"/>
  <c r="BE153" i="4"/>
  <c r="BE154" i="4"/>
  <c r="BE155" i="4"/>
  <c r="BE156" i="4"/>
  <c r="BE157" i="4"/>
  <c r="BE158" i="4"/>
  <c r="BE159" i="4"/>
  <c r="BE160" i="4"/>
  <c r="BE161" i="4"/>
  <c r="BE162" i="4"/>
  <c r="BE163" i="4"/>
  <c r="BE164" i="4"/>
  <c r="BE165" i="4"/>
  <c r="BE166" i="4"/>
  <c r="BE167" i="4"/>
  <c r="BE168" i="4"/>
  <c r="BE169" i="4"/>
  <c r="BE170" i="4"/>
  <c r="BE171" i="4"/>
  <c r="BE172" i="4"/>
  <c r="BE173" i="4"/>
  <c r="BE174" i="4"/>
  <c r="BE175" i="4"/>
  <c r="BE176" i="4"/>
  <c r="BE177" i="4"/>
  <c r="BE178" i="4"/>
  <c r="BE179" i="4"/>
  <c r="BE180" i="4"/>
  <c r="BE181" i="4"/>
  <c r="BE182" i="4"/>
  <c r="BE183" i="4"/>
  <c r="BE184" i="4"/>
  <c r="BE185" i="4"/>
  <c r="BE186" i="4"/>
  <c r="BE187" i="4"/>
  <c r="BE188" i="4"/>
  <c r="BE189" i="4"/>
  <c r="BE190" i="4"/>
  <c r="BE2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51" i="4"/>
  <c r="AS50" i="4"/>
  <c r="AS49" i="4"/>
  <c r="AS48" i="4"/>
  <c r="BX3" i="4"/>
  <c r="BX4" i="4"/>
  <c r="BX5" i="4"/>
  <c r="BX6" i="4"/>
  <c r="BX7" i="4"/>
  <c r="BX8" i="4"/>
  <c r="BX9" i="4"/>
  <c r="BX10" i="4"/>
  <c r="BX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" i="4"/>
  <c r="BR3" i="4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2" i="4"/>
  <c r="BL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2" i="4"/>
  <c r="BF15" i="4"/>
  <c r="BF17" i="4"/>
  <c r="BF19" i="4"/>
  <c r="BF20" i="4"/>
  <c r="BF33" i="4"/>
  <c r="BF44" i="4"/>
  <c r="BF49" i="4"/>
  <c r="BF55" i="4"/>
  <c r="BF57" i="4"/>
  <c r="BF63" i="4"/>
  <c r="BF71" i="4"/>
  <c r="BF76" i="4"/>
  <c r="BF79" i="4"/>
  <c r="BF81" i="4"/>
  <c r="BF91" i="4"/>
  <c r="BF96" i="4"/>
  <c r="BF103" i="4"/>
  <c r="BF104" i="4"/>
  <c r="BF108" i="4"/>
  <c r="BF119" i="4"/>
  <c r="BF120" i="4"/>
  <c r="BF135" i="4"/>
  <c r="BF136" i="4"/>
  <c r="BF137" i="4"/>
  <c r="BF143" i="4"/>
  <c r="BF147" i="4"/>
  <c r="BF151" i="4"/>
  <c r="BF152" i="4"/>
  <c r="BF153" i="4"/>
  <c r="BF156" i="4"/>
  <c r="BF168" i="4"/>
  <c r="BF172" i="4"/>
  <c r="BF185" i="4"/>
  <c r="BF188" i="4"/>
  <c r="BF3" i="4"/>
  <c r="BF2" i="4"/>
  <c r="BH2" i="4"/>
  <c r="BF4" i="4"/>
  <c r="BH3" i="7"/>
  <c r="BF4" i="7"/>
  <c r="BH4" i="7"/>
  <c r="BF9" i="4"/>
  <c r="BH3" i="4"/>
  <c r="BH4" i="4"/>
  <c r="BH2" i="7"/>
</calcChain>
</file>

<file path=xl/sharedStrings.xml><?xml version="1.0" encoding="utf-8"?>
<sst xmlns="http://schemas.openxmlformats.org/spreadsheetml/2006/main" count="154" uniqueCount="63">
  <si>
    <t>Fix burnout corve</t>
  </si>
  <si>
    <t>Fix loan size corve</t>
  </si>
  <si>
    <t>x_vals</t>
  </si>
  <si>
    <t>actual</t>
  </si>
  <si>
    <t>CPR</t>
  </si>
  <si>
    <t>Factor Date(yyyymmdd)</t>
  </si>
  <si>
    <t>Scham Balance(mm)</t>
  </si>
  <si>
    <t>Loan Count</t>
  </si>
  <si>
    <t>Model [301] CPR</t>
  </si>
  <si>
    <t>Default Model</t>
  </si>
  <si>
    <t>Turnover Model</t>
  </si>
  <si>
    <t>Refinance Model</t>
  </si>
  <si>
    <t>Model CPR Curtail Model CPR</t>
  </si>
  <si>
    <t>model v2</t>
  </si>
  <si>
    <t>model v1</t>
  </si>
  <si>
    <t>Square Error</t>
  </si>
  <si>
    <t>RMSE</t>
  </si>
  <si>
    <t>$baselineConstant</t>
  </si>
  <si>
    <t>$adjustmentFactor</t>
  </si>
  <si>
    <t>$incentiveSpline</t>
  </si>
  <si>
    <t>$mediaSpline</t>
  </si>
  <si>
    <t>$creditAvailabilitySpline</t>
  </si>
  <si>
    <t>$walaSpline</t>
  </si>
  <si>
    <t>$burnoutSpline</t>
  </si>
  <si>
    <t>$waclsSpline</t>
  </si>
  <si>
    <t>$cltvSpline</t>
  </si>
  <si>
    <t>$refiEligSpline</t>
  </si>
  <si>
    <t>$pct_HARPSpline</t>
  </si>
  <si>
    <t>$pct_tpoSpline</t>
  </si>
  <si>
    <t>[1]</t>
  </si>
  <si>
    <t>incentiveKnots</t>
  </si>
  <si>
    <t>incentiveKnotValues</t>
  </si>
  <si>
    <t>mediaKnots</t>
  </si>
  <si>
    <t>mediaKnotValues</t>
  </si>
  <si>
    <t>creditAvailabilityKnots</t>
  </si>
  <si>
    <t>creditAvailabilityKnotValues</t>
  </si>
  <si>
    <t>walaKnots</t>
  </si>
  <si>
    <t>walaKnotValues</t>
  </si>
  <si>
    <t>burnoutKnots</t>
  </si>
  <si>
    <t>burnoutKnotValues</t>
  </si>
  <si>
    <t>waclsKnots</t>
  </si>
  <si>
    <t>waclsKnotValues</t>
  </si>
  <si>
    <t>cltvKnots</t>
  </si>
  <si>
    <t>cltvKnotValues</t>
  </si>
  <si>
    <t>refiEligPctKnots</t>
  </si>
  <si>
    <t>refiEligPctKnotValues</t>
  </si>
  <si>
    <t>pct_HARPKnots</t>
  </si>
  <si>
    <t>pct_HARPKnotValues</t>
  </si>
  <si>
    <t>pct_tpoKnots</t>
  </si>
  <si>
    <t>pct_tpoKnotValues</t>
  </si>
  <si>
    <t>min</t>
  </si>
  <si>
    <t>max</t>
  </si>
  <si>
    <t>incentive</t>
  </si>
  <si>
    <t>media</t>
  </si>
  <si>
    <t>creditAvailability</t>
  </si>
  <si>
    <t>burnout</t>
  </si>
  <si>
    <t>wacls</t>
  </si>
  <si>
    <t>cltv</t>
  </si>
  <si>
    <t>refiElig</t>
  </si>
  <si>
    <t>pct_HARP</t>
  </si>
  <si>
    <t>pct_tpo</t>
  </si>
  <si>
    <t>Multiplier</t>
  </si>
  <si>
    <t>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</si>
</sst>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/>
    </xf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'0510v3'!$BB$1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'0510v3'!$BA$2:$BA$190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'0510v3'!$BB$2:$BB$190</c:f>
              <c:numCache>
                <c:formatCode>General</c:formatCode>
                <c:ptCount val="189"/>
                <c:pt idx="0">
                  <c:v>1.25353938373277</c:v>
                </c:pt>
                <c:pt idx="1">
                  <c:v>1.1353790865327</c:v>
                </c:pt>
                <c:pt idx="2">
                  <c:v>1.1811761540087</c:v>
                </c:pt>
                <c:pt idx="3">
                  <c:v>1.45267210622867</c:v>
                </c:pt>
                <c:pt idx="4">
                  <c:v>1.29765156957183</c:v>
                </c:pt>
                <c:pt idx="5">
                  <c:v>2.0225926784104198</c:v>
                </c:pt>
                <c:pt idx="6">
                  <c:v>1.5807116860646999</c:v>
                </c:pt>
                <c:pt idx="7">
                  <c:v>1.54212755451137</c:v>
                </c:pt>
                <c:pt idx="8">
                  <c:v>2.50438658525173</c:v>
                </c:pt>
                <c:pt idx="9">
                  <c:v>2.4512740997439102</c:v>
                </c:pt>
                <c:pt idx="10">
                  <c:v>3.0477081304012201</c:v>
                </c:pt>
                <c:pt idx="11">
                  <c:v>3.1145932127530398</c:v>
                </c:pt>
                <c:pt idx="12">
                  <c:v>5.0764757304330903</c:v>
                </c:pt>
                <c:pt idx="13">
                  <c:v>20.0039601197868</c:v>
                </c:pt>
                <c:pt idx="14">
                  <c:v>26.836270053542599</c:v>
                </c:pt>
                <c:pt idx="15">
                  <c:v>21.790158494178499</c:v>
                </c:pt>
                <c:pt idx="16">
                  <c:v>22.951711949967802</c:v>
                </c:pt>
                <c:pt idx="17">
                  <c:v>26.515934883207699</c:v>
                </c:pt>
                <c:pt idx="18">
                  <c:v>15.9306952359387</c:v>
                </c:pt>
                <c:pt idx="19">
                  <c:v>17.4554894109693</c:v>
                </c:pt>
                <c:pt idx="20">
                  <c:v>13.464790846744</c:v>
                </c:pt>
                <c:pt idx="21">
                  <c:v>23.176271376905401</c:v>
                </c:pt>
                <c:pt idx="22">
                  <c:v>32.813955422498601</c:v>
                </c:pt>
                <c:pt idx="23">
                  <c:v>35.881594538049498</c:v>
                </c:pt>
                <c:pt idx="24">
                  <c:v>24.542735783647299</c:v>
                </c:pt>
                <c:pt idx="25">
                  <c:v>17.1441558775409</c:v>
                </c:pt>
                <c:pt idx="26">
                  <c:v>17.229206549935501</c:v>
                </c:pt>
                <c:pt idx="27">
                  <c:v>11.999618116624299</c:v>
                </c:pt>
                <c:pt idx="28">
                  <c:v>11.140140238651901</c:v>
                </c:pt>
                <c:pt idx="29">
                  <c:v>10.6017349001061</c:v>
                </c:pt>
                <c:pt idx="30">
                  <c:v>15.806219984212399</c:v>
                </c:pt>
                <c:pt idx="31">
                  <c:v>28.023003408356999</c:v>
                </c:pt>
                <c:pt idx="32">
                  <c:v>32.991437589510902</c:v>
                </c:pt>
                <c:pt idx="33">
                  <c:v>46.555597893169697</c:v>
                </c:pt>
                <c:pt idx="34">
                  <c:v>44.391855688868397</c:v>
                </c:pt>
                <c:pt idx="35">
                  <c:v>43.743179136280403</c:v>
                </c:pt>
                <c:pt idx="36">
                  <c:v>40.428082240292603</c:v>
                </c:pt>
                <c:pt idx="37">
                  <c:v>41.831671475034703</c:v>
                </c:pt>
                <c:pt idx="38">
                  <c:v>45.338002458566699</c:v>
                </c:pt>
                <c:pt idx="39">
                  <c:v>53.2680038581831</c:v>
                </c:pt>
                <c:pt idx="40">
                  <c:v>48.970104780505103</c:v>
                </c:pt>
                <c:pt idx="41">
                  <c:v>52.449533346325801</c:v>
                </c:pt>
                <c:pt idx="42">
                  <c:v>66.993257969186104</c:v>
                </c:pt>
                <c:pt idx="43">
                  <c:v>55.747948865482002</c:v>
                </c:pt>
                <c:pt idx="44">
                  <c:v>37.095392772984503</c:v>
                </c:pt>
                <c:pt idx="45">
                  <c:v>24.5861378587072</c:v>
                </c:pt>
                <c:pt idx="46">
                  <c:v>17.287136905019199</c:v>
                </c:pt>
                <c:pt idx="47">
                  <c:v>16.294472102367301</c:v>
                </c:pt>
                <c:pt idx="48">
                  <c:v>12.1544749722778</c:v>
                </c:pt>
                <c:pt idx="49">
                  <c:v>17.7795967710402</c:v>
                </c:pt>
                <c:pt idx="50">
                  <c:v>25.6193472702709</c:v>
                </c:pt>
                <c:pt idx="51">
                  <c:v>31.887200887715299</c:v>
                </c:pt>
                <c:pt idx="52">
                  <c:v>20.563350697737601</c:v>
                </c:pt>
                <c:pt idx="53">
                  <c:v>14.4308902556668</c:v>
                </c:pt>
                <c:pt idx="54">
                  <c:v>9.6342589561318093</c:v>
                </c:pt>
                <c:pt idx="55">
                  <c:v>9.4855108216417499</c:v>
                </c:pt>
                <c:pt idx="56">
                  <c:v>10.058029532569799</c:v>
                </c:pt>
                <c:pt idx="57">
                  <c:v>10.511497634100801</c:v>
                </c:pt>
                <c:pt idx="58">
                  <c:v>12.481890613244699</c:v>
                </c:pt>
                <c:pt idx="59">
                  <c:v>13.041320246907899</c:v>
                </c:pt>
                <c:pt idx="60">
                  <c:v>8.2221808359177402</c:v>
                </c:pt>
                <c:pt idx="61">
                  <c:v>9.4654253268202595</c:v>
                </c:pt>
                <c:pt idx="62">
                  <c:v>14.6421967916739</c:v>
                </c:pt>
                <c:pt idx="63">
                  <c:v>8.4869455663113804</c:v>
                </c:pt>
                <c:pt idx="64">
                  <c:v>8.2967701003821599</c:v>
                </c:pt>
                <c:pt idx="65">
                  <c:v>11.774234951697499</c:v>
                </c:pt>
                <c:pt idx="66">
                  <c:v>12.945004644910499</c:v>
                </c:pt>
                <c:pt idx="67">
                  <c:v>14.128097665985001</c:v>
                </c:pt>
                <c:pt idx="68">
                  <c:v>9.4783024427176699</c:v>
                </c:pt>
                <c:pt idx="69">
                  <c:v>8.2205980182754992</c:v>
                </c:pt>
                <c:pt idx="70">
                  <c:v>6.2572785564566002</c:v>
                </c:pt>
                <c:pt idx="71">
                  <c:v>4.3821714446933697</c:v>
                </c:pt>
                <c:pt idx="72">
                  <c:v>2.7522874080987401</c:v>
                </c:pt>
                <c:pt idx="73">
                  <c:v>3.0806618486398101</c:v>
                </c:pt>
                <c:pt idx="74">
                  <c:v>3.8368854949508102</c:v>
                </c:pt>
                <c:pt idx="75">
                  <c:v>2.16814149122396</c:v>
                </c:pt>
                <c:pt idx="76">
                  <c:v>2.9528737653905202</c:v>
                </c:pt>
                <c:pt idx="77">
                  <c:v>2.7153279951468199</c:v>
                </c:pt>
                <c:pt idx="78">
                  <c:v>1.7818331558710701</c:v>
                </c:pt>
                <c:pt idx="79">
                  <c:v>2.3727840062834198</c:v>
                </c:pt>
                <c:pt idx="80">
                  <c:v>1.7838408732175</c:v>
                </c:pt>
                <c:pt idx="81">
                  <c:v>2.97629760283094</c:v>
                </c:pt>
                <c:pt idx="82">
                  <c:v>3.01460646888818</c:v>
                </c:pt>
                <c:pt idx="83">
                  <c:v>3.7466295558092799</c:v>
                </c:pt>
                <c:pt idx="84">
                  <c:v>4.2859126483862298</c:v>
                </c:pt>
                <c:pt idx="85">
                  <c:v>3.4206051930199002</c:v>
                </c:pt>
                <c:pt idx="86">
                  <c:v>3.60111307765114</c:v>
                </c:pt>
                <c:pt idx="87">
                  <c:v>3.5329567342344501</c:v>
                </c:pt>
                <c:pt idx="88">
                  <c:v>3.6322165538462698</c:v>
                </c:pt>
                <c:pt idx="89">
                  <c:v>2.7310491166016901</c:v>
                </c:pt>
                <c:pt idx="90">
                  <c:v>2.7801734205278898</c:v>
                </c:pt>
                <c:pt idx="91">
                  <c:v>2.67879174290738</c:v>
                </c:pt>
                <c:pt idx="92">
                  <c:v>1.95596054651704</c:v>
                </c:pt>
                <c:pt idx="93">
                  <c:v>2.9705973057802399</c:v>
                </c:pt>
                <c:pt idx="94">
                  <c:v>3.0433114391756799</c:v>
                </c:pt>
                <c:pt idx="95">
                  <c:v>3.7545972324136798</c:v>
                </c:pt>
                <c:pt idx="96">
                  <c:v>5.4967373254286596</c:v>
                </c:pt>
                <c:pt idx="97">
                  <c:v>12.1651718735032</c:v>
                </c:pt>
                <c:pt idx="98">
                  <c:v>10.3519666448747</c:v>
                </c:pt>
                <c:pt idx="99">
                  <c:v>8.2445593859740498</c:v>
                </c:pt>
                <c:pt idx="100">
                  <c:v>5.3157680118285997</c:v>
                </c:pt>
                <c:pt idx="101">
                  <c:v>3.1312366299195098</c:v>
                </c:pt>
                <c:pt idx="102">
                  <c:v>2.4871758844299601</c:v>
                </c:pt>
                <c:pt idx="103">
                  <c:v>1.5376280285419399</c:v>
                </c:pt>
                <c:pt idx="104">
                  <c:v>1.94014650809885</c:v>
                </c:pt>
                <c:pt idx="105">
                  <c:v>3.4641471245934601</c:v>
                </c:pt>
                <c:pt idx="106">
                  <c:v>1.95027483872993</c:v>
                </c:pt>
                <c:pt idx="107">
                  <c:v>4.2248368762645496</c:v>
                </c:pt>
                <c:pt idx="108">
                  <c:v>14.711083430372501</c:v>
                </c:pt>
                <c:pt idx="109">
                  <c:v>22.6196127059712</c:v>
                </c:pt>
                <c:pt idx="110">
                  <c:v>21.017479298674299</c:v>
                </c:pt>
                <c:pt idx="111">
                  <c:v>20.4423809597427</c:v>
                </c:pt>
                <c:pt idx="112">
                  <c:v>21.284935498997701</c:v>
                </c:pt>
                <c:pt idx="113">
                  <c:v>20.5294702672713</c:v>
                </c:pt>
                <c:pt idx="114">
                  <c:v>14.4328240898021</c:v>
                </c:pt>
                <c:pt idx="115">
                  <c:v>8.1273274848678891</c:v>
                </c:pt>
                <c:pt idx="116">
                  <c:v>6.7565030223141198</c:v>
                </c:pt>
                <c:pt idx="117">
                  <c:v>8.5319916803218501</c:v>
                </c:pt>
                <c:pt idx="118">
                  <c:v>10.676597544256101</c:v>
                </c:pt>
                <c:pt idx="119">
                  <c:v>13.167149959099</c:v>
                </c:pt>
                <c:pt idx="120">
                  <c:v>10.36816149571</c:v>
                </c:pt>
                <c:pt idx="121">
                  <c:v>40.103986745257799</c:v>
                </c:pt>
                <c:pt idx="122">
                  <c:v>13.338352005305399</c:v>
                </c:pt>
                <c:pt idx="123">
                  <c:v>11.3413609171025</c:v>
                </c:pt>
                <c:pt idx="124">
                  <c:v>8.8785731110970296</c:v>
                </c:pt>
                <c:pt idx="125">
                  <c:v>11.387450305597801</c:v>
                </c:pt>
                <c:pt idx="126">
                  <c:v>14.3438339321249</c:v>
                </c:pt>
                <c:pt idx="127">
                  <c:v>21.0405059702003</c:v>
                </c:pt>
                <c:pt idx="128">
                  <c:v>24.356143573848598</c:v>
                </c:pt>
                <c:pt idx="129">
                  <c:v>25.121845992212101</c:v>
                </c:pt>
                <c:pt idx="130">
                  <c:v>27.851354312690301</c:v>
                </c:pt>
                <c:pt idx="131">
                  <c:v>25.4469197834851</c:v>
                </c:pt>
                <c:pt idx="132">
                  <c:v>17.836594875030801</c:v>
                </c:pt>
                <c:pt idx="133">
                  <c:v>13.7744460343048</c:v>
                </c:pt>
                <c:pt idx="134">
                  <c:v>9.3175980913817202</c:v>
                </c:pt>
                <c:pt idx="135">
                  <c:v>7.1770878968181098</c:v>
                </c:pt>
                <c:pt idx="136">
                  <c:v>6.2314834397011296</c:v>
                </c:pt>
                <c:pt idx="137">
                  <c:v>7.8932423345904397</c:v>
                </c:pt>
                <c:pt idx="138">
                  <c:v>8.6869501867571994</c:v>
                </c:pt>
                <c:pt idx="139">
                  <c:v>10.648261171299801</c:v>
                </c:pt>
                <c:pt idx="140">
                  <c:v>16.722398609315</c:v>
                </c:pt>
                <c:pt idx="141">
                  <c:v>21.213946392079901</c:v>
                </c:pt>
                <c:pt idx="142">
                  <c:v>22.063107229129599</c:v>
                </c:pt>
                <c:pt idx="143">
                  <c:v>20.403143784711101</c:v>
                </c:pt>
                <c:pt idx="144">
                  <c:v>19.8169854211421</c:v>
                </c:pt>
                <c:pt idx="145">
                  <c:v>23.346599681103001</c:v>
                </c:pt>
                <c:pt idx="146">
                  <c:v>24.213535020746999</c:v>
                </c:pt>
                <c:pt idx="147">
                  <c:v>21.652410836644201</c:v>
                </c:pt>
                <c:pt idx="148">
                  <c:v>22.361817529156799</c:v>
                </c:pt>
                <c:pt idx="149">
                  <c:v>22.1367595740087</c:v>
                </c:pt>
                <c:pt idx="150">
                  <c:v>24.174638148816701</c:v>
                </c:pt>
                <c:pt idx="151">
                  <c:v>27.784703631378999</c:v>
                </c:pt>
                <c:pt idx="152">
                  <c:v>25.637015945301499</c:v>
                </c:pt>
                <c:pt idx="153">
                  <c:v>29.275834235372699</c:v>
                </c:pt>
                <c:pt idx="154">
                  <c:v>27.028552489720099</c:v>
                </c:pt>
                <c:pt idx="155">
                  <c:v>27.638561167624101</c:v>
                </c:pt>
                <c:pt idx="156">
                  <c:v>27.786950817384501</c:v>
                </c:pt>
                <c:pt idx="157">
                  <c:v>25.7209607891944</c:v>
                </c:pt>
                <c:pt idx="158">
                  <c:v>25.024014252685099</c:v>
                </c:pt>
                <c:pt idx="159">
                  <c:v>23.969840763552501</c:v>
                </c:pt>
                <c:pt idx="160">
                  <c:v>23.454016351216701</c:v>
                </c:pt>
                <c:pt idx="161">
                  <c:v>20.682291084469099</c:v>
                </c:pt>
                <c:pt idx="162">
                  <c:v>19.0158108499738</c:v>
                </c:pt>
                <c:pt idx="163">
                  <c:v>13.5602177177428</c:v>
                </c:pt>
                <c:pt idx="164">
                  <c:v>9.4241345231306006</c:v>
                </c:pt>
                <c:pt idx="165">
                  <c:v>8.0312806554921199</c:v>
                </c:pt>
                <c:pt idx="166">
                  <c:v>6.8482070883951502</c:v>
                </c:pt>
                <c:pt idx="167">
                  <c:v>7.0713155242795196</c:v>
                </c:pt>
                <c:pt idx="168">
                  <c:v>5.6168287381044104</c:v>
                </c:pt>
                <c:pt idx="169">
                  <c:v>4.4341480859856599</c:v>
                </c:pt>
                <c:pt idx="170">
                  <c:v>4.7474386253972796</c:v>
                </c:pt>
                <c:pt idx="171">
                  <c:v>4.3301388047094598</c:v>
                </c:pt>
                <c:pt idx="172">
                  <c:v>4.1764314987264601</c:v>
                </c:pt>
                <c:pt idx="173">
                  <c:v>4.6643996569790902</c:v>
                </c:pt>
                <c:pt idx="174">
                  <c:v>5.2197689802568101</c:v>
                </c:pt>
                <c:pt idx="175">
                  <c:v>4.6799580058681602</c:v>
                </c:pt>
                <c:pt idx="176">
                  <c:v>5.0920207621289197</c:v>
                </c:pt>
                <c:pt idx="177">
                  <c:v>5.4037982065338497</c:v>
                </c:pt>
                <c:pt idx="178">
                  <c:v>5.84466395836112</c:v>
                </c:pt>
                <c:pt idx="179">
                  <c:v>7.2390486647270897</c:v>
                </c:pt>
                <c:pt idx="180">
                  <c:v>7.0631305137658797</c:v>
                </c:pt>
                <c:pt idx="181">
                  <c:v>11.2256580347014</c:v>
                </c:pt>
                <c:pt idx="182">
                  <c:v>13.6193654500065</c:v>
                </c:pt>
                <c:pt idx="183">
                  <c:v>9.5819040639607191</c:v>
                </c:pt>
                <c:pt idx="184">
                  <c:v>8.7045639904689693</c:v>
                </c:pt>
                <c:pt idx="185">
                  <c:v>8.4876629367696292</c:v>
                </c:pt>
                <c:pt idx="186">
                  <c:v>6.7117370742953097</c:v>
                </c:pt>
                <c:pt idx="187">
                  <c:v>5.1654397361351103</c:v>
                </c:pt>
                <c:pt idx="188">
                  <c:v>5.4691390619662803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'0510v3'!$BC$1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'0510v3'!$BA$2:$BA$190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'0510v3'!$BC$2:$BC$190</c:f>
              <c:numCache>
                <c:formatCode>General</c:formatCode>
                <c:ptCount val="189"/>
                <c:pt idx="0">
                  <c:v>1.0729859231043399</c:v>
                </c:pt>
                <c:pt idx="1">
                  <c:v>0.86519500526495197</c:v>
                </c:pt>
                <c:pt idx="2">
                  <c:v>0.86800509729377795</c:v>
                </c:pt>
                <c:pt idx="3">
                  <c:v>1.0882602013485001</c:v>
                </c:pt>
                <c:pt idx="4">
                  <c:v>1.3819538346517399</c:v>
                </c:pt>
                <c:pt idx="5">
                  <c:v>1.0305623383231199</c:v>
                </c:pt>
                <c:pt idx="6">
                  <c:v>1.62823485604577</c:v>
                </c:pt>
                <c:pt idx="7">
                  <c:v>2.3249456111727</c:v>
                </c:pt>
                <c:pt idx="8">
                  <c:v>3.2576578306882999</c:v>
                </c:pt>
                <c:pt idx="9">
                  <c:v>4.4467391702302104</c:v>
                </c:pt>
                <c:pt idx="10">
                  <c:v>4.3448629876946203</c:v>
                </c:pt>
                <c:pt idx="11">
                  <c:v>5.8622284427329996</c:v>
                </c:pt>
                <c:pt idx="12">
                  <c:v>14.532158939316</c:v>
                </c:pt>
                <c:pt idx="13">
                  <c:v>27.815628149161601</c:v>
                </c:pt>
                <c:pt idx="14">
                  <c:v>27.655268907936001</c:v>
                </c:pt>
                <c:pt idx="15">
                  <c:v>27.7193202301086</c:v>
                </c:pt>
                <c:pt idx="16">
                  <c:v>20.6185439040405</c:v>
                </c:pt>
                <c:pt idx="17">
                  <c:v>15.581469399611599</c:v>
                </c:pt>
                <c:pt idx="18">
                  <c:v>14.928678629074399</c:v>
                </c:pt>
                <c:pt idx="19">
                  <c:v>15.256359305362301</c:v>
                </c:pt>
                <c:pt idx="20">
                  <c:v>20.189432258293401</c:v>
                </c:pt>
                <c:pt idx="21">
                  <c:v>25.676611162442001</c:v>
                </c:pt>
                <c:pt idx="22">
                  <c:v>38.921472533875601</c:v>
                </c:pt>
                <c:pt idx="23">
                  <c:v>35.175035392967203</c:v>
                </c:pt>
                <c:pt idx="24">
                  <c:v>12.2025449146429</c:v>
                </c:pt>
                <c:pt idx="25">
                  <c:v>12.3487183256288</c:v>
                </c:pt>
                <c:pt idx="26">
                  <c:v>16.5968333905642</c:v>
                </c:pt>
                <c:pt idx="27">
                  <c:v>9.2059085526024909</c:v>
                </c:pt>
                <c:pt idx="28">
                  <c:v>10.812033774466199</c:v>
                </c:pt>
                <c:pt idx="29">
                  <c:v>15.7448747434306</c:v>
                </c:pt>
                <c:pt idx="30">
                  <c:v>28.3263358939945</c:v>
                </c:pt>
                <c:pt idx="31">
                  <c:v>39.122220377969903</c:v>
                </c:pt>
                <c:pt idx="32">
                  <c:v>43.870620940854899</c:v>
                </c:pt>
                <c:pt idx="33">
                  <c:v>47.899819696667301</c:v>
                </c:pt>
                <c:pt idx="34">
                  <c:v>46.244397115895701</c:v>
                </c:pt>
                <c:pt idx="35">
                  <c:v>45.996159939858998</c:v>
                </c:pt>
                <c:pt idx="36">
                  <c:v>44.057010148291099</c:v>
                </c:pt>
                <c:pt idx="37">
                  <c:v>45.151325687154198</c:v>
                </c:pt>
                <c:pt idx="38">
                  <c:v>44.744174529459897</c:v>
                </c:pt>
                <c:pt idx="39">
                  <c:v>44.966557160856397</c:v>
                </c:pt>
                <c:pt idx="40">
                  <c:v>42.520673031487</c:v>
                </c:pt>
                <c:pt idx="41">
                  <c:v>45.4536244580176</c:v>
                </c:pt>
                <c:pt idx="42">
                  <c:v>49.040154940536702</c:v>
                </c:pt>
                <c:pt idx="43">
                  <c:v>32.477014049948899</c:v>
                </c:pt>
                <c:pt idx="44">
                  <c:v>8.6864876912653006</c:v>
                </c:pt>
                <c:pt idx="45">
                  <c:v>11.2333639214356</c:v>
                </c:pt>
                <c:pt idx="46">
                  <c:v>14.3445129844046</c:v>
                </c:pt>
                <c:pt idx="47">
                  <c:v>13.7841748798468</c:v>
                </c:pt>
                <c:pt idx="48">
                  <c:v>13.906401984944001</c:v>
                </c:pt>
                <c:pt idx="49">
                  <c:v>18.262364788484199</c:v>
                </c:pt>
                <c:pt idx="50">
                  <c:v>21.234024683585599</c:v>
                </c:pt>
                <c:pt idx="51">
                  <c:v>29.6013537622174</c:v>
                </c:pt>
                <c:pt idx="52">
                  <c:v>10.575119955465601</c:v>
                </c:pt>
                <c:pt idx="53">
                  <c:v>4.7523065171841603</c:v>
                </c:pt>
                <c:pt idx="54">
                  <c:v>4.7247935914893402</c:v>
                </c:pt>
                <c:pt idx="55">
                  <c:v>7.8460160309147504</c:v>
                </c:pt>
                <c:pt idx="56">
                  <c:v>10.1020832067725</c:v>
                </c:pt>
                <c:pt idx="57">
                  <c:v>12.1554557611835</c:v>
                </c:pt>
                <c:pt idx="58">
                  <c:v>13.573601073961701</c:v>
                </c:pt>
                <c:pt idx="59">
                  <c:v>13.088661159653901</c:v>
                </c:pt>
                <c:pt idx="60">
                  <c:v>12.4985690750943</c:v>
                </c:pt>
                <c:pt idx="61">
                  <c:v>13.0929275829945</c:v>
                </c:pt>
                <c:pt idx="62">
                  <c:v>15.1821920350963</c:v>
                </c:pt>
                <c:pt idx="63">
                  <c:v>7.6253423989477698</c:v>
                </c:pt>
                <c:pt idx="64">
                  <c:v>8.8784578950304898</c:v>
                </c:pt>
                <c:pt idx="65">
                  <c:v>11.9615134131221</c:v>
                </c:pt>
                <c:pt idx="66">
                  <c:v>17.709128035027099</c:v>
                </c:pt>
                <c:pt idx="67">
                  <c:v>12.3669066163352</c:v>
                </c:pt>
                <c:pt idx="68">
                  <c:v>9.06310366101496</c:v>
                </c:pt>
                <c:pt idx="69">
                  <c:v>8.5893412802856393</c:v>
                </c:pt>
                <c:pt idx="70">
                  <c:v>4.7727552882509698</c:v>
                </c:pt>
                <c:pt idx="71">
                  <c:v>2.81747443853956</c:v>
                </c:pt>
                <c:pt idx="72">
                  <c:v>3.5603371503533401</c:v>
                </c:pt>
                <c:pt idx="73">
                  <c:v>4.6413344054200696</c:v>
                </c:pt>
                <c:pt idx="74">
                  <c:v>3.7102272725604299</c:v>
                </c:pt>
                <c:pt idx="75">
                  <c:v>3.18276905888517</c:v>
                </c:pt>
                <c:pt idx="76">
                  <c:v>2.3610563677501601</c:v>
                </c:pt>
                <c:pt idx="77">
                  <c:v>2.0925108453818302</c:v>
                </c:pt>
                <c:pt idx="78">
                  <c:v>1.86481321312596</c:v>
                </c:pt>
                <c:pt idx="79">
                  <c:v>1.68743626601854</c:v>
                </c:pt>
                <c:pt idx="80">
                  <c:v>2.75826049319241</c:v>
                </c:pt>
                <c:pt idx="81">
                  <c:v>3.37373542439635</c:v>
                </c:pt>
                <c:pt idx="82">
                  <c:v>3.7918457326231199</c:v>
                </c:pt>
                <c:pt idx="83">
                  <c:v>4.7460427424727998</c:v>
                </c:pt>
                <c:pt idx="84">
                  <c:v>6.2470961087622703</c:v>
                </c:pt>
                <c:pt idx="85">
                  <c:v>4.8348151028391504</c:v>
                </c:pt>
                <c:pt idx="86">
                  <c:v>4.7345654434848301</c:v>
                </c:pt>
                <c:pt idx="87">
                  <c:v>5.6075490585757004</c:v>
                </c:pt>
                <c:pt idx="88">
                  <c:v>4.95845427314819</c:v>
                </c:pt>
                <c:pt idx="89">
                  <c:v>4.0093050661596497</c:v>
                </c:pt>
                <c:pt idx="90">
                  <c:v>1.93777760373037</c:v>
                </c:pt>
                <c:pt idx="91">
                  <c:v>1.74248423148723</c:v>
                </c:pt>
                <c:pt idx="92">
                  <c:v>2.0816588139582399</c:v>
                </c:pt>
                <c:pt idx="93">
                  <c:v>2.7403208907400698</c:v>
                </c:pt>
                <c:pt idx="94">
                  <c:v>2.9527802126146101</c:v>
                </c:pt>
                <c:pt idx="95">
                  <c:v>4.1047385912025103</c:v>
                </c:pt>
                <c:pt idx="96">
                  <c:v>5.2098318745733598</c:v>
                </c:pt>
                <c:pt idx="97">
                  <c:v>13.801365509702</c:v>
                </c:pt>
                <c:pt idx="98">
                  <c:v>7.0258550063752896</c:v>
                </c:pt>
                <c:pt idx="99">
                  <c:v>5.5307636535266598</c:v>
                </c:pt>
                <c:pt idx="100">
                  <c:v>5.7821843199246699</c:v>
                </c:pt>
                <c:pt idx="101">
                  <c:v>3.7613645589953402</c:v>
                </c:pt>
                <c:pt idx="102">
                  <c:v>1.68888702033966</c:v>
                </c:pt>
                <c:pt idx="103">
                  <c:v>1.4643872840188299</c:v>
                </c:pt>
                <c:pt idx="104">
                  <c:v>1.1719252736890999</c:v>
                </c:pt>
                <c:pt idx="105">
                  <c:v>2.7724666970248801</c:v>
                </c:pt>
                <c:pt idx="106">
                  <c:v>1.8097187606892799</c:v>
                </c:pt>
                <c:pt idx="107">
                  <c:v>2.8669435403080601</c:v>
                </c:pt>
                <c:pt idx="108">
                  <c:v>18.614685642697498</c:v>
                </c:pt>
                <c:pt idx="109">
                  <c:v>25.169828141537899</c:v>
                </c:pt>
                <c:pt idx="110">
                  <c:v>21.2727684773314</c:v>
                </c:pt>
                <c:pt idx="111">
                  <c:v>23.668774206086901</c:v>
                </c:pt>
                <c:pt idx="112">
                  <c:v>23.368164152598901</c:v>
                </c:pt>
                <c:pt idx="113">
                  <c:v>23.330089851110198</c:v>
                </c:pt>
                <c:pt idx="114">
                  <c:v>8.0858564547047997</c:v>
                </c:pt>
                <c:pt idx="115">
                  <c:v>13.5013079193156</c:v>
                </c:pt>
                <c:pt idx="116">
                  <c:v>12.570446875839</c:v>
                </c:pt>
                <c:pt idx="117">
                  <c:v>16.729294903839101</c:v>
                </c:pt>
                <c:pt idx="118">
                  <c:v>16.526717097766401</c:v>
                </c:pt>
                <c:pt idx="119">
                  <c:v>18.787665796410799</c:v>
                </c:pt>
                <c:pt idx="120">
                  <c:v>15.7352363197096</c:v>
                </c:pt>
                <c:pt idx="121">
                  <c:v>13.845926245981699</c:v>
                </c:pt>
                <c:pt idx="122">
                  <c:v>12.4669177556147</c:v>
                </c:pt>
                <c:pt idx="123">
                  <c:v>12.8508719396354</c:v>
                </c:pt>
                <c:pt idx="124">
                  <c:v>9.2880616515470908</c:v>
                </c:pt>
                <c:pt idx="125">
                  <c:v>14.4470698935879</c:v>
                </c:pt>
                <c:pt idx="126">
                  <c:v>16.4319022567601</c:v>
                </c:pt>
                <c:pt idx="127">
                  <c:v>19.650648996131402</c:v>
                </c:pt>
                <c:pt idx="128">
                  <c:v>20.9415783836629</c:v>
                </c:pt>
                <c:pt idx="129">
                  <c:v>22.531211291014699</c:v>
                </c:pt>
                <c:pt idx="130">
                  <c:v>21.6455130515447</c:v>
                </c:pt>
                <c:pt idx="131">
                  <c:v>21.110736369838801</c:v>
                </c:pt>
                <c:pt idx="132">
                  <c:v>11.6062076233921</c:v>
                </c:pt>
                <c:pt idx="133">
                  <c:v>10.109732850173399</c:v>
                </c:pt>
                <c:pt idx="134">
                  <c:v>6.4158078310168598</c:v>
                </c:pt>
                <c:pt idx="135">
                  <c:v>8.10883790190843</c:v>
                </c:pt>
                <c:pt idx="136">
                  <c:v>7.73665033061698</c:v>
                </c:pt>
                <c:pt idx="137">
                  <c:v>10.719463827842899</c:v>
                </c:pt>
                <c:pt idx="138">
                  <c:v>12.351303556884901</c:v>
                </c:pt>
                <c:pt idx="139">
                  <c:v>12.4515013689828</c:v>
                </c:pt>
                <c:pt idx="140">
                  <c:v>18.932656430311599</c:v>
                </c:pt>
                <c:pt idx="141">
                  <c:v>21.575807969387402</c:v>
                </c:pt>
                <c:pt idx="142">
                  <c:v>20.341333177827</c:v>
                </c:pt>
                <c:pt idx="143">
                  <c:v>20.9601115323368</c:v>
                </c:pt>
                <c:pt idx="144">
                  <c:v>21.240315542561699</c:v>
                </c:pt>
                <c:pt idx="145">
                  <c:v>20.3389954284177</c:v>
                </c:pt>
                <c:pt idx="146">
                  <c:v>19.949064622868399</c:v>
                </c:pt>
                <c:pt idx="147">
                  <c:v>19.164706636429901</c:v>
                </c:pt>
                <c:pt idx="148">
                  <c:v>20.093472025907602</c:v>
                </c:pt>
                <c:pt idx="149">
                  <c:v>20.484244898968299</c:v>
                </c:pt>
                <c:pt idx="150">
                  <c:v>21.257303308525</c:v>
                </c:pt>
                <c:pt idx="151">
                  <c:v>21.6603292137879</c:v>
                </c:pt>
                <c:pt idx="152">
                  <c:v>21.269160486155499</c:v>
                </c:pt>
                <c:pt idx="153">
                  <c:v>21.791866525735202</c:v>
                </c:pt>
                <c:pt idx="154">
                  <c:v>22.038209428589798</c:v>
                </c:pt>
                <c:pt idx="155">
                  <c:v>21.912560484231498</c:v>
                </c:pt>
                <c:pt idx="156">
                  <c:v>21.890695696935001</c:v>
                </c:pt>
                <c:pt idx="157">
                  <c:v>21.8504148662498</c:v>
                </c:pt>
                <c:pt idx="158">
                  <c:v>20.077788773887299</c:v>
                </c:pt>
                <c:pt idx="159">
                  <c:v>20.2000144519195</c:v>
                </c:pt>
                <c:pt idx="160">
                  <c:v>22.1749925848213</c:v>
                </c:pt>
                <c:pt idx="161">
                  <c:v>20.8426364349362</c:v>
                </c:pt>
                <c:pt idx="162">
                  <c:v>11.8056831776028</c:v>
                </c:pt>
                <c:pt idx="163">
                  <c:v>6.9573453009461499</c:v>
                </c:pt>
                <c:pt idx="164">
                  <c:v>5.0050683788772004</c:v>
                </c:pt>
                <c:pt idx="165">
                  <c:v>4.56171766272535</c:v>
                </c:pt>
                <c:pt idx="166">
                  <c:v>7.8505371435732103</c:v>
                </c:pt>
                <c:pt idx="167">
                  <c:v>6.8079803765740197</c:v>
                </c:pt>
                <c:pt idx="168">
                  <c:v>4.5656387462671999</c:v>
                </c:pt>
                <c:pt idx="169">
                  <c:v>4.5097885150395802</c:v>
                </c:pt>
                <c:pt idx="170">
                  <c:v>6.2885424898053399</c:v>
                </c:pt>
                <c:pt idx="171">
                  <c:v>6.3847288271306697</c:v>
                </c:pt>
                <c:pt idx="172">
                  <c:v>6.6157370806653697</c:v>
                </c:pt>
                <c:pt idx="173">
                  <c:v>8.4135258274153397</c:v>
                </c:pt>
                <c:pt idx="174">
                  <c:v>8.8193555638826098</c:v>
                </c:pt>
                <c:pt idx="175">
                  <c:v>8.5276864313984593</c:v>
                </c:pt>
                <c:pt idx="176">
                  <c:v>8.92759085306567</c:v>
                </c:pt>
                <c:pt idx="177">
                  <c:v>8.1683927304330908</c:v>
                </c:pt>
                <c:pt idx="178">
                  <c:v>10.723494642193399</c:v>
                </c:pt>
                <c:pt idx="179">
                  <c:v>11.848901981540299</c:v>
                </c:pt>
                <c:pt idx="180">
                  <c:v>15.5710069473537</c:v>
                </c:pt>
                <c:pt idx="181">
                  <c:v>19.3821491277962</c:v>
                </c:pt>
                <c:pt idx="182">
                  <c:v>17.755260072062899</c:v>
                </c:pt>
                <c:pt idx="183">
                  <c:v>15.827950077009801</c:v>
                </c:pt>
                <c:pt idx="184">
                  <c:v>18.4887158156826</c:v>
                </c:pt>
                <c:pt idx="185">
                  <c:v>13.028944853258499</c:v>
                </c:pt>
                <c:pt idx="186">
                  <c:v>9.7367041325783301</c:v>
                </c:pt>
                <c:pt idx="187">
                  <c:v>8.5414721538149703</c:v>
                </c:pt>
                <c:pt idx="188">
                  <c:v>11.1227055045713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'0510v3'!$BD$1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'0510v3'!$BA$2:$BA$190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'0510v3'!$BD$2:$BD$190</c:f>
              <c:numCache>
                <c:formatCode>General</c:formatCode>
                <c:ptCount val="189"/>
                <c:pt idx="0">
                  <c:v>1.1000000000000001</c:v>
                </c:pt>
                <c:pt idx="1">
                  <c:v>0.5</c:v>
                </c:pt>
                <c:pt idx="2">
                  <c:v>0.4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0.9</c:v>
                </c:pt>
                <c:pt idx="10">
                  <c:v>1.4</c:v>
                </c:pt>
                <c:pt idx="11">
                  <c:v>2.2000000000000002</c:v>
                </c:pt>
                <c:pt idx="12">
                  <c:v>3</c:v>
                </c:pt>
                <c:pt idx="13">
                  <c:v>7.8</c:v>
                </c:pt>
                <c:pt idx="14">
                  <c:v>13.4</c:v>
                </c:pt>
                <c:pt idx="15">
                  <c:v>13.4</c:v>
                </c:pt>
                <c:pt idx="16">
                  <c:v>15.4</c:v>
                </c:pt>
                <c:pt idx="17">
                  <c:v>12.4</c:v>
                </c:pt>
                <c:pt idx="18">
                  <c:v>9.9</c:v>
                </c:pt>
                <c:pt idx="19">
                  <c:v>9.5</c:v>
                </c:pt>
                <c:pt idx="20">
                  <c:v>9.6</c:v>
                </c:pt>
                <c:pt idx="21">
                  <c:v>12.9</c:v>
                </c:pt>
                <c:pt idx="22">
                  <c:v>15.4</c:v>
                </c:pt>
                <c:pt idx="23">
                  <c:v>21.4</c:v>
                </c:pt>
                <c:pt idx="24">
                  <c:v>19.399999999999999</c:v>
                </c:pt>
                <c:pt idx="25">
                  <c:v>8.9</c:v>
                </c:pt>
                <c:pt idx="26">
                  <c:v>9.3000000000000007</c:v>
                </c:pt>
                <c:pt idx="27">
                  <c:v>11.6</c:v>
                </c:pt>
                <c:pt idx="28">
                  <c:v>7.3</c:v>
                </c:pt>
                <c:pt idx="29">
                  <c:v>8.1</c:v>
                </c:pt>
                <c:pt idx="30">
                  <c:v>11</c:v>
                </c:pt>
                <c:pt idx="31">
                  <c:v>15.8</c:v>
                </c:pt>
                <c:pt idx="32">
                  <c:v>22.7</c:v>
                </c:pt>
                <c:pt idx="33">
                  <c:v>34.799999999999997</c:v>
                </c:pt>
                <c:pt idx="34">
                  <c:v>46.8</c:v>
                </c:pt>
                <c:pt idx="35">
                  <c:v>42.1</c:v>
                </c:pt>
                <c:pt idx="36">
                  <c:v>40.200000000000003</c:v>
                </c:pt>
                <c:pt idx="37">
                  <c:v>36</c:v>
                </c:pt>
                <c:pt idx="38">
                  <c:v>38.799999999999997</c:v>
                </c:pt>
                <c:pt idx="39">
                  <c:v>36.1</c:v>
                </c:pt>
                <c:pt idx="40">
                  <c:v>35.299999999999997</c:v>
                </c:pt>
                <c:pt idx="41">
                  <c:v>27.3</c:v>
                </c:pt>
                <c:pt idx="42">
                  <c:v>38.4</c:v>
                </c:pt>
                <c:pt idx="43">
                  <c:v>49.5</c:v>
                </c:pt>
                <c:pt idx="44">
                  <c:v>18.600000000000001</c:v>
                </c:pt>
                <c:pt idx="45">
                  <c:v>6.7</c:v>
                </c:pt>
                <c:pt idx="46">
                  <c:v>8.5</c:v>
                </c:pt>
                <c:pt idx="47">
                  <c:v>10.8</c:v>
                </c:pt>
                <c:pt idx="48">
                  <c:v>11.1</c:v>
                </c:pt>
                <c:pt idx="49">
                  <c:v>11.3</c:v>
                </c:pt>
                <c:pt idx="50">
                  <c:v>13.9</c:v>
                </c:pt>
                <c:pt idx="51">
                  <c:v>15.1</c:v>
                </c:pt>
                <c:pt idx="52">
                  <c:v>19.899999999999999</c:v>
                </c:pt>
                <c:pt idx="53">
                  <c:v>9.5</c:v>
                </c:pt>
                <c:pt idx="54">
                  <c:v>4.7</c:v>
                </c:pt>
                <c:pt idx="55">
                  <c:v>4.8</c:v>
                </c:pt>
                <c:pt idx="56">
                  <c:v>8.1999999999999993</c:v>
                </c:pt>
                <c:pt idx="57">
                  <c:v>10.5</c:v>
                </c:pt>
                <c:pt idx="58">
                  <c:v>12.3</c:v>
                </c:pt>
                <c:pt idx="59">
                  <c:v>13.4</c:v>
                </c:pt>
                <c:pt idx="60">
                  <c:v>13.3</c:v>
                </c:pt>
                <c:pt idx="61">
                  <c:v>12.9</c:v>
                </c:pt>
                <c:pt idx="62">
                  <c:v>13.6</c:v>
                </c:pt>
                <c:pt idx="63">
                  <c:v>15.4</c:v>
                </c:pt>
                <c:pt idx="64">
                  <c:v>9.3000000000000007</c:v>
                </c:pt>
                <c:pt idx="65">
                  <c:v>10.9</c:v>
                </c:pt>
                <c:pt idx="66">
                  <c:v>14.4</c:v>
                </c:pt>
                <c:pt idx="67">
                  <c:v>19.600000000000001</c:v>
                </c:pt>
                <c:pt idx="68">
                  <c:v>15.5</c:v>
                </c:pt>
                <c:pt idx="69">
                  <c:v>12.4</c:v>
                </c:pt>
                <c:pt idx="70">
                  <c:v>11.7</c:v>
                </c:pt>
                <c:pt idx="71">
                  <c:v>5.9</c:v>
                </c:pt>
                <c:pt idx="72">
                  <c:v>2.8</c:v>
                </c:pt>
                <c:pt idx="73">
                  <c:v>3</c:v>
                </c:pt>
                <c:pt idx="74">
                  <c:v>4.4000000000000004</c:v>
                </c:pt>
                <c:pt idx="75">
                  <c:v>3.1</c:v>
                </c:pt>
                <c:pt idx="76">
                  <c:v>2.4</c:v>
                </c:pt>
                <c:pt idx="77">
                  <c:v>1.5</c:v>
                </c:pt>
                <c:pt idx="78">
                  <c:v>1.2</c:v>
                </c:pt>
                <c:pt idx="79">
                  <c:v>1</c:v>
                </c:pt>
                <c:pt idx="80">
                  <c:v>0.9</c:v>
                </c:pt>
                <c:pt idx="81">
                  <c:v>1.4</c:v>
                </c:pt>
                <c:pt idx="82">
                  <c:v>1.8</c:v>
                </c:pt>
                <c:pt idx="83">
                  <c:v>2.1</c:v>
                </c:pt>
                <c:pt idx="84">
                  <c:v>3</c:v>
                </c:pt>
                <c:pt idx="85">
                  <c:v>4.5</c:v>
                </c:pt>
                <c:pt idx="86">
                  <c:v>2.8</c:v>
                </c:pt>
                <c:pt idx="87">
                  <c:v>2.6</c:v>
                </c:pt>
                <c:pt idx="88">
                  <c:v>3.3</c:v>
                </c:pt>
                <c:pt idx="89">
                  <c:v>2.5</c:v>
                </c:pt>
                <c:pt idx="90">
                  <c:v>1.7</c:v>
                </c:pt>
                <c:pt idx="91">
                  <c:v>0.5</c:v>
                </c:pt>
                <c:pt idx="92">
                  <c:v>0.4</c:v>
                </c:pt>
                <c:pt idx="93">
                  <c:v>0.5</c:v>
                </c:pt>
                <c:pt idx="94">
                  <c:v>0.8</c:v>
                </c:pt>
                <c:pt idx="95">
                  <c:v>0.9</c:v>
                </c:pt>
                <c:pt idx="96">
                  <c:v>1.7</c:v>
                </c:pt>
                <c:pt idx="97">
                  <c:v>2.4</c:v>
                </c:pt>
                <c:pt idx="98">
                  <c:v>5.5</c:v>
                </c:pt>
                <c:pt idx="99">
                  <c:v>3.3</c:v>
                </c:pt>
                <c:pt idx="100">
                  <c:v>2.8</c:v>
                </c:pt>
                <c:pt idx="101">
                  <c:v>3</c:v>
                </c:pt>
                <c:pt idx="102">
                  <c:v>2.1</c:v>
                </c:pt>
                <c:pt idx="103">
                  <c:v>0.7</c:v>
                </c:pt>
                <c:pt idx="104">
                  <c:v>0.5</c:v>
                </c:pt>
                <c:pt idx="105">
                  <c:v>0.4</c:v>
                </c:pt>
                <c:pt idx="106">
                  <c:v>1.6</c:v>
                </c:pt>
                <c:pt idx="107">
                  <c:v>1</c:v>
                </c:pt>
                <c:pt idx="108">
                  <c:v>1.3</c:v>
                </c:pt>
                <c:pt idx="109">
                  <c:v>9.8000000000000007</c:v>
                </c:pt>
                <c:pt idx="110">
                  <c:v>18.100000000000001</c:v>
                </c:pt>
                <c:pt idx="111">
                  <c:v>12.9</c:v>
                </c:pt>
                <c:pt idx="112">
                  <c:v>16.2</c:v>
                </c:pt>
                <c:pt idx="113">
                  <c:v>20.8</c:v>
                </c:pt>
                <c:pt idx="114">
                  <c:v>17.600000000000001</c:v>
                </c:pt>
                <c:pt idx="115">
                  <c:v>4.9000000000000004</c:v>
                </c:pt>
                <c:pt idx="116">
                  <c:v>6.8</c:v>
                </c:pt>
                <c:pt idx="117">
                  <c:v>6.8</c:v>
                </c:pt>
                <c:pt idx="118">
                  <c:v>8.8000000000000007</c:v>
                </c:pt>
                <c:pt idx="119">
                  <c:v>9.9</c:v>
                </c:pt>
                <c:pt idx="120">
                  <c:v>11.2</c:v>
                </c:pt>
                <c:pt idx="121">
                  <c:v>9.4</c:v>
                </c:pt>
                <c:pt idx="122">
                  <c:v>7.3</c:v>
                </c:pt>
                <c:pt idx="123">
                  <c:v>7.3</c:v>
                </c:pt>
                <c:pt idx="124">
                  <c:v>7.1</c:v>
                </c:pt>
                <c:pt idx="125">
                  <c:v>5.7</c:v>
                </c:pt>
                <c:pt idx="126">
                  <c:v>8.1</c:v>
                </c:pt>
                <c:pt idx="127">
                  <c:v>10.4</c:v>
                </c:pt>
                <c:pt idx="128">
                  <c:v>12.3</c:v>
                </c:pt>
                <c:pt idx="129">
                  <c:v>17.7</c:v>
                </c:pt>
                <c:pt idx="130">
                  <c:v>20.5</c:v>
                </c:pt>
                <c:pt idx="131">
                  <c:v>21.8</c:v>
                </c:pt>
                <c:pt idx="132">
                  <c:v>18.2</c:v>
                </c:pt>
                <c:pt idx="133">
                  <c:v>7.1</c:v>
                </c:pt>
                <c:pt idx="134">
                  <c:v>6.1</c:v>
                </c:pt>
                <c:pt idx="135">
                  <c:v>4.5</c:v>
                </c:pt>
                <c:pt idx="136">
                  <c:v>5.2</c:v>
                </c:pt>
                <c:pt idx="137">
                  <c:v>5.0999999999999996</c:v>
                </c:pt>
                <c:pt idx="138">
                  <c:v>6.5</c:v>
                </c:pt>
                <c:pt idx="139">
                  <c:v>7.6</c:v>
                </c:pt>
                <c:pt idx="140">
                  <c:v>7.1</c:v>
                </c:pt>
                <c:pt idx="141">
                  <c:v>15.1</c:v>
                </c:pt>
                <c:pt idx="142">
                  <c:v>19</c:v>
                </c:pt>
                <c:pt idx="143">
                  <c:v>17.600000000000001</c:v>
                </c:pt>
                <c:pt idx="144">
                  <c:v>20.2</c:v>
                </c:pt>
                <c:pt idx="145">
                  <c:v>20.7</c:v>
                </c:pt>
                <c:pt idx="146">
                  <c:v>20.6</c:v>
                </c:pt>
                <c:pt idx="147">
                  <c:v>19.7</c:v>
                </c:pt>
                <c:pt idx="148">
                  <c:v>16.8</c:v>
                </c:pt>
                <c:pt idx="149">
                  <c:v>18.8</c:v>
                </c:pt>
                <c:pt idx="150">
                  <c:v>21.3</c:v>
                </c:pt>
                <c:pt idx="151">
                  <c:v>22.6</c:v>
                </c:pt>
                <c:pt idx="152">
                  <c:v>24.2</c:v>
                </c:pt>
                <c:pt idx="153">
                  <c:v>22</c:v>
                </c:pt>
                <c:pt idx="154">
                  <c:v>25.1</c:v>
                </c:pt>
                <c:pt idx="155">
                  <c:v>26.4</c:v>
                </c:pt>
                <c:pt idx="156">
                  <c:v>25.7</c:v>
                </c:pt>
                <c:pt idx="157">
                  <c:v>24.7</c:v>
                </c:pt>
                <c:pt idx="158">
                  <c:v>21.9</c:v>
                </c:pt>
                <c:pt idx="159">
                  <c:v>15</c:v>
                </c:pt>
                <c:pt idx="160">
                  <c:v>13.8</c:v>
                </c:pt>
                <c:pt idx="161">
                  <c:v>17.2</c:v>
                </c:pt>
                <c:pt idx="162">
                  <c:v>14</c:v>
                </c:pt>
                <c:pt idx="163">
                  <c:v>7.2</c:v>
                </c:pt>
                <c:pt idx="164">
                  <c:v>4.8</c:v>
                </c:pt>
                <c:pt idx="165">
                  <c:v>3.8</c:v>
                </c:pt>
                <c:pt idx="166">
                  <c:v>3.6</c:v>
                </c:pt>
                <c:pt idx="167">
                  <c:v>5.6</c:v>
                </c:pt>
                <c:pt idx="168">
                  <c:v>4.8</c:v>
                </c:pt>
                <c:pt idx="169">
                  <c:v>3.6</c:v>
                </c:pt>
                <c:pt idx="170">
                  <c:v>3.8</c:v>
                </c:pt>
                <c:pt idx="171">
                  <c:v>4.8</c:v>
                </c:pt>
                <c:pt idx="172">
                  <c:v>5</c:v>
                </c:pt>
                <c:pt idx="173">
                  <c:v>5.4</c:v>
                </c:pt>
                <c:pt idx="174">
                  <c:v>7.3</c:v>
                </c:pt>
                <c:pt idx="175">
                  <c:v>7.4</c:v>
                </c:pt>
                <c:pt idx="176">
                  <c:v>7.6</c:v>
                </c:pt>
                <c:pt idx="177">
                  <c:v>7.8</c:v>
                </c:pt>
                <c:pt idx="178">
                  <c:v>7.2</c:v>
                </c:pt>
                <c:pt idx="179">
                  <c:v>9</c:v>
                </c:pt>
                <c:pt idx="180">
                  <c:v>9.4</c:v>
                </c:pt>
                <c:pt idx="181">
                  <c:v>11.8</c:v>
                </c:pt>
                <c:pt idx="182">
                  <c:v>15.4</c:v>
                </c:pt>
                <c:pt idx="183">
                  <c:v>14.2</c:v>
                </c:pt>
                <c:pt idx="184">
                  <c:v>13.1</c:v>
                </c:pt>
                <c:pt idx="185">
                  <c:v>15</c:v>
                </c:pt>
                <c:pt idx="186">
                  <c:v>11.7</c:v>
                </c:pt>
                <c:pt idx="187">
                  <c:v>9.1999999999999993</c:v>
                </c:pt>
                <c:pt idx="188">
                  <c:v>8.1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576512"/>
        <c:axId val="422578048"/>
      </c:lineChart>
      <c:dateAx>
        <c:axId val="422576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2578048"/>
        <c:crosses val="autoZero"/>
        <c:auto val="1"/>
        <c:lblOffset val="100"/>
        <c:baseTimeUnit val="months"/>
      </c:dateAx>
      <c:valAx>
        <c:axId val="42257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2576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'0510v3'!$BJ$1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'0510v3'!$BI$2:$BI$190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'0510v3'!$BJ$2:$BJ$190</c:f>
              <c:numCache>
                <c:formatCode>General</c:formatCode>
                <c:ptCount val="189"/>
                <c:pt idx="0">
                  <c:v>15.996829310476601</c:v>
                </c:pt>
                <c:pt idx="1">
                  <c:v>14.470730039413599</c:v>
                </c:pt>
                <c:pt idx="2">
                  <c:v>3.5877677444937799</c:v>
                </c:pt>
                <c:pt idx="3">
                  <c:v>6.2488482795248803</c:v>
                </c:pt>
                <c:pt idx="4">
                  <c:v>25.1247789091633</c:v>
                </c:pt>
                <c:pt idx="5">
                  <c:v>13.325528357041501</c:v>
                </c:pt>
                <c:pt idx="6">
                  <c:v>11.720807191884999</c:v>
                </c:pt>
                <c:pt idx="7">
                  <c:v>25.676601608751898</c:v>
                </c:pt>
                <c:pt idx="8">
                  <c:v>25.060766314057599</c:v>
                </c:pt>
                <c:pt idx="9">
                  <c:v>33.953462040833699</c:v>
                </c:pt>
                <c:pt idx="10">
                  <c:v>38.035694836607703</c:v>
                </c:pt>
                <c:pt idx="11">
                  <c:v>34.347130128421398</c:v>
                </c:pt>
                <c:pt idx="12">
                  <c:v>41.2747340668693</c:v>
                </c:pt>
                <c:pt idx="13">
                  <c:v>51.664181052087599</c:v>
                </c:pt>
                <c:pt idx="14">
                  <c:v>33.070950730203201</c:v>
                </c:pt>
                <c:pt idx="15">
                  <c:v>34.932212015212897</c:v>
                </c:pt>
                <c:pt idx="16">
                  <c:v>43.062197892220603</c:v>
                </c:pt>
                <c:pt idx="17">
                  <c:v>50.907581982387399</c:v>
                </c:pt>
                <c:pt idx="18">
                  <c:v>61.584530500004298</c:v>
                </c:pt>
                <c:pt idx="19">
                  <c:v>45.133461654052397</c:v>
                </c:pt>
                <c:pt idx="20">
                  <c:v>52.443641153281</c:v>
                </c:pt>
                <c:pt idx="21">
                  <c:v>47.838111702883403</c:v>
                </c:pt>
                <c:pt idx="22">
                  <c:v>45.121260549548197</c:v>
                </c:pt>
                <c:pt idx="23">
                  <c:v>47.128189885517898</c:v>
                </c:pt>
                <c:pt idx="24">
                  <c:v>41.995495497668898</c:v>
                </c:pt>
                <c:pt idx="25">
                  <c:v>62.382325253556303</c:v>
                </c:pt>
                <c:pt idx="26">
                  <c:v>54.217748159019699</c:v>
                </c:pt>
                <c:pt idx="27">
                  <c:v>58.550964181203199</c:v>
                </c:pt>
                <c:pt idx="28">
                  <c:v>53.083727580616802</c:v>
                </c:pt>
                <c:pt idx="29">
                  <c:v>64.495352833463201</c:v>
                </c:pt>
                <c:pt idx="30">
                  <c:v>54.952042725657499</c:v>
                </c:pt>
                <c:pt idx="31">
                  <c:v>23.760500585717001</c:v>
                </c:pt>
                <c:pt idx="32">
                  <c:v>15.3034759917511</c:v>
                </c:pt>
                <c:pt idx="33">
                  <c:v>7.7544967503590998</c:v>
                </c:pt>
                <c:pt idx="34">
                  <c:v>5.81525882853047</c:v>
                </c:pt>
                <c:pt idx="35">
                  <c:v>8.0867463002454993</c:v>
                </c:pt>
                <c:pt idx="36">
                  <c:v>12.6009231382714</c:v>
                </c:pt>
                <c:pt idx="37">
                  <c:v>16.365634922964201</c:v>
                </c:pt>
                <c:pt idx="38">
                  <c:v>21.882237231991201</c:v>
                </c:pt>
                <c:pt idx="39">
                  <c:v>53.838903832692701</c:v>
                </c:pt>
                <c:pt idx="40">
                  <c:v>36.7251961542784</c:v>
                </c:pt>
                <c:pt idx="41">
                  <c:v>27.2299594649214</c:v>
                </c:pt>
                <c:pt idx="42">
                  <c:v>23.458891875941799</c:v>
                </c:pt>
                <c:pt idx="43">
                  <c:v>25.902351707346298</c:v>
                </c:pt>
                <c:pt idx="44">
                  <c:v>33.294758538258698</c:v>
                </c:pt>
                <c:pt idx="45">
                  <c:v>30.029057768013299</c:v>
                </c:pt>
                <c:pt idx="46">
                  <c:v>19.7794756196833</c:v>
                </c:pt>
                <c:pt idx="47">
                  <c:v>23.651006864953601</c:v>
                </c:pt>
                <c:pt idx="48">
                  <c:v>31.172285594770401</c:v>
                </c:pt>
                <c:pt idx="49">
                  <c:v>37.993906997835197</c:v>
                </c:pt>
                <c:pt idx="50">
                  <c:v>47.7953953503986</c:v>
                </c:pt>
                <c:pt idx="51">
                  <c:v>39.761897373288001</c:v>
                </c:pt>
                <c:pt idx="52">
                  <c:v>45.5024541954255</c:v>
                </c:pt>
                <c:pt idx="53">
                  <c:v>40.140056435321803</c:v>
                </c:pt>
                <c:pt idx="54">
                  <c:v>37.646957213411298</c:v>
                </c:pt>
                <c:pt idx="55">
                  <c:v>39.133241016647403</c:v>
                </c:pt>
                <c:pt idx="56">
                  <c:v>26.128621909925499</c:v>
                </c:pt>
                <c:pt idx="57">
                  <c:v>24.738445193294901</c:v>
                </c:pt>
                <c:pt idx="58">
                  <c:v>21.081080040614498</c:v>
                </c:pt>
                <c:pt idx="59">
                  <c:v>27.553650537994301</c:v>
                </c:pt>
                <c:pt idx="60">
                  <c:v>20.352302196025299</c:v>
                </c:pt>
                <c:pt idx="61">
                  <c:v>11.9897627739385</c:v>
                </c:pt>
                <c:pt idx="62">
                  <c:v>5.8406369335811901</c:v>
                </c:pt>
                <c:pt idx="63">
                  <c:v>2.92483496913944</c:v>
                </c:pt>
                <c:pt idx="64">
                  <c:v>2.4648009668073501</c:v>
                </c:pt>
                <c:pt idx="65">
                  <c:v>3.2750731264730701</c:v>
                </c:pt>
                <c:pt idx="66">
                  <c:v>3.3417272418015598</c:v>
                </c:pt>
                <c:pt idx="67">
                  <c:v>2.6425300431992498</c:v>
                </c:pt>
                <c:pt idx="68">
                  <c:v>2.2120201154242798</c:v>
                </c:pt>
                <c:pt idx="69">
                  <c:v>2.8273154541955301</c:v>
                </c:pt>
                <c:pt idx="70">
                  <c:v>3.5360722748715299</c:v>
                </c:pt>
                <c:pt idx="71">
                  <c:v>3.4113012018052502</c:v>
                </c:pt>
                <c:pt idx="72">
                  <c:v>6.1601927427365801</c:v>
                </c:pt>
                <c:pt idx="73">
                  <c:v>6.5807217445370902</c:v>
                </c:pt>
                <c:pt idx="74">
                  <c:v>5.6859122395855399</c:v>
                </c:pt>
                <c:pt idx="75">
                  <c:v>5.7710524898358502</c:v>
                </c:pt>
                <c:pt idx="76">
                  <c:v>6.7635059540680604</c:v>
                </c:pt>
                <c:pt idx="77">
                  <c:v>11.300446257775899</c:v>
                </c:pt>
                <c:pt idx="78">
                  <c:v>14.5809783677125</c:v>
                </c:pt>
                <c:pt idx="79">
                  <c:v>12.317675085373599</c:v>
                </c:pt>
                <c:pt idx="80">
                  <c:v>22.842752646075301</c:v>
                </c:pt>
                <c:pt idx="81">
                  <c:v>26.139756792662698</c:v>
                </c:pt>
                <c:pt idx="82">
                  <c:v>16.7724532357906</c:v>
                </c:pt>
                <c:pt idx="83">
                  <c:v>14.2440094300834</c:v>
                </c:pt>
                <c:pt idx="84">
                  <c:v>11.8349769541</c:v>
                </c:pt>
                <c:pt idx="85">
                  <c:v>7.3606756555692199</c:v>
                </c:pt>
                <c:pt idx="86">
                  <c:v>5.2976984380955701</c:v>
                </c:pt>
                <c:pt idx="87">
                  <c:v>7.2684959529825299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'0510v3'!$BK$1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'0510v3'!$BI$2:$BI$190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'0510v3'!$BK$2:$BK$190</c:f>
              <c:numCache>
                <c:formatCode>General</c:formatCode>
                <c:ptCount val="189"/>
                <c:pt idx="0">
                  <c:v>2.8692321444536399</c:v>
                </c:pt>
                <c:pt idx="1">
                  <c:v>0.89335337214668797</c:v>
                </c:pt>
                <c:pt idx="2">
                  <c:v>0.63532942656161495</c:v>
                </c:pt>
                <c:pt idx="3">
                  <c:v>1.4753514974572099</c:v>
                </c:pt>
                <c:pt idx="4">
                  <c:v>2.67982757724605</c:v>
                </c:pt>
                <c:pt idx="5">
                  <c:v>2.6662737772233198</c:v>
                </c:pt>
                <c:pt idx="6">
                  <c:v>5.85034456689535</c:v>
                </c:pt>
                <c:pt idx="7">
                  <c:v>33.7658468637187</c:v>
                </c:pt>
                <c:pt idx="8">
                  <c:v>42.9843589021554</c:v>
                </c:pt>
                <c:pt idx="9">
                  <c:v>40.530241226270697</c:v>
                </c:pt>
                <c:pt idx="10">
                  <c:v>43.1027787861725</c:v>
                </c:pt>
                <c:pt idx="11">
                  <c:v>46.6842624038431</c:v>
                </c:pt>
                <c:pt idx="12">
                  <c:v>45.3058303146423</c:v>
                </c:pt>
                <c:pt idx="13">
                  <c:v>18.751640977405401</c:v>
                </c:pt>
                <c:pt idx="14">
                  <c:v>28.670772479541899</c:v>
                </c:pt>
                <c:pt idx="15">
                  <c:v>30.119842862460299</c:v>
                </c:pt>
                <c:pt idx="16">
                  <c:v>38.144375065540402</c:v>
                </c:pt>
                <c:pt idx="17">
                  <c:v>41.001403379367503</c:v>
                </c:pt>
                <c:pt idx="18">
                  <c:v>43.523256659033599</c:v>
                </c:pt>
                <c:pt idx="19">
                  <c:v>41.270281671013201</c:v>
                </c:pt>
                <c:pt idx="20">
                  <c:v>35.998441527488403</c:v>
                </c:pt>
                <c:pt idx="21">
                  <c:v>35.759565883489401</c:v>
                </c:pt>
                <c:pt idx="22">
                  <c:v>34.736155486062401</c:v>
                </c:pt>
                <c:pt idx="23">
                  <c:v>28.076100339542201</c:v>
                </c:pt>
                <c:pt idx="24">
                  <c:v>37.824111394077498</c:v>
                </c:pt>
                <c:pt idx="25">
                  <c:v>43.449975596935197</c:v>
                </c:pt>
                <c:pt idx="26">
                  <c:v>46.963352210861999</c:v>
                </c:pt>
                <c:pt idx="27">
                  <c:v>50.752726445678803</c:v>
                </c:pt>
                <c:pt idx="28">
                  <c:v>51.120232578681602</c:v>
                </c:pt>
                <c:pt idx="29">
                  <c:v>51.4400219751981</c:v>
                </c:pt>
                <c:pt idx="30">
                  <c:v>49.756446910937299</c:v>
                </c:pt>
                <c:pt idx="31">
                  <c:v>15.1930480296017</c:v>
                </c:pt>
                <c:pt idx="32">
                  <c:v>9.2072614144768696</c:v>
                </c:pt>
                <c:pt idx="33">
                  <c:v>3.6315816210981899</c:v>
                </c:pt>
                <c:pt idx="34">
                  <c:v>4.8205951618362404</c:v>
                </c:pt>
                <c:pt idx="35">
                  <c:v>5.3998976175408204</c:v>
                </c:pt>
                <c:pt idx="36">
                  <c:v>9.4555706124839496</c:v>
                </c:pt>
                <c:pt idx="37">
                  <c:v>13.726825491211899</c:v>
                </c:pt>
                <c:pt idx="38">
                  <c:v>13.6139187848616</c:v>
                </c:pt>
                <c:pt idx="39">
                  <c:v>25.8513808717335</c:v>
                </c:pt>
                <c:pt idx="40">
                  <c:v>30.750519461265402</c:v>
                </c:pt>
                <c:pt idx="41">
                  <c:v>28.493332958321901</c:v>
                </c:pt>
                <c:pt idx="42">
                  <c:v>29.2582701339545</c:v>
                </c:pt>
                <c:pt idx="43">
                  <c:v>30.680876359428002</c:v>
                </c:pt>
                <c:pt idx="44">
                  <c:v>29.728653664008799</c:v>
                </c:pt>
                <c:pt idx="45">
                  <c:v>29.3055936983469</c:v>
                </c:pt>
                <c:pt idx="46">
                  <c:v>26.728043938209801</c:v>
                </c:pt>
                <c:pt idx="47">
                  <c:v>28.379789073187101</c:v>
                </c:pt>
                <c:pt idx="48">
                  <c:v>31.0645017163876</c:v>
                </c:pt>
                <c:pt idx="49">
                  <c:v>34.832656700496401</c:v>
                </c:pt>
                <c:pt idx="50">
                  <c:v>38.040831435957998</c:v>
                </c:pt>
                <c:pt idx="51">
                  <c:v>36.638207031242501</c:v>
                </c:pt>
                <c:pt idx="52">
                  <c:v>38.3428193656638</c:v>
                </c:pt>
                <c:pt idx="53">
                  <c:v>39.0936947251001</c:v>
                </c:pt>
                <c:pt idx="54">
                  <c:v>38.149546231892799</c:v>
                </c:pt>
                <c:pt idx="55">
                  <c:v>39.517079653828603</c:v>
                </c:pt>
                <c:pt idx="56">
                  <c:v>37.621149114500497</c:v>
                </c:pt>
                <c:pt idx="57">
                  <c:v>32.649355349361301</c:v>
                </c:pt>
                <c:pt idx="58">
                  <c:v>31.845448013576998</c:v>
                </c:pt>
                <c:pt idx="59">
                  <c:v>37.7305354005019</c:v>
                </c:pt>
                <c:pt idx="60">
                  <c:v>34.988493665426397</c:v>
                </c:pt>
                <c:pt idx="61">
                  <c:v>12.869534590121599</c:v>
                </c:pt>
                <c:pt idx="62">
                  <c:v>5.9066386455904301</c:v>
                </c:pt>
                <c:pt idx="63">
                  <c:v>3.9606738076413799</c:v>
                </c:pt>
                <c:pt idx="64">
                  <c:v>3.7693048612700002</c:v>
                </c:pt>
                <c:pt idx="65">
                  <c:v>9.2882411246495504</c:v>
                </c:pt>
                <c:pt idx="66">
                  <c:v>7.69982279732797</c:v>
                </c:pt>
                <c:pt idx="67">
                  <c:v>4.4859150915144799</c:v>
                </c:pt>
                <c:pt idx="68">
                  <c:v>4.8087889733140496</c:v>
                </c:pt>
                <c:pt idx="69">
                  <c:v>7.7186836593223704</c:v>
                </c:pt>
                <c:pt idx="70">
                  <c:v>8.0557134696105592</c:v>
                </c:pt>
                <c:pt idx="71">
                  <c:v>8.5973817078327492</c:v>
                </c:pt>
                <c:pt idx="72">
                  <c:v>13.8981015727728</c:v>
                </c:pt>
                <c:pt idx="73">
                  <c:v>14.568938868616399</c:v>
                </c:pt>
                <c:pt idx="74">
                  <c:v>15.1428141783553</c:v>
                </c:pt>
                <c:pt idx="75">
                  <c:v>16.2478147523038</c:v>
                </c:pt>
                <c:pt idx="76">
                  <c:v>14.5629837329615</c:v>
                </c:pt>
                <c:pt idx="77">
                  <c:v>22.1964627121741</c:v>
                </c:pt>
                <c:pt idx="78">
                  <c:v>23.995928155868999</c:v>
                </c:pt>
                <c:pt idx="79">
                  <c:v>34.270037964095998</c:v>
                </c:pt>
                <c:pt idx="80">
                  <c:v>46.166554942432803</c:v>
                </c:pt>
                <c:pt idx="81">
                  <c:v>41.366810427342202</c:v>
                </c:pt>
                <c:pt idx="82">
                  <c:v>37.258491573868</c:v>
                </c:pt>
                <c:pt idx="83">
                  <c:v>43.632318089542999</c:v>
                </c:pt>
                <c:pt idx="84">
                  <c:v>30.085278481043598</c:v>
                </c:pt>
                <c:pt idx="85">
                  <c:v>20.697715970953801</c:v>
                </c:pt>
                <c:pt idx="86">
                  <c:v>17.290440898106301</c:v>
                </c:pt>
                <c:pt idx="87">
                  <c:v>22.260987862666902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'0510v3'!$BL$1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'0510v3'!$BI$2:$BI$190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'0510v3'!$BL$2:$BL$190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</c:v>
                </c:pt>
                <c:pt idx="6">
                  <c:v>3.2</c:v>
                </c:pt>
                <c:pt idx="7">
                  <c:v>3.5</c:v>
                </c:pt>
                <c:pt idx="8">
                  <c:v>32.200000000000003</c:v>
                </c:pt>
                <c:pt idx="9">
                  <c:v>51.5</c:v>
                </c:pt>
                <c:pt idx="10">
                  <c:v>39.4</c:v>
                </c:pt>
                <c:pt idx="11">
                  <c:v>51.1</c:v>
                </c:pt>
                <c:pt idx="12">
                  <c:v>60.7</c:v>
                </c:pt>
                <c:pt idx="13">
                  <c:v>57.3</c:v>
                </c:pt>
                <c:pt idx="14">
                  <c:v>16.3</c:v>
                </c:pt>
                <c:pt idx="15">
                  <c:v>26.4</c:v>
                </c:pt>
                <c:pt idx="16">
                  <c:v>28.3</c:v>
                </c:pt>
                <c:pt idx="17">
                  <c:v>36.700000000000003</c:v>
                </c:pt>
                <c:pt idx="18">
                  <c:v>42.6</c:v>
                </c:pt>
                <c:pt idx="19">
                  <c:v>50.6</c:v>
                </c:pt>
                <c:pt idx="20">
                  <c:v>45.5</c:v>
                </c:pt>
                <c:pt idx="21">
                  <c:v>38.200000000000003</c:v>
                </c:pt>
                <c:pt idx="22">
                  <c:v>38.299999999999997</c:v>
                </c:pt>
                <c:pt idx="23">
                  <c:v>37.200000000000003</c:v>
                </c:pt>
                <c:pt idx="24">
                  <c:v>32.5</c:v>
                </c:pt>
                <c:pt idx="25">
                  <c:v>42.8</c:v>
                </c:pt>
                <c:pt idx="26">
                  <c:v>51.1</c:v>
                </c:pt>
                <c:pt idx="27">
                  <c:v>56</c:v>
                </c:pt>
                <c:pt idx="28">
                  <c:v>69.5</c:v>
                </c:pt>
                <c:pt idx="29">
                  <c:v>75.099999999999994</c:v>
                </c:pt>
                <c:pt idx="30">
                  <c:v>76.7</c:v>
                </c:pt>
                <c:pt idx="31">
                  <c:v>70.900000000000006</c:v>
                </c:pt>
                <c:pt idx="32">
                  <c:v>17.3</c:v>
                </c:pt>
                <c:pt idx="33">
                  <c:v>11.7</c:v>
                </c:pt>
                <c:pt idx="34">
                  <c:v>5.5</c:v>
                </c:pt>
                <c:pt idx="35">
                  <c:v>6.7</c:v>
                </c:pt>
                <c:pt idx="36">
                  <c:v>7</c:v>
                </c:pt>
                <c:pt idx="37">
                  <c:v>10.4</c:v>
                </c:pt>
                <c:pt idx="38">
                  <c:v>13.7</c:v>
                </c:pt>
                <c:pt idx="39">
                  <c:v>13.6</c:v>
                </c:pt>
                <c:pt idx="40">
                  <c:v>33.4</c:v>
                </c:pt>
                <c:pt idx="41">
                  <c:v>43.3</c:v>
                </c:pt>
                <c:pt idx="42">
                  <c:v>37.4</c:v>
                </c:pt>
                <c:pt idx="43">
                  <c:v>41.2</c:v>
                </c:pt>
                <c:pt idx="44">
                  <c:v>41.9</c:v>
                </c:pt>
                <c:pt idx="45">
                  <c:v>38.9</c:v>
                </c:pt>
                <c:pt idx="46">
                  <c:v>35.9</c:v>
                </c:pt>
                <c:pt idx="47">
                  <c:v>27.3</c:v>
                </c:pt>
                <c:pt idx="48">
                  <c:v>31.4</c:v>
                </c:pt>
                <c:pt idx="49">
                  <c:v>37.5</c:v>
                </c:pt>
                <c:pt idx="50">
                  <c:v>42.7</c:v>
                </c:pt>
                <c:pt idx="51">
                  <c:v>47.6</c:v>
                </c:pt>
                <c:pt idx="52">
                  <c:v>42.5</c:v>
                </c:pt>
                <c:pt idx="53">
                  <c:v>47.6</c:v>
                </c:pt>
                <c:pt idx="54">
                  <c:v>49</c:v>
                </c:pt>
                <c:pt idx="55">
                  <c:v>45.6</c:v>
                </c:pt>
                <c:pt idx="56">
                  <c:v>43.5</c:v>
                </c:pt>
                <c:pt idx="57">
                  <c:v>36.200000000000003</c:v>
                </c:pt>
                <c:pt idx="58">
                  <c:v>22.8</c:v>
                </c:pt>
                <c:pt idx="59">
                  <c:v>19.8</c:v>
                </c:pt>
                <c:pt idx="60">
                  <c:v>26.2</c:v>
                </c:pt>
                <c:pt idx="61">
                  <c:v>20.100000000000001</c:v>
                </c:pt>
                <c:pt idx="62">
                  <c:v>7.2</c:v>
                </c:pt>
                <c:pt idx="63">
                  <c:v>4.2</c:v>
                </c:pt>
                <c:pt idx="64">
                  <c:v>3.4</c:v>
                </c:pt>
                <c:pt idx="65">
                  <c:v>3.2</c:v>
                </c:pt>
                <c:pt idx="66">
                  <c:v>5.8</c:v>
                </c:pt>
                <c:pt idx="67">
                  <c:v>5.0999999999999996</c:v>
                </c:pt>
                <c:pt idx="68">
                  <c:v>3.6</c:v>
                </c:pt>
                <c:pt idx="69">
                  <c:v>3.6</c:v>
                </c:pt>
                <c:pt idx="70">
                  <c:v>4.8</c:v>
                </c:pt>
                <c:pt idx="71">
                  <c:v>4.7</c:v>
                </c:pt>
                <c:pt idx="72">
                  <c:v>4.8</c:v>
                </c:pt>
                <c:pt idx="73">
                  <c:v>6.7</c:v>
                </c:pt>
                <c:pt idx="74">
                  <c:v>6.9</c:v>
                </c:pt>
                <c:pt idx="75">
                  <c:v>7.3</c:v>
                </c:pt>
                <c:pt idx="76">
                  <c:v>7.5</c:v>
                </c:pt>
                <c:pt idx="77">
                  <c:v>7.1</c:v>
                </c:pt>
                <c:pt idx="78">
                  <c:v>9.9</c:v>
                </c:pt>
                <c:pt idx="79">
                  <c:v>10.7</c:v>
                </c:pt>
                <c:pt idx="80">
                  <c:v>14</c:v>
                </c:pt>
                <c:pt idx="81">
                  <c:v>19.899999999999999</c:v>
                </c:pt>
                <c:pt idx="82">
                  <c:v>17.899999999999999</c:v>
                </c:pt>
                <c:pt idx="83">
                  <c:v>15.3</c:v>
                </c:pt>
                <c:pt idx="84">
                  <c:v>17.600000000000001</c:v>
                </c:pt>
                <c:pt idx="85">
                  <c:v>12.2</c:v>
                </c:pt>
                <c:pt idx="86">
                  <c:v>8.6999999999999993</c:v>
                </c:pt>
                <c:pt idx="87">
                  <c:v>7.7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612352"/>
        <c:axId val="422614144"/>
      </c:lineChart>
      <c:dateAx>
        <c:axId val="422612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2614144"/>
        <c:crosses val="autoZero"/>
        <c:auto val="1"/>
        <c:lblOffset val="100"/>
        <c:baseTimeUnit val="months"/>
      </c:dateAx>
      <c:valAx>
        <c:axId val="42261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2612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'0510v3'!$BP$1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'0510v3'!$BO$2:$BO$190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'0510v3'!$BP$2:$BP$190</c:f>
              <c:numCache>
                <c:formatCode>General</c:formatCode>
                <c:ptCount val="189"/>
                <c:pt idx="0">
                  <c:v>0</c:v>
                </c:pt>
                <c:pt idx="1">
                  <c:v>2.3546342068168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1.7488395068314899</c:v>
                </c:pt>
                <c:pt idx="7">
                  <c:v>3.9109831515065299</c:v>
                </c:pt>
                <c:pt idx="8">
                  <c:v>3.6766563796531502</c:v>
                </c:pt>
                <c:pt idx="9">
                  <c:v>5.7761375180480403</c:v>
                </c:pt>
                <c:pt idx="10">
                  <c:v>3.6317529150575298</c:v>
                </c:pt>
                <c:pt idx="11">
                  <c:v>4.4212626414320999</c:v>
                </c:pt>
                <c:pt idx="12">
                  <c:v>2.2074039557464702</c:v>
                </c:pt>
                <c:pt idx="13">
                  <c:v>5.69139002519836</c:v>
                </c:pt>
                <c:pt idx="14">
                  <c:v>4.5115981117221002</c:v>
                </c:pt>
                <c:pt idx="15">
                  <c:v>3.9912244842745799</c:v>
                </c:pt>
                <c:pt idx="16">
                  <c:v>3.5776519894745702</c:v>
                </c:pt>
                <c:pt idx="17">
                  <c:v>4.0695668866866797</c:v>
                </c:pt>
                <c:pt idx="18">
                  <c:v>4.1460954056738997</c:v>
                </c:pt>
                <c:pt idx="19">
                  <c:v>3.4606144695408898</c:v>
                </c:pt>
                <c:pt idx="20">
                  <c:v>3.2525281036373102</c:v>
                </c:pt>
                <c:pt idx="21">
                  <c:v>3.9190569323474098</c:v>
                </c:pt>
                <c:pt idx="22">
                  <c:v>3.38532351335631</c:v>
                </c:pt>
                <c:pt idx="23">
                  <c:v>4.5209781434612299</c:v>
                </c:pt>
                <c:pt idx="24">
                  <c:v>3.2881293351808401</c:v>
                </c:pt>
                <c:pt idx="25">
                  <c:v>6.2361494526183696</c:v>
                </c:pt>
                <c:pt idx="26">
                  <c:v>4.6862508349824603</c:v>
                </c:pt>
                <c:pt idx="27">
                  <c:v>3.5066665080314401</c:v>
                </c:pt>
                <c:pt idx="28">
                  <c:v>4.3441978695311603</c:v>
                </c:pt>
                <c:pt idx="29">
                  <c:v>3.7691802361583302</c:v>
                </c:pt>
                <c:pt idx="30">
                  <c:v>4.1025357835624199</c:v>
                </c:pt>
                <c:pt idx="31">
                  <c:v>5.2849739952018098</c:v>
                </c:pt>
                <c:pt idx="32">
                  <c:v>5.1292448615332997</c:v>
                </c:pt>
                <c:pt idx="33">
                  <c:v>4.4049160566360097</c:v>
                </c:pt>
                <c:pt idx="34">
                  <c:v>3.8427587600782802</c:v>
                </c:pt>
                <c:pt idx="35">
                  <c:v>4.4682230660038202</c:v>
                </c:pt>
                <c:pt idx="36">
                  <c:v>5.0909125557307302</c:v>
                </c:pt>
                <c:pt idx="37">
                  <c:v>5.5800523118500998</c:v>
                </c:pt>
                <c:pt idx="38">
                  <c:v>5.8082212209895401</c:v>
                </c:pt>
                <c:pt idx="39">
                  <c:v>6.3308146397908098</c:v>
                </c:pt>
                <c:pt idx="40">
                  <c:v>4.51413798127333</c:v>
                </c:pt>
                <c:pt idx="41">
                  <c:v>3.2140777401754801</c:v>
                </c:pt>
                <c:pt idx="42">
                  <c:v>3.0968154058941701</c:v>
                </c:pt>
                <c:pt idx="43">
                  <c:v>3.6258609165163498</c:v>
                </c:pt>
                <c:pt idx="44">
                  <c:v>4.0414613470175702</c:v>
                </c:pt>
                <c:pt idx="45">
                  <c:v>2.6446191254218299</c:v>
                </c:pt>
                <c:pt idx="46">
                  <c:v>3.0469980831198602</c:v>
                </c:pt>
                <c:pt idx="47">
                  <c:v>3.4715776732398198</c:v>
                </c:pt>
                <c:pt idx="48">
                  <c:v>3.13027241474065</c:v>
                </c:pt>
                <c:pt idx="49">
                  <c:v>3.3140616320343299</c:v>
                </c:pt>
                <c:pt idx="50">
                  <c:v>3.4633798126560298</c:v>
                </c:pt>
                <c:pt idx="51">
                  <c:v>4.0920545584074004</c:v>
                </c:pt>
                <c:pt idx="52">
                  <c:v>3.6296264442221098</c:v>
                </c:pt>
                <c:pt idx="53">
                  <c:v>3.9555965490420002</c:v>
                </c:pt>
                <c:pt idx="54">
                  <c:v>4.2275735292415</c:v>
                </c:pt>
                <c:pt idx="55">
                  <c:v>3.4268201785421999</c:v>
                </c:pt>
                <c:pt idx="56">
                  <c:v>4.8339209367972904</c:v>
                </c:pt>
                <c:pt idx="57">
                  <c:v>3.5638532870325599</c:v>
                </c:pt>
                <c:pt idx="58">
                  <c:v>4.8818524534626002</c:v>
                </c:pt>
                <c:pt idx="59">
                  <c:v>6.3335164962442496</c:v>
                </c:pt>
                <c:pt idx="60">
                  <c:v>6.4566013401436599</c:v>
                </c:pt>
                <c:pt idx="61">
                  <c:v>5.8513558455876398</c:v>
                </c:pt>
                <c:pt idx="62">
                  <c:v>6.8785328114890998</c:v>
                </c:pt>
                <c:pt idx="63">
                  <c:v>6.4018147888067798</c:v>
                </c:pt>
                <c:pt idx="64">
                  <c:v>5.0970291825993899</c:v>
                </c:pt>
                <c:pt idx="65">
                  <c:v>5.8122177011005398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'0510v3'!$BQ$1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'0510v3'!$BO$2:$BO$190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'0510v3'!$BQ$2:$BQ$190</c:f>
              <c:numCache>
                <c:formatCode>General</c:formatCode>
                <c:ptCount val="189"/>
                <c:pt idx="0">
                  <c:v>1.5412316062479701</c:v>
                </c:pt>
                <c:pt idx="1">
                  <c:v>1.8461066510572799</c:v>
                </c:pt>
                <c:pt idx="2">
                  <c:v>2.5494255038281399</c:v>
                </c:pt>
                <c:pt idx="3">
                  <c:v>2.42589262539882</c:v>
                </c:pt>
                <c:pt idx="4">
                  <c:v>3.93714969932021</c:v>
                </c:pt>
                <c:pt idx="5">
                  <c:v>4.8307402271892501</c:v>
                </c:pt>
                <c:pt idx="6">
                  <c:v>5.2970379537934003</c:v>
                </c:pt>
                <c:pt idx="7">
                  <c:v>4.7351391879875901</c:v>
                </c:pt>
                <c:pt idx="8">
                  <c:v>3.90042442997431</c:v>
                </c:pt>
                <c:pt idx="9">
                  <c:v>2.95961642389755</c:v>
                </c:pt>
                <c:pt idx="10">
                  <c:v>2.3371115652153098</c:v>
                </c:pt>
                <c:pt idx="11">
                  <c:v>2.12241823126358</c:v>
                </c:pt>
                <c:pt idx="12">
                  <c:v>2.5757816540098499</c:v>
                </c:pt>
                <c:pt idx="13">
                  <c:v>2.6082145949446098</c:v>
                </c:pt>
                <c:pt idx="14">
                  <c:v>3.1254222347895402</c:v>
                </c:pt>
                <c:pt idx="15">
                  <c:v>3.5199158106778801</c:v>
                </c:pt>
                <c:pt idx="16">
                  <c:v>3.9688732448788602</c:v>
                </c:pt>
                <c:pt idx="17">
                  <c:v>5.6905763683535699</c:v>
                </c:pt>
                <c:pt idx="18">
                  <c:v>6.6901147878702298</c:v>
                </c:pt>
                <c:pt idx="19">
                  <c:v>5.8213333528645697</c:v>
                </c:pt>
                <c:pt idx="20">
                  <c:v>5.9093646672074698</c:v>
                </c:pt>
                <c:pt idx="21">
                  <c:v>6.8267943486580496</c:v>
                </c:pt>
                <c:pt idx="22">
                  <c:v>6.05549682873054</c:v>
                </c:pt>
                <c:pt idx="23">
                  <c:v>5.97848142928272</c:v>
                </c:pt>
                <c:pt idx="24">
                  <c:v>6.1034787344597703</c:v>
                </c:pt>
                <c:pt idx="25">
                  <c:v>6.0960112661775101</c:v>
                </c:pt>
                <c:pt idx="26">
                  <c:v>5.6912365012123702</c:v>
                </c:pt>
                <c:pt idx="27">
                  <c:v>5.3835072153876098</c:v>
                </c:pt>
                <c:pt idx="28">
                  <c:v>5.1374031021436997</c:v>
                </c:pt>
                <c:pt idx="29">
                  <c:v>5.2234262769772997</c:v>
                </c:pt>
                <c:pt idx="30">
                  <c:v>5.5732985394657497</c:v>
                </c:pt>
                <c:pt idx="31">
                  <c:v>6.1183736282501</c:v>
                </c:pt>
                <c:pt idx="32">
                  <c:v>7.2162198509521698</c:v>
                </c:pt>
                <c:pt idx="33">
                  <c:v>5.9954479122702002</c:v>
                </c:pt>
                <c:pt idx="34">
                  <c:v>5.75794286537836</c:v>
                </c:pt>
                <c:pt idx="35">
                  <c:v>5.7934517009049502</c:v>
                </c:pt>
                <c:pt idx="36">
                  <c:v>6.2663772158659601</c:v>
                </c:pt>
                <c:pt idx="37">
                  <c:v>6.9256039050339799</c:v>
                </c:pt>
                <c:pt idx="38">
                  <c:v>4.3090659472502004</c:v>
                </c:pt>
                <c:pt idx="39">
                  <c:v>2.5944852576514998</c:v>
                </c:pt>
                <c:pt idx="40">
                  <c:v>1.56777215216625</c:v>
                </c:pt>
                <c:pt idx="41">
                  <c:v>1.4077190121473799</c:v>
                </c:pt>
                <c:pt idx="42">
                  <c:v>1.52247724081416</c:v>
                </c:pt>
                <c:pt idx="43">
                  <c:v>2.1865527797453299</c:v>
                </c:pt>
                <c:pt idx="44">
                  <c:v>1.71093690037376</c:v>
                </c:pt>
                <c:pt idx="45">
                  <c:v>1.49686114706611</c:v>
                </c:pt>
                <c:pt idx="46">
                  <c:v>1.7265848580754899</c:v>
                </c:pt>
                <c:pt idx="47">
                  <c:v>2.4233096678328199</c:v>
                </c:pt>
                <c:pt idx="48">
                  <c:v>2.60306425670611</c:v>
                </c:pt>
                <c:pt idx="49">
                  <c:v>3.0821754319077499</c:v>
                </c:pt>
                <c:pt idx="50">
                  <c:v>4.4882945117308504</c:v>
                </c:pt>
                <c:pt idx="51">
                  <c:v>4.91654219300246</c:v>
                </c:pt>
                <c:pt idx="52">
                  <c:v>4.50765159432276</c:v>
                </c:pt>
                <c:pt idx="53">
                  <c:v>5.3791425773255304</c:v>
                </c:pt>
                <c:pt idx="54">
                  <c:v>5.3861270380998398</c:v>
                </c:pt>
                <c:pt idx="55">
                  <c:v>6.1053441985587398</c:v>
                </c:pt>
                <c:pt idx="56">
                  <c:v>7.93580193211129</c:v>
                </c:pt>
                <c:pt idx="57">
                  <c:v>9.3204224634041495</c:v>
                </c:pt>
                <c:pt idx="58">
                  <c:v>13.0043060319597</c:v>
                </c:pt>
                <c:pt idx="59">
                  <c:v>12.570041088089299</c:v>
                </c:pt>
                <c:pt idx="60">
                  <c:v>13.141573381499899</c:v>
                </c:pt>
                <c:pt idx="61">
                  <c:v>16.3320564004311</c:v>
                </c:pt>
                <c:pt idx="62">
                  <c:v>12.279726617093001</c:v>
                </c:pt>
                <c:pt idx="63">
                  <c:v>10.3066545717849</c:v>
                </c:pt>
                <c:pt idx="64">
                  <c:v>11.0711605694576</c:v>
                </c:pt>
                <c:pt idx="65">
                  <c:v>12.7588296495957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'0510v3'!$BR$1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'0510v3'!$BO$2:$BO$190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'0510v3'!$BR$2:$BR$190</c:f>
              <c:numCache>
                <c:formatCode>General</c:formatCode>
                <c:ptCount val="1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0.5</c:v>
                </c:pt>
                <c:pt idx="27">
                  <c:v>0.6</c:v>
                </c:pt>
                <c:pt idx="28">
                  <c:v>0.6</c:v>
                </c:pt>
                <c:pt idx="29">
                  <c:v>0.7</c:v>
                </c:pt>
                <c:pt idx="30">
                  <c:v>0.6</c:v>
                </c:pt>
                <c:pt idx="31">
                  <c:v>0.7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0.6</c:v>
                </c:pt>
                <c:pt idx="37">
                  <c:v>0.6</c:v>
                </c:pt>
                <c:pt idx="38">
                  <c:v>1.4</c:v>
                </c:pt>
                <c:pt idx="39">
                  <c:v>3.4</c:v>
                </c:pt>
                <c:pt idx="40">
                  <c:v>2.7</c:v>
                </c:pt>
                <c:pt idx="41">
                  <c:v>2.9</c:v>
                </c:pt>
                <c:pt idx="42">
                  <c:v>3</c:v>
                </c:pt>
                <c:pt idx="43">
                  <c:v>2.9</c:v>
                </c:pt>
                <c:pt idx="44">
                  <c:v>4.3</c:v>
                </c:pt>
                <c:pt idx="45">
                  <c:v>3.7</c:v>
                </c:pt>
                <c:pt idx="46">
                  <c:v>3</c:v>
                </c:pt>
                <c:pt idx="47">
                  <c:v>3.3</c:v>
                </c:pt>
                <c:pt idx="48">
                  <c:v>4.3</c:v>
                </c:pt>
                <c:pt idx="49">
                  <c:v>4.8</c:v>
                </c:pt>
                <c:pt idx="50">
                  <c:v>5.9</c:v>
                </c:pt>
                <c:pt idx="51">
                  <c:v>8.6999999999999993</c:v>
                </c:pt>
                <c:pt idx="52">
                  <c:v>9.3000000000000007</c:v>
                </c:pt>
                <c:pt idx="53">
                  <c:v>9.6999999999999993</c:v>
                </c:pt>
                <c:pt idx="54">
                  <c:v>10.5</c:v>
                </c:pt>
                <c:pt idx="55">
                  <c:v>9.9</c:v>
                </c:pt>
                <c:pt idx="56">
                  <c:v>12.1</c:v>
                </c:pt>
                <c:pt idx="57">
                  <c:v>12.6</c:v>
                </c:pt>
                <c:pt idx="58">
                  <c:v>17.5</c:v>
                </c:pt>
                <c:pt idx="59">
                  <c:v>21.3</c:v>
                </c:pt>
                <c:pt idx="60">
                  <c:v>20.399999999999999</c:v>
                </c:pt>
                <c:pt idx="61">
                  <c:v>20.399999999999999</c:v>
                </c:pt>
                <c:pt idx="62">
                  <c:v>23.7</c:v>
                </c:pt>
                <c:pt idx="63">
                  <c:v>21.1</c:v>
                </c:pt>
                <c:pt idx="64">
                  <c:v>18.7</c:v>
                </c:pt>
                <c:pt idx="65">
                  <c:v>17.5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717568"/>
        <c:axId val="430723456"/>
      </c:lineChart>
      <c:dateAx>
        <c:axId val="430717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0723456"/>
        <c:crosses val="autoZero"/>
        <c:auto val="1"/>
        <c:lblOffset val="100"/>
        <c:baseTimeUnit val="months"/>
      </c:dateAx>
      <c:valAx>
        <c:axId val="43072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717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'0510v3'!$BV$1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'0510v3'!$BU$2:$BU$190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'0510v3'!$BV$2:$BV$190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28.507649868309802</c:v>
                </c:pt>
                <c:pt idx="4">
                  <c:v>1.10968231039621E-2</c:v>
                </c:pt>
                <c:pt idx="5">
                  <c:v>0</c:v>
                </c:pt>
                <c:pt idx="6">
                  <c:v>24.6476754314319</c:v>
                </c:pt>
                <c:pt idx="7">
                  <c:v>3.53710746491537</c:v>
                </c:pt>
                <c:pt idx="8">
                  <c:v>2.55299216426411</c:v>
                </c:pt>
                <c:pt idx="9">
                  <c:v>6.3775144773090799</c:v>
                </c:pt>
                <c:pt idx="10">
                  <c:v>8.4648546415405495</c:v>
                </c:pt>
                <c:pt idx="11">
                  <c:v>7.8898600953317199</c:v>
                </c:pt>
                <c:pt idx="12">
                  <c:v>4.3261101607548298</c:v>
                </c:pt>
                <c:pt idx="13">
                  <c:v>6.3552727132770404</c:v>
                </c:pt>
                <c:pt idx="14">
                  <c:v>3.9338495842358001</c:v>
                </c:pt>
                <c:pt idx="15">
                  <c:v>4.3900074007001404</c:v>
                </c:pt>
                <c:pt idx="16">
                  <c:v>3.9395538959865899</c:v>
                </c:pt>
                <c:pt idx="17">
                  <c:v>5.4117152014153902</c:v>
                </c:pt>
                <c:pt idx="18">
                  <c:v>7.0189856178442804</c:v>
                </c:pt>
                <c:pt idx="19">
                  <c:v>7.9710321464388798</c:v>
                </c:pt>
                <c:pt idx="20">
                  <c:v>4.3241909561570102</c:v>
                </c:pt>
                <c:pt idx="21">
                  <c:v>8.6439557001035805</c:v>
                </c:pt>
                <c:pt idx="22">
                  <c:v>6.3465304997108998</c:v>
                </c:pt>
                <c:pt idx="23">
                  <c:v>4.8627047108890897</c:v>
                </c:pt>
                <c:pt idx="24">
                  <c:v>5.7943300481337197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'0510v3'!$BW$1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'0510v3'!$BU$2:$BU$190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'0510v3'!$BW$2:$BW$190</c:f>
              <c:numCache>
                <c:formatCode>General</c:formatCode>
                <c:ptCount val="189"/>
                <c:pt idx="0">
                  <c:v>0.36900499290379901</c:v>
                </c:pt>
                <c:pt idx="1">
                  <c:v>0.69948154800467699</c:v>
                </c:pt>
                <c:pt idx="2">
                  <c:v>0.74770524633498403</c:v>
                </c:pt>
                <c:pt idx="3">
                  <c:v>0.416854009392431</c:v>
                </c:pt>
                <c:pt idx="4">
                  <c:v>0.98331071707380402</c:v>
                </c:pt>
                <c:pt idx="5">
                  <c:v>2.40139030748399</c:v>
                </c:pt>
                <c:pt idx="6">
                  <c:v>3.4863476240132898</c:v>
                </c:pt>
                <c:pt idx="7">
                  <c:v>3.33205108251066</c:v>
                </c:pt>
                <c:pt idx="8">
                  <c:v>3.20399835734628</c:v>
                </c:pt>
                <c:pt idx="9">
                  <c:v>4.38632505505681</c:v>
                </c:pt>
                <c:pt idx="10">
                  <c:v>3.5785867282535002</c:v>
                </c:pt>
                <c:pt idx="11">
                  <c:v>3.48607083605873</c:v>
                </c:pt>
                <c:pt idx="12">
                  <c:v>3.8628411996251599</c:v>
                </c:pt>
                <c:pt idx="13">
                  <c:v>4.0473741165522297</c:v>
                </c:pt>
                <c:pt idx="14">
                  <c:v>4.4542295970832102</c:v>
                </c:pt>
                <c:pt idx="15">
                  <c:v>5.8156268738497401</c:v>
                </c:pt>
                <c:pt idx="16">
                  <c:v>6.7477263189027799</c:v>
                </c:pt>
                <c:pt idx="17">
                  <c:v>9.6944064052705308</c:v>
                </c:pt>
                <c:pt idx="18">
                  <c:v>8.5915900053197092</c:v>
                </c:pt>
                <c:pt idx="19">
                  <c:v>8.31742069707634</c:v>
                </c:pt>
                <c:pt idx="20">
                  <c:v>9.1583015209603094</c:v>
                </c:pt>
                <c:pt idx="21">
                  <c:v>5.8042105227369003</c:v>
                </c:pt>
                <c:pt idx="22">
                  <c:v>4.7001912207208703</c:v>
                </c:pt>
                <c:pt idx="23">
                  <c:v>5.1385810819917204</c:v>
                </c:pt>
                <c:pt idx="24">
                  <c:v>6.0652143515361701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'0510v3'!$BX$1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'0510v3'!$BU$2:$BU$190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'0510v3'!$BX$2:$BX$190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0.3</c:v>
                </c:pt>
                <c:pt idx="24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755200"/>
        <c:axId val="434177152"/>
      </c:lineChart>
      <c:dateAx>
        <c:axId val="430755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4177152"/>
        <c:crosses val="autoZero"/>
        <c:auto val="1"/>
        <c:lblOffset val="100"/>
        <c:baseTimeUnit val="months"/>
      </c:dateAx>
      <c:valAx>
        <c:axId val="43417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75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'0515v4'!$BB$1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'0515v4'!$BA$2:$BA$190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'0515v4'!$BB$2:$BB$190</c:f>
              <c:numCache>
                <c:formatCode>General</c:formatCode>
                <c:ptCount val="189"/>
                <c:pt idx="0">
                  <c:v>1.25353938373277</c:v>
                </c:pt>
                <c:pt idx="1">
                  <c:v>1.1353790865327</c:v>
                </c:pt>
                <c:pt idx="2">
                  <c:v>1.1811761540087</c:v>
                </c:pt>
                <c:pt idx="3">
                  <c:v>1.45267210622867</c:v>
                </c:pt>
                <c:pt idx="4">
                  <c:v>1.29765156957183</c:v>
                </c:pt>
                <c:pt idx="5">
                  <c:v>2.0225926784104198</c:v>
                </c:pt>
                <c:pt idx="6">
                  <c:v>1.5807116860646999</c:v>
                </c:pt>
                <c:pt idx="7">
                  <c:v>1.54212755451137</c:v>
                </c:pt>
                <c:pt idx="8">
                  <c:v>2.50438658525173</c:v>
                </c:pt>
                <c:pt idx="9">
                  <c:v>2.4512740997439102</c:v>
                </c:pt>
                <c:pt idx="10">
                  <c:v>3.0477081304012201</c:v>
                </c:pt>
                <c:pt idx="11">
                  <c:v>3.1145932127530398</c:v>
                </c:pt>
                <c:pt idx="12">
                  <c:v>5.0764757304330903</c:v>
                </c:pt>
                <c:pt idx="13">
                  <c:v>20.0039601197868</c:v>
                </c:pt>
                <c:pt idx="14">
                  <c:v>26.836270053542599</c:v>
                </c:pt>
                <c:pt idx="15">
                  <c:v>21.790158494178499</c:v>
                </c:pt>
                <c:pt idx="16">
                  <c:v>22.951711949967802</c:v>
                </c:pt>
                <c:pt idx="17">
                  <c:v>26.515934883207699</c:v>
                </c:pt>
                <c:pt idx="18">
                  <c:v>15.9306952359387</c:v>
                </c:pt>
                <c:pt idx="19">
                  <c:v>17.4554894109693</c:v>
                </c:pt>
                <c:pt idx="20">
                  <c:v>13.464790846744</c:v>
                </c:pt>
                <c:pt idx="21">
                  <c:v>23.176271376905401</c:v>
                </c:pt>
                <c:pt idx="22">
                  <c:v>32.813955422498601</c:v>
                </c:pt>
                <c:pt idx="23">
                  <c:v>35.881594538049498</c:v>
                </c:pt>
                <c:pt idx="24">
                  <c:v>24.542735783647299</c:v>
                </c:pt>
                <c:pt idx="25">
                  <c:v>17.1441558775409</c:v>
                </c:pt>
                <c:pt idx="26">
                  <c:v>17.229206549935501</c:v>
                </c:pt>
                <c:pt idx="27">
                  <c:v>11.999618116624299</c:v>
                </c:pt>
                <c:pt idx="28">
                  <c:v>11.140140238651901</c:v>
                </c:pt>
                <c:pt idx="29">
                  <c:v>10.6017349001061</c:v>
                </c:pt>
                <c:pt idx="30">
                  <c:v>15.806219984212399</c:v>
                </c:pt>
                <c:pt idx="31">
                  <c:v>28.023003408356999</c:v>
                </c:pt>
                <c:pt idx="32">
                  <c:v>32.991437589510902</c:v>
                </c:pt>
                <c:pt idx="33">
                  <c:v>46.555597893169697</c:v>
                </c:pt>
                <c:pt idx="34">
                  <c:v>44.391855688868397</c:v>
                </c:pt>
                <c:pt idx="35">
                  <c:v>43.743179136280403</c:v>
                </c:pt>
                <c:pt idx="36">
                  <c:v>40.428082240292603</c:v>
                </c:pt>
                <c:pt idx="37">
                  <c:v>41.831671475034703</c:v>
                </c:pt>
                <c:pt idx="38">
                  <c:v>45.338002458566699</c:v>
                </c:pt>
                <c:pt idx="39">
                  <c:v>53.2680038581831</c:v>
                </c:pt>
                <c:pt idx="40">
                  <c:v>48.970104780505103</c:v>
                </c:pt>
                <c:pt idx="41">
                  <c:v>52.449533346325801</c:v>
                </c:pt>
                <c:pt idx="42">
                  <c:v>66.993257969186104</c:v>
                </c:pt>
                <c:pt idx="43">
                  <c:v>55.747948865482002</c:v>
                </c:pt>
                <c:pt idx="44">
                  <c:v>37.095392772984503</c:v>
                </c:pt>
                <c:pt idx="45">
                  <c:v>24.5861378587072</c:v>
                </c:pt>
                <c:pt idx="46">
                  <c:v>17.287136905019199</c:v>
                </c:pt>
                <c:pt idx="47">
                  <c:v>16.294472102367301</c:v>
                </c:pt>
                <c:pt idx="48">
                  <c:v>12.1544749722778</c:v>
                </c:pt>
                <c:pt idx="49">
                  <c:v>17.7795967710402</c:v>
                </c:pt>
                <c:pt idx="50">
                  <c:v>25.6193472702709</c:v>
                </c:pt>
                <c:pt idx="51">
                  <c:v>31.887200887715299</c:v>
                </c:pt>
                <c:pt idx="52">
                  <c:v>20.563350697737601</c:v>
                </c:pt>
                <c:pt idx="53">
                  <c:v>14.4308902556668</c:v>
                </c:pt>
                <c:pt idx="54">
                  <c:v>9.6342589561318093</c:v>
                </c:pt>
                <c:pt idx="55">
                  <c:v>9.4855108216417499</c:v>
                </c:pt>
                <c:pt idx="56">
                  <c:v>10.058029532569799</c:v>
                </c:pt>
                <c:pt idx="57">
                  <c:v>10.511497634100801</c:v>
                </c:pt>
                <c:pt idx="58">
                  <c:v>12.481890613244699</c:v>
                </c:pt>
                <c:pt idx="59">
                  <c:v>13.041320246907899</c:v>
                </c:pt>
                <c:pt idx="60">
                  <c:v>8.2221808359177402</c:v>
                </c:pt>
                <c:pt idx="61">
                  <c:v>9.4654253268202595</c:v>
                </c:pt>
                <c:pt idx="62">
                  <c:v>14.6421967916739</c:v>
                </c:pt>
                <c:pt idx="63">
                  <c:v>8.4869455663113804</c:v>
                </c:pt>
                <c:pt idx="64">
                  <c:v>8.2967701003821599</c:v>
                </c:pt>
                <c:pt idx="65">
                  <c:v>11.774234951697499</c:v>
                </c:pt>
                <c:pt idx="66">
                  <c:v>12.945004644910499</c:v>
                </c:pt>
                <c:pt idx="67">
                  <c:v>14.128097665985001</c:v>
                </c:pt>
                <c:pt idx="68">
                  <c:v>9.4783024427176699</c:v>
                </c:pt>
                <c:pt idx="69">
                  <c:v>8.2205980182754992</c:v>
                </c:pt>
                <c:pt idx="70">
                  <c:v>6.2572785564566002</c:v>
                </c:pt>
                <c:pt idx="71">
                  <c:v>4.3821714446933697</c:v>
                </c:pt>
                <c:pt idx="72">
                  <c:v>2.7522874080987401</c:v>
                </c:pt>
                <c:pt idx="73">
                  <c:v>3.0806618486398101</c:v>
                </c:pt>
                <c:pt idx="74">
                  <c:v>3.8368854949508102</c:v>
                </c:pt>
                <c:pt idx="75">
                  <c:v>2.16814149122396</c:v>
                </c:pt>
                <c:pt idx="76">
                  <c:v>2.9528737653905202</c:v>
                </c:pt>
                <c:pt idx="77">
                  <c:v>2.7153279951468199</c:v>
                </c:pt>
                <c:pt idx="78">
                  <c:v>1.7818331558710701</c:v>
                </c:pt>
                <c:pt idx="79">
                  <c:v>2.3727840062834198</c:v>
                </c:pt>
                <c:pt idx="80">
                  <c:v>1.7838408732175</c:v>
                </c:pt>
                <c:pt idx="81">
                  <c:v>2.97629760283094</c:v>
                </c:pt>
                <c:pt idx="82">
                  <c:v>3.01460646888818</c:v>
                </c:pt>
                <c:pt idx="83">
                  <c:v>3.7466295558092799</c:v>
                </c:pt>
                <c:pt idx="84">
                  <c:v>4.2859126483862298</c:v>
                </c:pt>
                <c:pt idx="85">
                  <c:v>3.4206051930199002</c:v>
                </c:pt>
                <c:pt idx="86">
                  <c:v>3.60111307765114</c:v>
                </c:pt>
                <c:pt idx="87">
                  <c:v>3.5329567342344501</c:v>
                </c:pt>
                <c:pt idx="88">
                  <c:v>3.6322165538462698</c:v>
                </c:pt>
                <c:pt idx="89">
                  <c:v>2.7310491166016901</c:v>
                </c:pt>
                <c:pt idx="90">
                  <c:v>2.7801734205278898</c:v>
                </c:pt>
                <c:pt idx="91">
                  <c:v>2.67879174290738</c:v>
                </c:pt>
                <c:pt idx="92">
                  <c:v>1.95596054651704</c:v>
                </c:pt>
                <c:pt idx="93">
                  <c:v>2.9705973057802399</c:v>
                </c:pt>
                <c:pt idx="94">
                  <c:v>3.0433114391756799</c:v>
                </c:pt>
                <c:pt idx="95">
                  <c:v>3.7545972324136798</c:v>
                </c:pt>
                <c:pt idx="96">
                  <c:v>5.4967373254286596</c:v>
                </c:pt>
                <c:pt idx="97">
                  <c:v>12.1651718735032</c:v>
                </c:pt>
                <c:pt idx="98">
                  <c:v>10.3519666448747</c:v>
                </c:pt>
                <c:pt idx="99">
                  <c:v>8.2445593859740498</c:v>
                </c:pt>
                <c:pt idx="100">
                  <c:v>5.3157680118285997</c:v>
                </c:pt>
                <c:pt idx="101">
                  <c:v>3.1312366299195098</c:v>
                </c:pt>
                <c:pt idx="102">
                  <c:v>2.4871758844299601</c:v>
                </c:pt>
                <c:pt idx="103">
                  <c:v>1.5376280285419399</c:v>
                </c:pt>
                <c:pt idx="104">
                  <c:v>1.94014650809885</c:v>
                </c:pt>
                <c:pt idx="105">
                  <c:v>3.4641471245934601</c:v>
                </c:pt>
                <c:pt idx="106">
                  <c:v>1.95027483872993</c:v>
                </c:pt>
                <c:pt idx="107">
                  <c:v>4.2248368762645496</c:v>
                </c:pt>
                <c:pt idx="108">
                  <c:v>14.711083430372501</c:v>
                </c:pt>
                <c:pt idx="109">
                  <c:v>22.6196127059712</c:v>
                </c:pt>
                <c:pt idx="110">
                  <c:v>21.017479298674299</c:v>
                </c:pt>
                <c:pt idx="111">
                  <c:v>20.4423809597427</c:v>
                </c:pt>
                <c:pt idx="112">
                  <c:v>21.284935498997701</c:v>
                </c:pt>
                <c:pt idx="113">
                  <c:v>20.5294702672713</c:v>
                </c:pt>
                <c:pt idx="114">
                  <c:v>14.4328240898021</c:v>
                </c:pt>
                <c:pt idx="115">
                  <c:v>8.1273274848678891</c:v>
                </c:pt>
                <c:pt idx="116">
                  <c:v>6.7565030223141198</c:v>
                </c:pt>
                <c:pt idx="117">
                  <c:v>8.5319916803218501</c:v>
                </c:pt>
                <c:pt idx="118">
                  <c:v>10.676597544256101</c:v>
                </c:pt>
                <c:pt idx="119">
                  <c:v>13.167149959099</c:v>
                </c:pt>
                <c:pt idx="120">
                  <c:v>10.36816149571</c:v>
                </c:pt>
                <c:pt idx="121">
                  <c:v>40.103986745257799</c:v>
                </c:pt>
                <c:pt idx="122">
                  <c:v>13.338352005305399</c:v>
                </c:pt>
                <c:pt idx="123">
                  <c:v>11.3413609171025</c:v>
                </c:pt>
                <c:pt idx="124">
                  <c:v>8.8785731110970296</c:v>
                </c:pt>
                <c:pt idx="125">
                  <c:v>11.387450305597801</c:v>
                </c:pt>
                <c:pt idx="126">
                  <c:v>14.3438339321249</c:v>
                </c:pt>
                <c:pt idx="127">
                  <c:v>21.0405059702003</c:v>
                </c:pt>
                <c:pt idx="128">
                  <c:v>24.356143573848598</c:v>
                </c:pt>
                <c:pt idx="129">
                  <c:v>25.121845992212101</c:v>
                </c:pt>
                <c:pt idx="130">
                  <c:v>27.851354312690301</c:v>
                </c:pt>
                <c:pt idx="131">
                  <c:v>25.4469197834851</c:v>
                </c:pt>
                <c:pt idx="132">
                  <c:v>17.836594875030801</c:v>
                </c:pt>
                <c:pt idx="133">
                  <c:v>13.7744460343048</c:v>
                </c:pt>
                <c:pt idx="134">
                  <c:v>9.3175980913817202</c:v>
                </c:pt>
                <c:pt idx="135">
                  <c:v>7.1770878968181098</c:v>
                </c:pt>
                <c:pt idx="136">
                  <c:v>6.2314834397011296</c:v>
                </c:pt>
                <c:pt idx="137">
                  <c:v>7.8932423345904397</c:v>
                </c:pt>
                <c:pt idx="138">
                  <c:v>8.6869501867571994</c:v>
                </c:pt>
                <c:pt idx="139">
                  <c:v>10.648261171299801</c:v>
                </c:pt>
                <c:pt idx="140">
                  <c:v>16.722398609315</c:v>
                </c:pt>
                <c:pt idx="141">
                  <c:v>21.213946392079901</c:v>
                </c:pt>
                <c:pt idx="142">
                  <c:v>22.063107229129599</c:v>
                </c:pt>
                <c:pt idx="143">
                  <c:v>20.403143784711101</c:v>
                </c:pt>
                <c:pt idx="144">
                  <c:v>19.8169854211421</c:v>
                </c:pt>
                <c:pt idx="145">
                  <c:v>23.346599681103001</c:v>
                </c:pt>
                <c:pt idx="146">
                  <c:v>24.213535020746999</c:v>
                </c:pt>
                <c:pt idx="147">
                  <c:v>21.652410836644201</c:v>
                </c:pt>
                <c:pt idx="148">
                  <c:v>22.361817529156799</c:v>
                </c:pt>
                <c:pt idx="149">
                  <c:v>22.1367595740087</c:v>
                </c:pt>
                <c:pt idx="150">
                  <c:v>24.174638148816701</c:v>
                </c:pt>
                <c:pt idx="151">
                  <c:v>27.784703631378999</c:v>
                </c:pt>
                <c:pt idx="152">
                  <c:v>25.637015945301499</c:v>
                </c:pt>
                <c:pt idx="153">
                  <c:v>29.275834235372699</c:v>
                </c:pt>
                <c:pt idx="154">
                  <c:v>27.028552489720099</c:v>
                </c:pt>
                <c:pt idx="155">
                  <c:v>27.638561167624101</c:v>
                </c:pt>
                <c:pt idx="156">
                  <c:v>27.786950817384501</c:v>
                </c:pt>
                <c:pt idx="157">
                  <c:v>25.7209607891944</c:v>
                </c:pt>
                <c:pt idx="158">
                  <c:v>25.024014252685099</c:v>
                </c:pt>
                <c:pt idx="159">
                  <c:v>23.969840763552501</c:v>
                </c:pt>
                <c:pt idx="160">
                  <c:v>23.454016351216701</c:v>
                </c:pt>
                <c:pt idx="161">
                  <c:v>20.682291084469099</c:v>
                </c:pt>
                <c:pt idx="162">
                  <c:v>19.0158108499738</c:v>
                </c:pt>
                <c:pt idx="163">
                  <c:v>13.5602177177428</c:v>
                </c:pt>
                <c:pt idx="164">
                  <c:v>9.4241345231306006</c:v>
                </c:pt>
                <c:pt idx="165">
                  <c:v>8.0312806554921199</c:v>
                </c:pt>
                <c:pt idx="166">
                  <c:v>6.8482070883951502</c:v>
                </c:pt>
                <c:pt idx="167">
                  <c:v>7.0713155242795196</c:v>
                </c:pt>
                <c:pt idx="168">
                  <c:v>5.6168287381044104</c:v>
                </c:pt>
                <c:pt idx="169">
                  <c:v>4.4341480859856599</c:v>
                </c:pt>
                <c:pt idx="170">
                  <c:v>4.7474386253972796</c:v>
                </c:pt>
                <c:pt idx="171">
                  <c:v>4.3301388047094598</c:v>
                </c:pt>
                <c:pt idx="172">
                  <c:v>4.1764314987264601</c:v>
                </c:pt>
                <c:pt idx="173">
                  <c:v>4.6643996569790902</c:v>
                </c:pt>
                <c:pt idx="174">
                  <c:v>5.2197689802568101</c:v>
                </c:pt>
                <c:pt idx="175">
                  <c:v>4.6799580058681602</c:v>
                </c:pt>
                <c:pt idx="176">
                  <c:v>5.0920207621289197</c:v>
                </c:pt>
                <c:pt idx="177">
                  <c:v>5.4037982065338497</c:v>
                </c:pt>
                <c:pt idx="178">
                  <c:v>5.84466395836112</c:v>
                </c:pt>
                <c:pt idx="179">
                  <c:v>7.2390486647270897</c:v>
                </c:pt>
                <c:pt idx="180">
                  <c:v>7.0631305137658797</c:v>
                </c:pt>
                <c:pt idx="181">
                  <c:v>11.2256580347014</c:v>
                </c:pt>
                <c:pt idx="182">
                  <c:v>13.6193654500065</c:v>
                </c:pt>
                <c:pt idx="183">
                  <c:v>9.5819040639607191</c:v>
                </c:pt>
                <c:pt idx="184">
                  <c:v>8.7045639904689693</c:v>
                </c:pt>
                <c:pt idx="185">
                  <c:v>8.4876629367696292</c:v>
                </c:pt>
                <c:pt idx="186">
                  <c:v>6.7117370742953097</c:v>
                </c:pt>
                <c:pt idx="187">
                  <c:v>5.1654397361351103</c:v>
                </c:pt>
                <c:pt idx="188">
                  <c:v>5.4691390619662803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'0515v4'!$BC$1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'0515v4'!$BA$2:$BA$190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'0515v4'!$BC$2:$BC$190</c:f>
              <c:numCache>
                <c:formatCode>General</c:formatCode>
                <c:ptCount val="189"/>
                <c:pt idx="0">
                  <c:v>1.1023119878884</c:v>
                </c:pt>
                <c:pt idx="1">
                  <c:v>0.88898749019236101</c:v>
                </c:pt>
                <c:pt idx="2">
                  <c:v>0.89197299991263801</c:v>
                </c:pt>
                <c:pt idx="3">
                  <c:v>1.1181886820101199</c:v>
                </c:pt>
                <c:pt idx="4">
                  <c:v>1.4198725394932099</c:v>
                </c:pt>
                <c:pt idx="5">
                  <c:v>1.0590759321577301</c:v>
                </c:pt>
                <c:pt idx="6">
                  <c:v>1.6728260475794201</c:v>
                </c:pt>
                <c:pt idx="7">
                  <c:v>2.3883839709519599</c:v>
                </c:pt>
                <c:pt idx="8">
                  <c:v>3.34621253724245</c:v>
                </c:pt>
                <c:pt idx="9">
                  <c:v>4.5672071602486302</c:v>
                </c:pt>
                <c:pt idx="10">
                  <c:v>4.4637259645440901</c:v>
                </c:pt>
                <c:pt idx="11">
                  <c:v>6.0217257220566403</c:v>
                </c:pt>
                <c:pt idx="12">
                  <c:v>14.913297141792</c:v>
                </c:pt>
                <c:pt idx="13">
                  <c:v>28.493057693175</c:v>
                </c:pt>
                <c:pt idx="14">
                  <c:v>28.3318252439025</c:v>
                </c:pt>
                <c:pt idx="15">
                  <c:v>28.4055597609118</c:v>
                </c:pt>
                <c:pt idx="16">
                  <c:v>21.1530538683073</c:v>
                </c:pt>
                <c:pt idx="17">
                  <c:v>15.998027746309299</c:v>
                </c:pt>
                <c:pt idx="18">
                  <c:v>15.3299819855621</c:v>
                </c:pt>
                <c:pt idx="19">
                  <c:v>15.6660000691015</c:v>
                </c:pt>
                <c:pt idx="20">
                  <c:v>20.7215957352843</c:v>
                </c:pt>
                <c:pt idx="21">
                  <c:v>26.331179852209299</c:v>
                </c:pt>
                <c:pt idx="22">
                  <c:v>39.8222089993643</c:v>
                </c:pt>
                <c:pt idx="23">
                  <c:v>36.013671828473399</c:v>
                </c:pt>
                <c:pt idx="24">
                  <c:v>12.5396812364892</c:v>
                </c:pt>
                <c:pt idx="25">
                  <c:v>12.6929666407338</c:v>
                </c:pt>
                <c:pt idx="26">
                  <c:v>17.0497268313243</c:v>
                </c:pt>
                <c:pt idx="27">
                  <c:v>9.4673925374309302</c:v>
                </c:pt>
                <c:pt idx="28">
                  <c:v>11.1171065091006</c:v>
                </c:pt>
                <c:pt idx="29">
                  <c:v>16.178059313133499</c:v>
                </c:pt>
                <c:pt idx="30">
                  <c:v>29.054288060021399</c:v>
                </c:pt>
                <c:pt idx="31">
                  <c:v>40.049082656801602</c:v>
                </c:pt>
                <c:pt idx="32">
                  <c:v>44.868500218893999</c:v>
                </c:pt>
                <c:pt idx="33">
                  <c:v>48.947564332225099</c:v>
                </c:pt>
                <c:pt idx="34">
                  <c:v>47.272331953052003</c:v>
                </c:pt>
                <c:pt idx="35">
                  <c:v>47.031768697038601</c:v>
                </c:pt>
                <c:pt idx="36">
                  <c:v>45.0666658514224</c:v>
                </c:pt>
                <c:pt idx="37">
                  <c:v>46.175487307091799</c:v>
                </c:pt>
                <c:pt idx="38">
                  <c:v>45.762880939216501</c:v>
                </c:pt>
                <c:pt idx="39">
                  <c:v>45.988049835514502</c:v>
                </c:pt>
                <c:pt idx="40">
                  <c:v>43.523258858084503</c:v>
                </c:pt>
                <c:pt idx="41">
                  <c:v>46.187389572367202</c:v>
                </c:pt>
                <c:pt idx="42">
                  <c:v>49.811819260168903</c:v>
                </c:pt>
                <c:pt idx="43">
                  <c:v>33.054790293089901</c:v>
                </c:pt>
                <c:pt idx="44">
                  <c:v>8.8540572261153105</c:v>
                </c:pt>
                <c:pt idx="45">
                  <c:v>11.4485070786397</c:v>
                </c:pt>
                <c:pt idx="46">
                  <c:v>14.615850179965401</c:v>
                </c:pt>
                <c:pt idx="47">
                  <c:v>14.043808424598801</c:v>
                </c:pt>
                <c:pt idx="48">
                  <c:v>14.169568339864799</c:v>
                </c:pt>
                <c:pt idx="49">
                  <c:v>18.6055953947915</c:v>
                </c:pt>
                <c:pt idx="50">
                  <c:v>21.6482710918965</c:v>
                </c:pt>
                <c:pt idx="51">
                  <c:v>30.1650588150411</c:v>
                </c:pt>
                <c:pt idx="52">
                  <c:v>10.800830758817799</c:v>
                </c:pt>
                <c:pt idx="53">
                  <c:v>4.8558201256268996</c:v>
                </c:pt>
                <c:pt idx="54">
                  <c:v>4.82853949467221</c:v>
                </c:pt>
                <c:pt idx="55">
                  <c:v>8.0196504868707095</c:v>
                </c:pt>
                <c:pt idx="56">
                  <c:v>10.3245488547315</c:v>
                </c:pt>
                <c:pt idx="57">
                  <c:v>12.419886035545399</c:v>
                </c:pt>
                <c:pt idx="58">
                  <c:v>13.8651334789297</c:v>
                </c:pt>
                <c:pt idx="59">
                  <c:v>13.3699130644903</c:v>
                </c:pt>
                <c:pt idx="60">
                  <c:v>12.774559017494701</c:v>
                </c:pt>
                <c:pt idx="61">
                  <c:v>13.3822200621241</c:v>
                </c:pt>
                <c:pt idx="62">
                  <c:v>15.515059391990301</c:v>
                </c:pt>
                <c:pt idx="63">
                  <c:v>7.7999657870385803</c:v>
                </c:pt>
                <c:pt idx="64">
                  <c:v>9.0831707669278892</c:v>
                </c:pt>
                <c:pt idx="65">
                  <c:v>12.235490401155699</c:v>
                </c:pt>
                <c:pt idx="66">
                  <c:v>18.1055866506203</c:v>
                </c:pt>
                <c:pt idx="67">
                  <c:v>12.650896782473099</c:v>
                </c:pt>
                <c:pt idx="68">
                  <c:v>9.2727315663781198</c:v>
                </c:pt>
                <c:pt idx="69">
                  <c:v>8.7861805966889506</c:v>
                </c:pt>
                <c:pt idx="70">
                  <c:v>4.88275412307582</c:v>
                </c:pt>
                <c:pt idx="71">
                  <c:v>2.88036882852581</c:v>
                </c:pt>
                <c:pt idx="72">
                  <c:v>3.9348935274938901</c:v>
                </c:pt>
                <c:pt idx="73">
                  <c:v>5.1268944100326097</c:v>
                </c:pt>
                <c:pt idx="74">
                  <c:v>4.0972019084274498</c:v>
                </c:pt>
                <c:pt idx="75">
                  <c:v>3.5144091074758901</c:v>
                </c:pt>
                <c:pt idx="76">
                  <c:v>2.60644942288598</c:v>
                </c:pt>
                <c:pt idx="77">
                  <c:v>2.3095543823636402</c:v>
                </c:pt>
                <c:pt idx="78">
                  <c:v>2.05626772996956</c:v>
                </c:pt>
                <c:pt idx="79">
                  <c:v>1.8587945090415301</c:v>
                </c:pt>
                <c:pt idx="80">
                  <c:v>3.0373428461824901</c:v>
                </c:pt>
                <c:pt idx="81">
                  <c:v>3.7106934399507598</c:v>
                </c:pt>
                <c:pt idx="82">
                  <c:v>4.1658291702166004</c:v>
                </c:pt>
                <c:pt idx="83">
                  <c:v>5.2100928692901602</c:v>
                </c:pt>
                <c:pt idx="84">
                  <c:v>6.8531975537788403</c:v>
                </c:pt>
                <c:pt idx="85">
                  <c:v>5.3010904679979296</c:v>
                </c:pt>
                <c:pt idx="86">
                  <c:v>5.1886402198882999</c:v>
                </c:pt>
                <c:pt idx="87">
                  <c:v>6.1479056158034702</c:v>
                </c:pt>
                <c:pt idx="88">
                  <c:v>5.4368612820185103</c:v>
                </c:pt>
                <c:pt idx="89">
                  <c:v>4.3955006189239798</c:v>
                </c:pt>
                <c:pt idx="90">
                  <c:v>2.1191253852844301</c:v>
                </c:pt>
                <c:pt idx="91">
                  <c:v>1.8983226019563499</c:v>
                </c:pt>
                <c:pt idx="92">
                  <c:v>2.2615976177939401</c:v>
                </c:pt>
                <c:pt idx="93">
                  <c:v>2.97029057155406</c:v>
                </c:pt>
                <c:pt idx="94">
                  <c:v>3.1854010448153698</c:v>
                </c:pt>
                <c:pt idx="95">
                  <c:v>4.4172941141759301</c:v>
                </c:pt>
                <c:pt idx="96">
                  <c:v>5.5857466051234503</c:v>
                </c:pt>
                <c:pt idx="97">
                  <c:v>14.772705187598399</c:v>
                </c:pt>
                <c:pt idx="98">
                  <c:v>7.4676600656055196</c:v>
                </c:pt>
                <c:pt idx="99">
                  <c:v>5.8548274867692696</c:v>
                </c:pt>
                <c:pt idx="100">
                  <c:v>6.1093953924026598</c:v>
                </c:pt>
                <c:pt idx="101">
                  <c:v>3.8822939669522798</c:v>
                </c:pt>
                <c:pt idx="102">
                  <c:v>1.6434785363551601</c:v>
                </c:pt>
                <c:pt idx="103">
                  <c:v>1.47249748006679</c:v>
                </c:pt>
                <c:pt idx="104">
                  <c:v>1.1198173633702</c:v>
                </c:pt>
                <c:pt idx="105">
                  <c:v>2.7941867206736601</c:v>
                </c:pt>
                <c:pt idx="106">
                  <c:v>1.6998017077611101</c:v>
                </c:pt>
                <c:pt idx="107">
                  <c:v>2.8207565914271102</c:v>
                </c:pt>
                <c:pt idx="108">
                  <c:v>17.941225874879699</c:v>
                </c:pt>
                <c:pt idx="109">
                  <c:v>25.285451474215701</c:v>
                </c:pt>
                <c:pt idx="110">
                  <c:v>20.469373128165898</c:v>
                </c:pt>
                <c:pt idx="111">
                  <c:v>23.683270935564199</c:v>
                </c:pt>
                <c:pt idx="112">
                  <c:v>22.613265857723999</c:v>
                </c:pt>
                <c:pt idx="113">
                  <c:v>23.353062489658502</c:v>
                </c:pt>
                <c:pt idx="114">
                  <c:v>7.6669590062480601</c:v>
                </c:pt>
                <c:pt idx="115">
                  <c:v>13.375496475199901</c:v>
                </c:pt>
                <c:pt idx="116">
                  <c:v>12.0160327349338</c:v>
                </c:pt>
                <c:pt idx="117">
                  <c:v>16.618869593025199</c:v>
                </c:pt>
                <c:pt idx="118">
                  <c:v>15.8621626921352</c:v>
                </c:pt>
                <c:pt idx="119">
                  <c:v>18.673378400696699</c:v>
                </c:pt>
                <c:pt idx="120">
                  <c:v>15.0409940596333</c:v>
                </c:pt>
                <c:pt idx="121">
                  <c:v>13.631921638127899</c:v>
                </c:pt>
                <c:pt idx="122">
                  <c:v>11.9568469106538</c:v>
                </c:pt>
                <c:pt idx="123">
                  <c:v>12.819534706537301</c:v>
                </c:pt>
                <c:pt idx="124">
                  <c:v>8.9519794325732001</c:v>
                </c:pt>
                <c:pt idx="125">
                  <c:v>14.540499705498</c:v>
                </c:pt>
                <c:pt idx="126">
                  <c:v>16.048468793777399</c:v>
                </c:pt>
                <c:pt idx="127">
                  <c:v>19.778575966363501</c:v>
                </c:pt>
                <c:pt idx="128">
                  <c:v>20.5090919151672</c:v>
                </c:pt>
                <c:pt idx="129">
                  <c:v>22.5972901419774</c:v>
                </c:pt>
                <c:pt idx="130">
                  <c:v>21.133049844588601</c:v>
                </c:pt>
                <c:pt idx="131">
                  <c:v>21.012006099043301</c:v>
                </c:pt>
                <c:pt idx="132">
                  <c:v>11.034803887286699</c:v>
                </c:pt>
                <c:pt idx="133">
                  <c:v>9.8264601234379203</c:v>
                </c:pt>
                <c:pt idx="134">
                  <c:v>6.0616913326577002</c:v>
                </c:pt>
                <c:pt idx="135">
                  <c:v>7.8326439762747002</c:v>
                </c:pt>
                <c:pt idx="136">
                  <c:v>7.4042579473254104</c:v>
                </c:pt>
                <c:pt idx="137">
                  <c:v>10.489196304897799</c:v>
                </c:pt>
                <c:pt idx="138">
                  <c:v>12.014275979240701</c:v>
                </c:pt>
                <c:pt idx="139">
                  <c:v>12.2791397769369</c:v>
                </c:pt>
                <c:pt idx="140">
                  <c:v>18.648137026116402</c:v>
                </c:pt>
                <c:pt idx="141">
                  <c:v>21.8098295433647</c:v>
                </c:pt>
                <c:pt idx="142">
                  <c:v>20.100764633670099</c:v>
                </c:pt>
                <c:pt idx="143">
                  <c:v>20.702648949998299</c:v>
                </c:pt>
                <c:pt idx="144">
                  <c:v>21.279437352694099</c:v>
                </c:pt>
                <c:pt idx="145">
                  <c:v>20.033662267479102</c:v>
                </c:pt>
                <c:pt idx="146">
                  <c:v>19.688384610613699</c:v>
                </c:pt>
                <c:pt idx="147">
                  <c:v>19.0301800576438</c:v>
                </c:pt>
                <c:pt idx="148">
                  <c:v>20.2762425737304</c:v>
                </c:pt>
                <c:pt idx="149">
                  <c:v>20.605114231956499</c:v>
                </c:pt>
                <c:pt idx="150">
                  <c:v>21.535565010433999</c:v>
                </c:pt>
                <c:pt idx="151">
                  <c:v>21.986771575832101</c:v>
                </c:pt>
                <c:pt idx="152">
                  <c:v>21.7730473081225</c:v>
                </c:pt>
                <c:pt idx="153">
                  <c:v>22.317597395702101</c:v>
                </c:pt>
                <c:pt idx="154">
                  <c:v>22.577514001113101</c:v>
                </c:pt>
                <c:pt idx="155">
                  <c:v>22.6265863921479</c:v>
                </c:pt>
                <c:pt idx="156">
                  <c:v>22.366021952134101</c:v>
                </c:pt>
                <c:pt idx="157">
                  <c:v>22.4942243947112</c:v>
                </c:pt>
                <c:pt idx="158">
                  <c:v>20.561986329736499</c:v>
                </c:pt>
                <c:pt idx="159">
                  <c:v>20.896613164521099</c:v>
                </c:pt>
                <c:pt idx="160">
                  <c:v>23.1828158588844</c:v>
                </c:pt>
                <c:pt idx="161">
                  <c:v>21.737468897544499</c:v>
                </c:pt>
                <c:pt idx="162">
                  <c:v>12.5014333459255</c:v>
                </c:pt>
                <c:pt idx="163">
                  <c:v>7.3034697157586299</c:v>
                </c:pt>
                <c:pt idx="164">
                  <c:v>5.3282370844988503</c:v>
                </c:pt>
                <c:pt idx="165">
                  <c:v>4.7842593744050497</c:v>
                </c:pt>
                <c:pt idx="166">
                  <c:v>8.1430643996223395</c:v>
                </c:pt>
                <c:pt idx="167">
                  <c:v>7.1792089080743704</c:v>
                </c:pt>
                <c:pt idx="168">
                  <c:v>4.8729353217023199</c:v>
                </c:pt>
                <c:pt idx="169">
                  <c:v>4.68744529821927</c:v>
                </c:pt>
                <c:pt idx="170">
                  <c:v>6.6250863078669298</c:v>
                </c:pt>
                <c:pt idx="171">
                  <c:v>6.7864247383854304</c:v>
                </c:pt>
                <c:pt idx="172">
                  <c:v>6.9428310149104799</c:v>
                </c:pt>
                <c:pt idx="173">
                  <c:v>8.7878044660119699</c:v>
                </c:pt>
                <c:pt idx="174">
                  <c:v>9.41449383146354</c:v>
                </c:pt>
                <c:pt idx="175">
                  <c:v>8.9218590519201495</c:v>
                </c:pt>
                <c:pt idx="176">
                  <c:v>9.4607176033892699</c:v>
                </c:pt>
                <c:pt idx="177">
                  <c:v>8.6674803352893406</c:v>
                </c:pt>
                <c:pt idx="178">
                  <c:v>11.1802002553934</c:v>
                </c:pt>
                <c:pt idx="179">
                  <c:v>12.501919701112</c:v>
                </c:pt>
                <c:pt idx="180">
                  <c:v>16.207589817546001</c:v>
                </c:pt>
                <c:pt idx="181">
                  <c:v>19.996890274973499</c:v>
                </c:pt>
                <c:pt idx="182">
                  <c:v>18.544786407816002</c:v>
                </c:pt>
                <c:pt idx="183">
                  <c:v>16.344441068039998</c:v>
                </c:pt>
                <c:pt idx="184">
                  <c:v>19.4325543415178</c:v>
                </c:pt>
                <c:pt idx="185">
                  <c:v>13.539473640770501</c:v>
                </c:pt>
                <c:pt idx="186">
                  <c:v>10.1373925282752</c:v>
                </c:pt>
                <c:pt idx="187">
                  <c:v>8.8769638956856305</c:v>
                </c:pt>
                <c:pt idx="188">
                  <c:v>11.5835571982815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'0515v4'!$BD$1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'0515v4'!$BA$2:$BA$190</c:f>
              <c:numCache>
                <c:formatCode>m/d/yyyy</c:formatCode>
                <c:ptCount val="189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</c:numCache>
            </c:numRef>
          </c:cat>
          <c:val>
            <c:numRef>
              <c:f>'0515v4'!$BD$2:$BD$190</c:f>
              <c:numCache>
                <c:formatCode>General</c:formatCode>
                <c:ptCount val="189"/>
                <c:pt idx="0">
                  <c:v>1.1000000000000001</c:v>
                </c:pt>
                <c:pt idx="1">
                  <c:v>0.5</c:v>
                </c:pt>
                <c:pt idx="2">
                  <c:v>0.4</c:v>
                </c:pt>
                <c:pt idx="3">
                  <c:v>0.3</c:v>
                </c:pt>
                <c:pt idx="4">
                  <c:v>0.4</c:v>
                </c:pt>
                <c:pt idx="5">
                  <c:v>0.4</c:v>
                </c:pt>
                <c:pt idx="6">
                  <c:v>0.3</c:v>
                </c:pt>
                <c:pt idx="7">
                  <c:v>0.4</c:v>
                </c:pt>
                <c:pt idx="8">
                  <c:v>0.5</c:v>
                </c:pt>
                <c:pt idx="9">
                  <c:v>0.9</c:v>
                </c:pt>
                <c:pt idx="10">
                  <c:v>1.4</c:v>
                </c:pt>
                <c:pt idx="11">
                  <c:v>2.2000000000000002</c:v>
                </c:pt>
                <c:pt idx="12">
                  <c:v>3</c:v>
                </c:pt>
                <c:pt idx="13">
                  <c:v>7.8</c:v>
                </c:pt>
                <c:pt idx="14">
                  <c:v>13.4</c:v>
                </c:pt>
                <c:pt idx="15">
                  <c:v>13.4</c:v>
                </c:pt>
                <c:pt idx="16">
                  <c:v>15.4</c:v>
                </c:pt>
                <c:pt idx="17">
                  <c:v>12.4</c:v>
                </c:pt>
                <c:pt idx="18">
                  <c:v>9.9</c:v>
                </c:pt>
                <c:pt idx="19">
                  <c:v>9.5</c:v>
                </c:pt>
                <c:pt idx="20">
                  <c:v>9.6</c:v>
                </c:pt>
                <c:pt idx="21">
                  <c:v>12.9</c:v>
                </c:pt>
                <c:pt idx="22">
                  <c:v>15.4</c:v>
                </c:pt>
                <c:pt idx="23">
                  <c:v>21.4</c:v>
                </c:pt>
                <c:pt idx="24">
                  <c:v>19.399999999999999</c:v>
                </c:pt>
                <c:pt idx="25">
                  <c:v>8.9</c:v>
                </c:pt>
                <c:pt idx="26">
                  <c:v>9.3000000000000007</c:v>
                </c:pt>
                <c:pt idx="27">
                  <c:v>11.6</c:v>
                </c:pt>
                <c:pt idx="28">
                  <c:v>7.3</c:v>
                </c:pt>
                <c:pt idx="29">
                  <c:v>8.1</c:v>
                </c:pt>
                <c:pt idx="30">
                  <c:v>11</c:v>
                </c:pt>
                <c:pt idx="31">
                  <c:v>15.8</c:v>
                </c:pt>
                <c:pt idx="32">
                  <c:v>22.7</c:v>
                </c:pt>
                <c:pt idx="33">
                  <c:v>34.799999999999997</c:v>
                </c:pt>
                <c:pt idx="34">
                  <c:v>46.8</c:v>
                </c:pt>
                <c:pt idx="35">
                  <c:v>42.1</c:v>
                </c:pt>
                <c:pt idx="36">
                  <c:v>40.200000000000003</c:v>
                </c:pt>
                <c:pt idx="37">
                  <c:v>36</c:v>
                </c:pt>
                <c:pt idx="38">
                  <c:v>38.799999999999997</c:v>
                </c:pt>
                <c:pt idx="39">
                  <c:v>36.1</c:v>
                </c:pt>
                <c:pt idx="40">
                  <c:v>35.299999999999997</c:v>
                </c:pt>
                <c:pt idx="41">
                  <c:v>27.3</c:v>
                </c:pt>
                <c:pt idx="42">
                  <c:v>38.4</c:v>
                </c:pt>
                <c:pt idx="43">
                  <c:v>49.5</c:v>
                </c:pt>
                <c:pt idx="44">
                  <c:v>18.600000000000001</c:v>
                </c:pt>
                <c:pt idx="45">
                  <c:v>6.7</c:v>
                </c:pt>
                <c:pt idx="46">
                  <c:v>8.5</c:v>
                </c:pt>
                <c:pt idx="47">
                  <c:v>10.8</c:v>
                </c:pt>
                <c:pt idx="48">
                  <c:v>11.1</c:v>
                </c:pt>
                <c:pt idx="49">
                  <c:v>11.3</c:v>
                </c:pt>
                <c:pt idx="50">
                  <c:v>13.9</c:v>
                </c:pt>
                <c:pt idx="51">
                  <c:v>15.1</c:v>
                </c:pt>
                <c:pt idx="52">
                  <c:v>19.899999999999999</c:v>
                </c:pt>
                <c:pt idx="53">
                  <c:v>9.5</c:v>
                </c:pt>
                <c:pt idx="54">
                  <c:v>4.7</c:v>
                </c:pt>
                <c:pt idx="55">
                  <c:v>4.8</c:v>
                </c:pt>
                <c:pt idx="56">
                  <c:v>8.1999999999999993</c:v>
                </c:pt>
                <c:pt idx="57">
                  <c:v>10.5</c:v>
                </c:pt>
                <c:pt idx="58">
                  <c:v>12.3</c:v>
                </c:pt>
                <c:pt idx="59">
                  <c:v>13.4</c:v>
                </c:pt>
                <c:pt idx="60">
                  <c:v>13.3</c:v>
                </c:pt>
                <c:pt idx="61">
                  <c:v>12.9</c:v>
                </c:pt>
                <c:pt idx="62">
                  <c:v>13.6</c:v>
                </c:pt>
                <c:pt idx="63">
                  <c:v>15.4</c:v>
                </c:pt>
                <c:pt idx="64">
                  <c:v>9.3000000000000007</c:v>
                </c:pt>
                <c:pt idx="65">
                  <c:v>10.9</c:v>
                </c:pt>
                <c:pt idx="66">
                  <c:v>14.4</c:v>
                </c:pt>
                <c:pt idx="67">
                  <c:v>19.600000000000001</c:v>
                </c:pt>
                <c:pt idx="68">
                  <c:v>15.5</c:v>
                </c:pt>
                <c:pt idx="69">
                  <c:v>12.4</c:v>
                </c:pt>
                <c:pt idx="70">
                  <c:v>11.7</c:v>
                </c:pt>
                <c:pt idx="71">
                  <c:v>5.9</c:v>
                </c:pt>
                <c:pt idx="72">
                  <c:v>2.8</c:v>
                </c:pt>
                <c:pt idx="73">
                  <c:v>3</c:v>
                </c:pt>
                <c:pt idx="74">
                  <c:v>4.4000000000000004</c:v>
                </c:pt>
                <c:pt idx="75">
                  <c:v>3.1</c:v>
                </c:pt>
                <c:pt idx="76">
                  <c:v>2.4</c:v>
                </c:pt>
                <c:pt idx="77">
                  <c:v>1.5</c:v>
                </c:pt>
                <c:pt idx="78">
                  <c:v>1.2</c:v>
                </c:pt>
                <c:pt idx="79">
                  <c:v>1</c:v>
                </c:pt>
                <c:pt idx="80">
                  <c:v>0.9</c:v>
                </c:pt>
                <c:pt idx="81">
                  <c:v>1.4</c:v>
                </c:pt>
                <c:pt idx="82">
                  <c:v>1.8</c:v>
                </c:pt>
                <c:pt idx="83">
                  <c:v>2.1</c:v>
                </c:pt>
                <c:pt idx="84">
                  <c:v>3</c:v>
                </c:pt>
                <c:pt idx="85">
                  <c:v>4.5</c:v>
                </c:pt>
                <c:pt idx="86">
                  <c:v>2.8</c:v>
                </c:pt>
                <c:pt idx="87">
                  <c:v>2.6</c:v>
                </c:pt>
                <c:pt idx="88">
                  <c:v>3.3</c:v>
                </c:pt>
                <c:pt idx="89">
                  <c:v>2.5</c:v>
                </c:pt>
                <c:pt idx="90">
                  <c:v>1.7</c:v>
                </c:pt>
                <c:pt idx="91">
                  <c:v>0.5</c:v>
                </c:pt>
                <c:pt idx="92">
                  <c:v>0.4</c:v>
                </c:pt>
                <c:pt idx="93">
                  <c:v>0.5</c:v>
                </c:pt>
                <c:pt idx="94">
                  <c:v>0.8</c:v>
                </c:pt>
                <c:pt idx="95">
                  <c:v>0.9</c:v>
                </c:pt>
                <c:pt idx="96">
                  <c:v>1.7</c:v>
                </c:pt>
                <c:pt idx="97">
                  <c:v>2.4</c:v>
                </c:pt>
                <c:pt idx="98">
                  <c:v>5.5</c:v>
                </c:pt>
                <c:pt idx="99">
                  <c:v>3.3</c:v>
                </c:pt>
                <c:pt idx="100">
                  <c:v>2.8</c:v>
                </c:pt>
                <c:pt idx="101">
                  <c:v>3</c:v>
                </c:pt>
                <c:pt idx="102">
                  <c:v>2.1</c:v>
                </c:pt>
                <c:pt idx="103">
                  <c:v>0.7</c:v>
                </c:pt>
                <c:pt idx="104">
                  <c:v>0.5</c:v>
                </c:pt>
                <c:pt idx="105">
                  <c:v>0.4</c:v>
                </c:pt>
                <c:pt idx="106">
                  <c:v>1.6</c:v>
                </c:pt>
                <c:pt idx="107">
                  <c:v>1</c:v>
                </c:pt>
                <c:pt idx="108">
                  <c:v>1.3</c:v>
                </c:pt>
                <c:pt idx="109">
                  <c:v>9.8000000000000007</c:v>
                </c:pt>
                <c:pt idx="110">
                  <c:v>18.100000000000001</c:v>
                </c:pt>
                <c:pt idx="111">
                  <c:v>12.9</c:v>
                </c:pt>
                <c:pt idx="112">
                  <c:v>16.2</c:v>
                </c:pt>
                <c:pt idx="113">
                  <c:v>20.8</c:v>
                </c:pt>
                <c:pt idx="114">
                  <c:v>17.600000000000001</c:v>
                </c:pt>
                <c:pt idx="115">
                  <c:v>4.9000000000000004</c:v>
                </c:pt>
                <c:pt idx="116">
                  <c:v>6.8</c:v>
                </c:pt>
                <c:pt idx="117">
                  <c:v>6.8</c:v>
                </c:pt>
                <c:pt idx="118">
                  <c:v>8.8000000000000007</c:v>
                </c:pt>
                <c:pt idx="119">
                  <c:v>9.9</c:v>
                </c:pt>
                <c:pt idx="120">
                  <c:v>11.2</c:v>
                </c:pt>
                <c:pt idx="121">
                  <c:v>9.4</c:v>
                </c:pt>
                <c:pt idx="122">
                  <c:v>7.3</c:v>
                </c:pt>
                <c:pt idx="123">
                  <c:v>7.3</c:v>
                </c:pt>
                <c:pt idx="124">
                  <c:v>7.1</c:v>
                </c:pt>
                <c:pt idx="125">
                  <c:v>5.7</c:v>
                </c:pt>
                <c:pt idx="126">
                  <c:v>8.1</c:v>
                </c:pt>
                <c:pt idx="127">
                  <c:v>10.4</c:v>
                </c:pt>
                <c:pt idx="128">
                  <c:v>12.3</c:v>
                </c:pt>
                <c:pt idx="129">
                  <c:v>17.7</c:v>
                </c:pt>
                <c:pt idx="130">
                  <c:v>20.5</c:v>
                </c:pt>
                <c:pt idx="131">
                  <c:v>21.8</c:v>
                </c:pt>
                <c:pt idx="132">
                  <c:v>18.2</c:v>
                </c:pt>
                <c:pt idx="133">
                  <c:v>7.1</c:v>
                </c:pt>
                <c:pt idx="134">
                  <c:v>6.1</c:v>
                </c:pt>
                <c:pt idx="135">
                  <c:v>4.5</c:v>
                </c:pt>
                <c:pt idx="136">
                  <c:v>5.2</c:v>
                </c:pt>
                <c:pt idx="137">
                  <c:v>5.0999999999999996</c:v>
                </c:pt>
                <c:pt idx="138">
                  <c:v>6.5</c:v>
                </c:pt>
                <c:pt idx="139">
                  <c:v>7.6</c:v>
                </c:pt>
                <c:pt idx="140">
                  <c:v>7.1</c:v>
                </c:pt>
                <c:pt idx="141">
                  <c:v>15.1</c:v>
                </c:pt>
                <c:pt idx="142">
                  <c:v>19</c:v>
                </c:pt>
                <c:pt idx="143">
                  <c:v>17.600000000000001</c:v>
                </c:pt>
                <c:pt idx="144">
                  <c:v>20.2</c:v>
                </c:pt>
                <c:pt idx="145">
                  <c:v>20.7</c:v>
                </c:pt>
                <c:pt idx="146">
                  <c:v>20.6</c:v>
                </c:pt>
                <c:pt idx="147">
                  <c:v>19.7</c:v>
                </c:pt>
                <c:pt idx="148">
                  <c:v>16.8</c:v>
                </c:pt>
                <c:pt idx="149">
                  <c:v>18.8</c:v>
                </c:pt>
                <c:pt idx="150">
                  <c:v>21.3</c:v>
                </c:pt>
                <c:pt idx="151">
                  <c:v>22.6</c:v>
                </c:pt>
                <c:pt idx="152">
                  <c:v>24.2</c:v>
                </c:pt>
                <c:pt idx="153">
                  <c:v>22</c:v>
                </c:pt>
                <c:pt idx="154">
                  <c:v>25.1</c:v>
                </c:pt>
                <c:pt idx="155">
                  <c:v>26.4</c:v>
                </c:pt>
                <c:pt idx="156">
                  <c:v>25.7</c:v>
                </c:pt>
                <c:pt idx="157">
                  <c:v>24.7</c:v>
                </c:pt>
                <c:pt idx="158">
                  <c:v>21.9</c:v>
                </c:pt>
                <c:pt idx="159">
                  <c:v>15</c:v>
                </c:pt>
                <c:pt idx="160">
                  <c:v>13.8</c:v>
                </c:pt>
                <c:pt idx="161">
                  <c:v>17.2</c:v>
                </c:pt>
                <c:pt idx="162">
                  <c:v>14</c:v>
                </c:pt>
                <c:pt idx="163">
                  <c:v>7.2</c:v>
                </c:pt>
                <c:pt idx="164">
                  <c:v>4.8</c:v>
                </c:pt>
                <c:pt idx="165">
                  <c:v>3.8</c:v>
                </c:pt>
                <c:pt idx="166">
                  <c:v>3.6</c:v>
                </c:pt>
                <c:pt idx="167">
                  <c:v>5.6</c:v>
                </c:pt>
                <c:pt idx="168">
                  <c:v>4.8</c:v>
                </c:pt>
                <c:pt idx="169">
                  <c:v>3.6</c:v>
                </c:pt>
                <c:pt idx="170">
                  <c:v>3.8</c:v>
                </c:pt>
                <c:pt idx="171">
                  <c:v>4.8</c:v>
                </c:pt>
                <c:pt idx="172">
                  <c:v>5</c:v>
                </c:pt>
                <c:pt idx="173">
                  <c:v>5.4</c:v>
                </c:pt>
                <c:pt idx="174">
                  <c:v>7.3</c:v>
                </c:pt>
                <c:pt idx="175">
                  <c:v>7.4</c:v>
                </c:pt>
                <c:pt idx="176">
                  <c:v>7.6</c:v>
                </c:pt>
                <c:pt idx="177">
                  <c:v>7.8</c:v>
                </c:pt>
                <c:pt idx="178">
                  <c:v>7.2</c:v>
                </c:pt>
                <c:pt idx="179">
                  <c:v>9</c:v>
                </c:pt>
                <c:pt idx="180">
                  <c:v>9.4</c:v>
                </c:pt>
                <c:pt idx="181">
                  <c:v>11.8</c:v>
                </c:pt>
                <c:pt idx="182">
                  <c:v>15.4</c:v>
                </c:pt>
                <c:pt idx="183">
                  <c:v>14.2</c:v>
                </c:pt>
                <c:pt idx="184">
                  <c:v>13.1</c:v>
                </c:pt>
                <c:pt idx="185">
                  <c:v>15</c:v>
                </c:pt>
                <c:pt idx="186">
                  <c:v>11.7</c:v>
                </c:pt>
                <c:pt idx="187">
                  <c:v>9.1999999999999993</c:v>
                </c:pt>
                <c:pt idx="188">
                  <c:v>8.1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637504"/>
        <c:axId val="421549184"/>
      </c:lineChart>
      <c:dateAx>
        <c:axId val="421637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21549184"/>
        <c:crosses val="autoZero"/>
        <c:auto val="1"/>
        <c:lblOffset val="100"/>
        <c:baseTimeUnit val="months"/>
      </c:dateAx>
      <c:valAx>
        <c:axId val="42154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1637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Jumbo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'0515v4'!$BJ$1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'0515v4'!$BI$2:$BI$190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'0515v4'!$BJ$2:$BJ$190</c:f>
              <c:numCache>
                <c:formatCode>General</c:formatCode>
                <c:ptCount val="189"/>
                <c:pt idx="0">
                  <c:v>15.996829310476601</c:v>
                </c:pt>
                <c:pt idx="1">
                  <c:v>14.470730039413599</c:v>
                </c:pt>
                <c:pt idx="2">
                  <c:v>3.5877677444937799</c:v>
                </c:pt>
                <c:pt idx="3">
                  <c:v>6.2488482795248803</c:v>
                </c:pt>
                <c:pt idx="4">
                  <c:v>25.1247789091633</c:v>
                </c:pt>
                <c:pt idx="5">
                  <c:v>13.325528357041501</c:v>
                </c:pt>
                <c:pt idx="6">
                  <c:v>11.720807191884999</c:v>
                </c:pt>
                <c:pt idx="7">
                  <c:v>25.676601608751898</c:v>
                </c:pt>
                <c:pt idx="8">
                  <c:v>25.060766314057599</c:v>
                </c:pt>
                <c:pt idx="9">
                  <c:v>33.953462040833699</c:v>
                </c:pt>
                <c:pt idx="10">
                  <c:v>38.035694836607703</c:v>
                </c:pt>
                <c:pt idx="11">
                  <c:v>34.347130128421398</c:v>
                </c:pt>
                <c:pt idx="12">
                  <c:v>41.2747340668693</c:v>
                </c:pt>
                <c:pt idx="13">
                  <c:v>51.664181052087599</c:v>
                </c:pt>
                <c:pt idx="14">
                  <c:v>33.070950730203201</c:v>
                </c:pt>
                <c:pt idx="15">
                  <c:v>34.932212015212897</c:v>
                </c:pt>
                <c:pt idx="16">
                  <c:v>43.062197892220603</c:v>
                </c:pt>
                <c:pt idx="17">
                  <c:v>50.907581982387399</c:v>
                </c:pt>
                <c:pt idx="18">
                  <c:v>61.584530500004298</c:v>
                </c:pt>
                <c:pt idx="19">
                  <c:v>45.133461654052397</c:v>
                </c:pt>
                <c:pt idx="20">
                  <c:v>52.443641153281</c:v>
                </c:pt>
                <c:pt idx="21">
                  <c:v>47.838111702883403</c:v>
                </c:pt>
                <c:pt idx="22">
                  <c:v>45.121260549548197</c:v>
                </c:pt>
                <c:pt idx="23">
                  <c:v>47.128189885517898</c:v>
                </c:pt>
                <c:pt idx="24">
                  <c:v>41.995495497668898</c:v>
                </c:pt>
                <c:pt idx="25">
                  <c:v>62.382325253556303</c:v>
                </c:pt>
                <c:pt idx="26">
                  <c:v>54.217748159019699</c:v>
                </c:pt>
                <c:pt idx="27">
                  <c:v>58.550964181203199</c:v>
                </c:pt>
                <c:pt idx="28">
                  <c:v>53.083727580616802</c:v>
                </c:pt>
                <c:pt idx="29">
                  <c:v>64.495352833463201</c:v>
                </c:pt>
                <c:pt idx="30">
                  <c:v>54.952042725657499</c:v>
                </c:pt>
                <c:pt idx="31">
                  <c:v>23.760500585717001</c:v>
                </c:pt>
                <c:pt idx="32">
                  <c:v>15.3034759917511</c:v>
                </c:pt>
                <c:pt idx="33">
                  <c:v>7.7544967503590998</c:v>
                </c:pt>
                <c:pt idx="34">
                  <c:v>5.81525882853047</c:v>
                </c:pt>
                <c:pt idx="35">
                  <c:v>8.0867463002454993</c:v>
                </c:pt>
                <c:pt idx="36">
                  <c:v>12.6009231382714</c:v>
                </c:pt>
                <c:pt idx="37">
                  <c:v>16.365634922964201</c:v>
                </c:pt>
                <c:pt idx="38">
                  <c:v>21.882237231991201</c:v>
                </c:pt>
                <c:pt idx="39">
                  <c:v>53.838903832692701</c:v>
                </c:pt>
                <c:pt idx="40">
                  <c:v>36.7251961542784</c:v>
                </c:pt>
                <c:pt idx="41">
                  <c:v>27.2299594649214</c:v>
                </c:pt>
                <c:pt idx="42">
                  <c:v>23.458891875941799</c:v>
                </c:pt>
                <c:pt idx="43">
                  <c:v>25.902351707346298</c:v>
                </c:pt>
                <c:pt idx="44">
                  <c:v>33.294758538258698</c:v>
                </c:pt>
                <c:pt idx="45">
                  <c:v>30.029057768013299</c:v>
                </c:pt>
                <c:pt idx="46">
                  <c:v>19.7794756196833</c:v>
                </c:pt>
                <c:pt idx="47">
                  <c:v>23.651006864953601</c:v>
                </c:pt>
                <c:pt idx="48">
                  <c:v>31.172285594770401</c:v>
                </c:pt>
                <c:pt idx="49">
                  <c:v>37.993906997835197</c:v>
                </c:pt>
                <c:pt idx="50">
                  <c:v>47.7953953503986</c:v>
                </c:pt>
                <c:pt idx="51">
                  <c:v>39.761897373288001</c:v>
                </c:pt>
                <c:pt idx="52">
                  <c:v>45.5024541954255</c:v>
                </c:pt>
                <c:pt idx="53">
                  <c:v>40.140056435321803</c:v>
                </c:pt>
                <c:pt idx="54">
                  <c:v>37.646957213411298</c:v>
                </c:pt>
                <c:pt idx="55">
                  <c:v>39.133241016647403</c:v>
                </c:pt>
                <c:pt idx="56">
                  <c:v>26.128621909925499</c:v>
                </c:pt>
                <c:pt idx="57">
                  <c:v>24.738445193294901</c:v>
                </c:pt>
                <c:pt idx="58">
                  <c:v>21.081080040614498</c:v>
                </c:pt>
                <c:pt idx="59">
                  <c:v>27.553650537994301</c:v>
                </c:pt>
                <c:pt idx="60">
                  <c:v>20.352302196025299</c:v>
                </c:pt>
                <c:pt idx="61">
                  <c:v>11.9897627739385</c:v>
                </c:pt>
                <c:pt idx="62">
                  <c:v>5.8406369335811901</c:v>
                </c:pt>
                <c:pt idx="63">
                  <c:v>2.92483496913944</c:v>
                </c:pt>
                <c:pt idx="64">
                  <c:v>2.4648009668073501</c:v>
                </c:pt>
                <c:pt idx="65">
                  <c:v>3.2750731264730701</c:v>
                </c:pt>
                <c:pt idx="66">
                  <c:v>3.3417272418015598</c:v>
                </c:pt>
                <c:pt idx="67">
                  <c:v>2.6425300431992498</c:v>
                </c:pt>
                <c:pt idx="68">
                  <c:v>2.2120201154242798</c:v>
                </c:pt>
                <c:pt idx="69">
                  <c:v>2.8273154541955301</c:v>
                </c:pt>
                <c:pt idx="70">
                  <c:v>3.5360722748715299</c:v>
                </c:pt>
                <c:pt idx="71">
                  <c:v>3.4113012018052502</c:v>
                </c:pt>
                <c:pt idx="72">
                  <c:v>6.1601927427365801</c:v>
                </c:pt>
                <c:pt idx="73">
                  <c:v>6.5807217445370902</c:v>
                </c:pt>
                <c:pt idx="74">
                  <c:v>5.6859122395855399</c:v>
                </c:pt>
                <c:pt idx="75">
                  <c:v>5.7710524898358502</c:v>
                </c:pt>
                <c:pt idx="76">
                  <c:v>6.7635059540680604</c:v>
                </c:pt>
                <c:pt idx="77">
                  <c:v>11.300446257775899</c:v>
                </c:pt>
                <c:pt idx="78">
                  <c:v>14.5809783677125</c:v>
                </c:pt>
                <c:pt idx="79">
                  <c:v>12.317675085373599</c:v>
                </c:pt>
                <c:pt idx="80">
                  <c:v>22.842752646075301</c:v>
                </c:pt>
                <c:pt idx="81">
                  <c:v>26.139756792662698</c:v>
                </c:pt>
                <c:pt idx="82">
                  <c:v>16.7724532357906</c:v>
                </c:pt>
                <c:pt idx="83">
                  <c:v>14.2440094300834</c:v>
                </c:pt>
                <c:pt idx="84">
                  <c:v>11.8349769541</c:v>
                </c:pt>
                <c:pt idx="85">
                  <c:v>7.3606756555692199</c:v>
                </c:pt>
                <c:pt idx="86">
                  <c:v>5.2976984380955701</c:v>
                </c:pt>
                <c:pt idx="87">
                  <c:v>7.2684959529825299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'0515v4'!$BK$1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'0515v4'!$BI$2:$BI$190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'0515v4'!$BK$2:$BK$190</c:f>
              <c:numCache>
                <c:formatCode>General</c:formatCode>
                <c:ptCount val="189"/>
                <c:pt idx="0">
                  <c:v>2.8692321444536399</c:v>
                </c:pt>
                <c:pt idx="1">
                  <c:v>0.89335337214668797</c:v>
                </c:pt>
                <c:pt idx="2">
                  <c:v>0.63532942656161495</c:v>
                </c:pt>
                <c:pt idx="3">
                  <c:v>1.4753514974572099</c:v>
                </c:pt>
                <c:pt idx="4">
                  <c:v>2.67982757724605</c:v>
                </c:pt>
                <c:pt idx="5">
                  <c:v>2.6662737772233198</c:v>
                </c:pt>
                <c:pt idx="6">
                  <c:v>5.85034456689535</c:v>
                </c:pt>
                <c:pt idx="7">
                  <c:v>33.7658468637187</c:v>
                </c:pt>
                <c:pt idx="8">
                  <c:v>42.9843589021554</c:v>
                </c:pt>
                <c:pt idx="9">
                  <c:v>40.530241226270697</c:v>
                </c:pt>
                <c:pt idx="10">
                  <c:v>43.1027787861725</c:v>
                </c:pt>
                <c:pt idx="11">
                  <c:v>46.6842624038431</c:v>
                </c:pt>
                <c:pt idx="12">
                  <c:v>45.3058303146423</c:v>
                </c:pt>
                <c:pt idx="13">
                  <c:v>18.751640977405401</c:v>
                </c:pt>
                <c:pt idx="14">
                  <c:v>28.670772479541899</c:v>
                </c:pt>
                <c:pt idx="15">
                  <c:v>30.119842862460299</c:v>
                </c:pt>
                <c:pt idx="16">
                  <c:v>38.144375065540402</c:v>
                </c:pt>
                <c:pt idx="17">
                  <c:v>41.001403379367503</c:v>
                </c:pt>
                <c:pt idx="18">
                  <c:v>43.523256659033599</c:v>
                </c:pt>
                <c:pt idx="19">
                  <c:v>41.270281671013201</c:v>
                </c:pt>
                <c:pt idx="20">
                  <c:v>35.998441527488403</c:v>
                </c:pt>
                <c:pt idx="21">
                  <c:v>35.759565883489401</c:v>
                </c:pt>
                <c:pt idx="22">
                  <c:v>34.736155486062401</c:v>
                </c:pt>
                <c:pt idx="23">
                  <c:v>28.076100339542201</c:v>
                </c:pt>
                <c:pt idx="24">
                  <c:v>37.824111394077498</c:v>
                </c:pt>
                <c:pt idx="25">
                  <c:v>43.449975596935197</c:v>
                </c:pt>
                <c:pt idx="26">
                  <c:v>46.963352210861999</c:v>
                </c:pt>
                <c:pt idx="27">
                  <c:v>50.752726445678803</c:v>
                </c:pt>
                <c:pt idx="28">
                  <c:v>51.120232578681602</c:v>
                </c:pt>
                <c:pt idx="29">
                  <c:v>51.4400219751981</c:v>
                </c:pt>
                <c:pt idx="30">
                  <c:v>49.756446910937299</c:v>
                </c:pt>
                <c:pt idx="31">
                  <c:v>15.1930480296017</c:v>
                </c:pt>
                <c:pt idx="32">
                  <c:v>9.2072614144768696</c:v>
                </c:pt>
                <c:pt idx="33">
                  <c:v>3.6315816210981899</c:v>
                </c:pt>
                <c:pt idx="34">
                  <c:v>4.8205951618362404</c:v>
                </c:pt>
                <c:pt idx="35">
                  <c:v>5.3998976175408204</c:v>
                </c:pt>
                <c:pt idx="36">
                  <c:v>9.4555706124839496</c:v>
                </c:pt>
                <c:pt idx="37">
                  <c:v>13.726825491211899</c:v>
                </c:pt>
                <c:pt idx="38">
                  <c:v>13.6139187848616</c:v>
                </c:pt>
                <c:pt idx="39">
                  <c:v>25.8513808717335</c:v>
                </c:pt>
                <c:pt idx="40">
                  <c:v>30.750519461265402</c:v>
                </c:pt>
                <c:pt idx="41">
                  <c:v>28.493332958321901</c:v>
                </c:pt>
                <c:pt idx="42">
                  <c:v>29.2582701339545</c:v>
                </c:pt>
                <c:pt idx="43">
                  <c:v>30.680876359428002</c:v>
                </c:pt>
                <c:pt idx="44">
                  <c:v>29.728653664008799</c:v>
                </c:pt>
                <c:pt idx="45">
                  <c:v>29.3055936983469</c:v>
                </c:pt>
                <c:pt idx="46">
                  <c:v>26.728043938209801</c:v>
                </c:pt>
                <c:pt idx="47">
                  <c:v>28.379789073187101</c:v>
                </c:pt>
                <c:pt idx="48">
                  <c:v>31.0645017163876</c:v>
                </c:pt>
                <c:pt idx="49">
                  <c:v>34.832656700496401</c:v>
                </c:pt>
                <c:pt idx="50">
                  <c:v>38.040831435957998</c:v>
                </c:pt>
                <c:pt idx="51">
                  <c:v>36.638207031242501</c:v>
                </c:pt>
                <c:pt idx="52">
                  <c:v>38.3428193656638</c:v>
                </c:pt>
                <c:pt idx="53">
                  <c:v>39.0936947251001</c:v>
                </c:pt>
                <c:pt idx="54">
                  <c:v>38.149546231892799</c:v>
                </c:pt>
                <c:pt idx="55">
                  <c:v>39.517079653828603</c:v>
                </c:pt>
                <c:pt idx="56">
                  <c:v>37.621149114500497</c:v>
                </c:pt>
                <c:pt idx="57">
                  <c:v>32.649355349361301</c:v>
                </c:pt>
                <c:pt idx="58">
                  <c:v>31.845448013576998</c:v>
                </c:pt>
                <c:pt idx="59">
                  <c:v>37.7305354005019</c:v>
                </c:pt>
                <c:pt idx="60">
                  <c:v>34.988493665426397</c:v>
                </c:pt>
                <c:pt idx="61">
                  <c:v>12.869534590121599</c:v>
                </c:pt>
                <c:pt idx="62">
                  <c:v>5.9066386455904301</c:v>
                </c:pt>
                <c:pt idx="63">
                  <c:v>3.9606738076413799</c:v>
                </c:pt>
                <c:pt idx="64">
                  <c:v>3.7693048612700002</c:v>
                </c:pt>
                <c:pt idx="65">
                  <c:v>9.2882411246495504</c:v>
                </c:pt>
                <c:pt idx="66">
                  <c:v>7.69982279732797</c:v>
                </c:pt>
                <c:pt idx="67">
                  <c:v>4.4859150915144799</c:v>
                </c:pt>
                <c:pt idx="68">
                  <c:v>4.8087889733140496</c:v>
                </c:pt>
                <c:pt idx="69">
                  <c:v>7.7186836593223704</c:v>
                </c:pt>
                <c:pt idx="70">
                  <c:v>8.0557134696105592</c:v>
                </c:pt>
                <c:pt idx="71">
                  <c:v>8.5973817078327492</c:v>
                </c:pt>
                <c:pt idx="72">
                  <c:v>13.8981015727728</c:v>
                </c:pt>
                <c:pt idx="73">
                  <c:v>14.568938868616399</c:v>
                </c:pt>
                <c:pt idx="74">
                  <c:v>15.1428141783553</c:v>
                </c:pt>
                <c:pt idx="75">
                  <c:v>16.2478147523038</c:v>
                </c:pt>
                <c:pt idx="76">
                  <c:v>14.5629837329615</c:v>
                </c:pt>
                <c:pt idx="77">
                  <c:v>22.1964627121741</c:v>
                </c:pt>
                <c:pt idx="78">
                  <c:v>23.995928155868999</c:v>
                </c:pt>
                <c:pt idx="79">
                  <c:v>34.270037964095998</c:v>
                </c:pt>
                <c:pt idx="80">
                  <c:v>46.166554942432803</c:v>
                </c:pt>
                <c:pt idx="81">
                  <c:v>41.366810427342202</c:v>
                </c:pt>
                <c:pt idx="82">
                  <c:v>37.258491573868</c:v>
                </c:pt>
                <c:pt idx="83">
                  <c:v>43.632318089542999</c:v>
                </c:pt>
                <c:pt idx="84">
                  <c:v>30.085278481043598</c:v>
                </c:pt>
                <c:pt idx="85">
                  <c:v>20.697715970953801</c:v>
                </c:pt>
                <c:pt idx="86">
                  <c:v>17.290440898106301</c:v>
                </c:pt>
                <c:pt idx="87">
                  <c:v>22.260987862666902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'0515v4'!$BL$1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'0515v4'!$BI$2:$BI$190</c:f>
              <c:numCache>
                <c:formatCode>m/d/yyyy</c:formatCode>
                <c:ptCount val="189"/>
                <c:pt idx="0">
                  <c:v>39600</c:v>
                </c:pt>
                <c:pt idx="1">
                  <c:v>39630</c:v>
                </c:pt>
                <c:pt idx="2">
                  <c:v>39661</c:v>
                </c:pt>
                <c:pt idx="3">
                  <c:v>39692</c:v>
                </c:pt>
                <c:pt idx="4">
                  <c:v>39722</c:v>
                </c:pt>
                <c:pt idx="5">
                  <c:v>39753</c:v>
                </c:pt>
                <c:pt idx="6">
                  <c:v>39783</c:v>
                </c:pt>
                <c:pt idx="7">
                  <c:v>39814</c:v>
                </c:pt>
                <c:pt idx="8">
                  <c:v>39845</c:v>
                </c:pt>
                <c:pt idx="9">
                  <c:v>39873</c:v>
                </c:pt>
                <c:pt idx="10">
                  <c:v>39904</c:v>
                </c:pt>
                <c:pt idx="11">
                  <c:v>39934</c:v>
                </c:pt>
                <c:pt idx="12">
                  <c:v>39965</c:v>
                </c:pt>
                <c:pt idx="13">
                  <c:v>39995</c:v>
                </c:pt>
                <c:pt idx="14">
                  <c:v>40026</c:v>
                </c:pt>
                <c:pt idx="15">
                  <c:v>40057</c:v>
                </c:pt>
                <c:pt idx="16">
                  <c:v>40087</c:v>
                </c:pt>
                <c:pt idx="17">
                  <c:v>40118</c:v>
                </c:pt>
                <c:pt idx="18">
                  <c:v>40148</c:v>
                </c:pt>
                <c:pt idx="19">
                  <c:v>40179</c:v>
                </c:pt>
                <c:pt idx="20">
                  <c:v>40210</c:v>
                </c:pt>
                <c:pt idx="21">
                  <c:v>40238</c:v>
                </c:pt>
                <c:pt idx="22">
                  <c:v>40269</c:v>
                </c:pt>
                <c:pt idx="23">
                  <c:v>40299</c:v>
                </c:pt>
                <c:pt idx="24">
                  <c:v>40330</c:v>
                </c:pt>
                <c:pt idx="25">
                  <c:v>40360</c:v>
                </c:pt>
                <c:pt idx="26">
                  <c:v>40391</c:v>
                </c:pt>
                <c:pt idx="27">
                  <c:v>40422</c:v>
                </c:pt>
                <c:pt idx="28">
                  <c:v>40452</c:v>
                </c:pt>
                <c:pt idx="29">
                  <c:v>40483</c:v>
                </c:pt>
                <c:pt idx="30">
                  <c:v>40513</c:v>
                </c:pt>
                <c:pt idx="31">
                  <c:v>40544</c:v>
                </c:pt>
                <c:pt idx="32">
                  <c:v>40575</c:v>
                </c:pt>
                <c:pt idx="33">
                  <c:v>40603</c:v>
                </c:pt>
                <c:pt idx="34">
                  <c:v>40634</c:v>
                </c:pt>
                <c:pt idx="35">
                  <c:v>40664</c:v>
                </c:pt>
                <c:pt idx="36">
                  <c:v>40695</c:v>
                </c:pt>
                <c:pt idx="37">
                  <c:v>40725</c:v>
                </c:pt>
                <c:pt idx="38">
                  <c:v>40756</c:v>
                </c:pt>
                <c:pt idx="39">
                  <c:v>40787</c:v>
                </c:pt>
                <c:pt idx="40">
                  <c:v>40817</c:v>
                </c:pt>
                <c:pt idx="41">
                  <c:v>40848</c:v>
                </c:pt>
                <c:pt idx="42">
                  <c:v>40878</c:v>
                </c:pt>
                <c:pt idx="43">
                  <c:v>40909</c:v>
                </c:pt>
                <c:pt idx="44">
                  <c:v>40940</c:v>
                </c:pt>
                <c:pt idx="45">
                  <c:v>40969</c:v>
                </c:pt>
                <c:pt idx="46">
                  <c:v>41000</c:v>
                </c:pt>
                <c:pt idx="47">
                  <c:v>41030</c:v>
                </c:pt>
                <c:pt idx="48">
                  <c:v>41061</c:v>
                </c:pt>
                <c:pt idx="49">
                  <c:v>41091</c:v>
                </c:pt>
                <c:pt idx="50">
                  <c:v>41122</c:v>
                </c:pt>
                <c:pt idx="51">
                  <c:v>41153</c:v>
                </c:pt>
                <c:pt idx="52">
                  <c:v>41183</c:v>
                </c:pt>
                <c:pt idx="53">
                  <c:v>41214</c:v>
                </c:pt>
                <c:pt idx="54">
                  <c:v>41244</c:v>
                </c:pt>
                <c:pt idx="55">
                  <c:v>41275</c:v>
                </c:pt>
                <c:pt idx="56">
                  <c:v>41306</c:v>
                </c:pt>
                <c:pt idx="57">
                  <c:v>41334</c:v>
                </c:pt>
                <c:pt idx="58">
                  <c:v>41365</c:v>
                </c:pt>
                <c:pt idx="59">
                  <c:v>41395</c:v>
                </c:pt>
                <c:pt idx="60">
                  <c:v>41426</c:v>
                </c:pt>
                <c:pt idx="61">
                  <c:v>41456</c:v>
                </c:pt>
                <c:pt idx="62">
                  <c:v>41487</c:v>
                </c:pt>
                <c:pt idx="63">
                  <c:v>41518</c:v>
                </c:pt>
                <c:pt idx="64">
                  <c:v>41548</c:v>
                </c:pt>
                <c:pt idx="65">
                  <c:v>41579</c:v>
                </c:pt>
                <c:pt idx="66">
                  <c:v>41609</c:v>
                </c:pt>
                <c:pt idx="67">
                  <c:v>41640</c:v>
                </c:pt>
                <c:pt idx="68">
                  <c:v>41671</c:v>
                </c:pt>
                <c:pt idx="69">
                  <c:v>41699</c:v>
                </c:pt>
                <c:pt idx="70">
                  <c:v>41730</c:v>
                </c:pt>
                <c:pt idx="71">
                  <c:v>41760</c:v>
                </c:pt>
                <c:pt idx="72">
                  <c:v>41791</c:v>
                </c:pt>
                <c:pt idx="73">
                  <c:v>41821</c:v>
                </c:pt>
                <c:pt idx="74">
                  <c:v>41852</c:v>
                </c:pt>
                <c:pt idx="75">
                  <c:v>41883</c:v>
                </c:pt>
                <c:pt idx="76">
                  <c:v>41913</c:v>
                </c:pt>
                <c:pt idx="77">
                  <c:v>41944</c:v>
                </c:pt>
                <c:pt idx="78">
                  <c:v>41974</c:v>
                </c:pt>
                <c:pt idx="79">
                  <c:v>42005</c:v>
                </c:pt>
                <c:pt idx="80">
                  <c:v>42036</c:v>
                </c:pt>
                <c:pt idx="81">
                  <c:v>42064</c:v>
                </c:pt>
                <c:pt idx="82">
                  <c:v>42095</c:v>
                </c:pt>
                <c:pt idx="83">
                  <c:v>42125</c:v>
                </c:pt>
                <c:pt idx="84">
                  <c:v>42156</c:v>
                </c:pt>
                <c:pt idx="85">
                  <c:v>42186</c:v>
                </c:pt>
                <c:pt idx="86">
                  <c:v>42217</c:v>
                </c:pt>
                <c:pt idx="87">
                  <c:v>42248</c:v>
                </c:pt>
              </c:numCache>
            </c:numRef>
          </c:cat>
          <c:val>
            <c:numRef>
              <c:f>'0515v4'!$BL$2:$BL$190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</c:v>
                </c:pt>
                <c:pt idx="6">
                  <c:v>3.2</c:v>
                </c:pt>
                <c:pt idx="7">
                  <c:v>3.5</c:v>
                </c:pt>
                <c:pt idx="8">
                  <c:v>32.200000000000003</c:v>
                </c:pt>
                <c:pt idx="9">
                  <c:v>51.5</c:v>
                </c:pt>
                <c:pt idx="10">
                  <c:v>39.4</c:v>
                </c:pt>
                <c:pt idx="11">
                  <c:v>51.1</c:v>
                </c:pt>
                <c:pt idx="12">
                  <c:v>60.7</c:v>
                </c:pt>
                <c:pt idx="13">
                  <c:v>57.3</c:v>
                </c:pt>
                <c:pt idx="14">
                  <c:v>16.3</c:v>
                </c:pt>
                <c:pt idx="15">
                  <c:v>26.4</c:v>
                </c:pt>
                <c:pt idx="16">
                  <c:v>28.3</c:v>
                </c:pt>
                <c:pt idx="17">
                  <c:v>36.700000000000003</c:v>
                </c:pt>
                <c:pt idx="18">
                  <c:v>42.6</c:v>
                </c:pt>
                <c:pt idx="19">
                  <c:v>50.6</c:v>
                </c:pt>
                <c:pt idx="20">
                  <c:v>45.5</c:v>
                </c:pt>
                <c:pt idx="21">
                  <c:v>38.200000000000003</c:v>
                </c:pt>
                <c:pt idx="22">
                  <c:v>38.299999999999997</c:v>
                </c:pt>
                <c:pt idx="23">
                  <c:v>37.200000000000003</c:v>
                </c:pt>
                <c:pt idx="24">
                  <c:v>32.5</c:v>
                </c:pt>
                <c:pt idx="25">
                  <c:v>42.8</c:v>
                </c:pt>
                <c:pt idx="26">
                  <c:v>51.1</c:v>
                </c:pt>
                <c:pt idx="27">
                  <c:v>56</c:v>
                </c:pt>
                <c:pt idx="28">
                  <c:v>69.5</c:v>
                </c:pt>
                <c:pt idx="29">
                  <c:v>75.099999999999994</c:v>
                </c:pt>
                <c:pt idx="30">
                  <c:v>76.7</c:v>
                </c:pt>
                <c:pt idx="31">
                  <c:v>70.900000000000006</c:v>
                </c:pt>
                <c:pt idx="32">
                  <c:v>17.3</c:v>
                </c:pt>
                <c:pt idx="33">
                  <c:v>11.7</c:v>
                </c:pt>
                <c:pt idx="34">
                  <c:v>5.5</c:v>
                </c:pt>
                <c:pt idx="35">
                  <c:v>6.7</c:v>
                </c:pt>
                <c:pt idx="36">
                  <c:v>7</c:v>
                </c:pt>
                <c:pt idx="37">
                  <c:v>10.4</c:v>
                </c:pt>
                <c:pt idx="38">
                  <c:v>13.7</c:v>
                </c:pt>
                <c:pt idx="39">
                  <c:v>13.6</c:v>
                </c:pt>
                <c:pt idx="40">
                  <c:v>33.4</c:v>
                </c:pt>
                <c:pt idx="41">
                  <c:v>43.3</c:v>
                </c:pt>
                <c:pt idx="42">
                  <c:v>37.4</c:v>
                </c:pt>
                <c:pt idx="43">
                  <c:v>41.2</c:v>
                </c:pt>
                <c:pt idx="44">
                  <c:v>41.9</c:v>
                </c:pt>
                <c:pt idx="45">
                  <c:v>38.9</c:v>
                </c:pt>
                <c:pt idx="46">
                  <c:v>35.9</c:v>
                </c:pt>
                <c:pt idx="47">
                  <c:v>27.3</c:v>
                </c:pt>
                <c:pt idx="48">
                  <c:v>31.4</c:v>
                </c:pt>
                <c:pt idx="49">
                  <c:v>37.5</c:v>
                </c:pt>
                <c:pt idx="50">
                  <c:v>42.7</c:v>
                </c:pt>
                <c:pt idx="51">
                  <c:v>47.6</c:v>
                </c:pt>
                <c:pt idx="52">
                  <c:v>42.5</c:v>
                </c:pt>
                <c:pt idx="53">
                  <c:v>47.6</c:v>
                </c:pt>
                <c:pt idx="54">
                  <c:v>49</c:v>
                </c:pt>
                <c:pt idx="55">
                  <c:v>45.6</c:v>
                </c:pt>
                <c:pt idx="56">
                  <c:v>43.5</c:v>
                </c:pt>
                <c:pt idx="57">
                  <c:v>36.200000000000003</c:v>
                </c:pt>
                <c:pt idx="58">
                  <c:v>22.8</c:v>
                </c:pt>
                <c:pt idx="59">
                  <c:v>19.8</c:v>
                </c:pt>
                <c:pt idx="60">
                  <c:v>26.2</c:v>
                </c:pt>
                <c:pt idx="61">
                  <c:v>20.100000000000001</c:v>
                </c:pt>
                <c:pt idx="62">
                  <c:v>7.2</c:v>
                </c:pt>
                <c:pt idx="63">
                  <c:v>4.2</c:v>
                </c:pt>
                <c:pt idx="64">
                  <c:v>3.4</c:v>
                </c:pt>
                <c:pt idx="65">
                  <c:v>3.2</c:v>
                </c:pt>
                <c:pt idx="66">
                  <c:v>5.8</c:v>
                </c:pt>
                <c:pt idx="67">
                  <c:v>5.0999999999999996</c:v>
                </c:pt>
                <c:pt idx="68">
                  <c:v>3.6</c:v>
                </c:pt>
                <c:pt idx="69">
                  <c:v>3.6</c:v>
                </c:pt>
                <c:pt idx="70">
                  <c:v>4.8</c:v>
                </c:pt>
                <c:pt idx="71">
                  <c:v>4.7</c:v>
                </c:pt>
                <c:pt idx="72">
                  <c:v>4.8</c:v>
                </c:pt>
                <c:pt idx="73">
                  <c:v>6.7</c:v>
                </c:pt>
                <c:pt idx="74">
                  <c:v>6.9</c:v>
                </c:pt>
                <c:pt idx="75">
                  <c:v>7.3</c:v>
                </c:pt>
                <c:pt idx="76">
                  <c:v>7.5</c:v>
                </c:pt>
                <c:pt idx="77">
                  <c:v>7.1</c:v>
                </c:pt>
                <c:pt idx="78">
                  <c:v>9.9</c:v>
                </c:pt>
                <c:pt idx="79">
                  <c:v>10.7</c:v>
                </c:pt>
                <c:pt idx="80">
                  <c:v>14</c:v>
                </c:pt>
                <c:pt idx="81">
                  <c:v>19.899999999999999</c:v>
                </c:pt>
                <c:pt idx="82">
                  <c:v>17.899999999999999</c:v>
                </c:pt>
                <c:pt idx="83">
                  <c:v>15.3</c:v>
                </c:pt>
                <c:pt idx="84">
                  <c:v>17.600000000000001</c:v>
                </c:pt>
                <c:pt idx="85">
                  <c:v>12.2</c:v>
                </c:pt>
                <c:pt idx="86">
                  <c:v>8.6999999999999993</c:v>
                </c:pt>
                <c:pt idx="87">
                  <c:v>7.7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673216"/>
        <c:axId val="419674752"/>
      </c:lineChart>
      <c:dateAx>
        <c:axId val="419673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9674752"/>
        <c:crosses val="autoZero"/>
        <c:auto val="1"/>
        <c:lblOffset val="100"/>
        <c:baseTimeUnit val="months"/>
      </c:dateAx>
      <c:valAx>
        <c:axId val="41967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9673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CQ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'0515v4'!$BP$1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'0515v4'!$BO$2:$BO$190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'0515v4'!$BP$2:$BP$190</c:f>
              <c:numCache>
                <c:formatCode>General</c:formatCode>
                <c:ptCount val="189"/>
                <c:pt idx="0">
                  <c:v>0</c:v>
                </c:pt>
                <c:pt idx="1">
                  <c:v>2.3546342068168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1.7488395068314899</c:v>
                </c:pt>
                <c:pt idx="7">
                  <c:v>3.9109831515065299</c:v>
                </c:pt>
                <c:pt idx="8">
                  <c:v>3.6766563796531502</c:v>
                </c:pt>
                <c:pt idx="9">
                  <c:v>5.7761375180480403</c:v>
                </c:pt>
                <c:pt idx="10">
                  <c:v>3.6317529150575298</c:v>
                </c:pt>
                <c:pt idx="11">
                  <c:v>4.4212626414320999</c:v>
                </c:pt>
                <c:pt idx="12">
                  <c:v>2.2074039557464702</c:v>
                </c:pt>
                <c:pt idx="13">
                  <c:v>5.69139002519836</c:v>
                </c:pt>
                <c:pt idx="14">
                  <c:v>4.5115981117221002</c:v>
                </c:pt>
                <c:pt idx="15">
                  <c:v>3.9912244842745799</c:v>
                </c:pt>
                <c:pt idx="16">
                  <c:v>3.5776519894745702</c:v>
                </c:pt>
                <c:pt idx="17">
                  <c:v>4.0695668866866797</c:v>
                </c:pt>
                <c:pt idx="18">
                  <c:v>4.1460954056738997</c:v>
                </c:pt>
                <c:pt idx="19">
                  <c:v>3.4606144695408898</c:v>
                </c:pt>
                <c:pt idx="20">
                  <c:v>3.2525281036373102</c:v>
                </c:pt>
                <c:pt idx="21">
                  <c:v>3.9190569323474098</c:v>
                </c:pt>
                <c:pt idx="22">
                  <c:v>3.38532351335631</c:v>
                </c:pt>
                <c:pt idx="23">
                  <c:v>4.5209781434612299</c:v>
                </c:pt>
                <c:pt idx="24">
                  <c:v>3.2881293351808401</c:v>
                </c:pt>
                <c:pt idx="25">
                  <c:v>6.2361494526183696</c:v>
                </c:pt>
                <c:pt idx="26">
                  <c:v>4.6862508349824603</c:v>
                </c:pt>
                <c:pt idx="27">
                  <c:v>3.5066665080314401</c:v>
                </c:pt>
                <c:pt idx="28">
                  <c:v>4.3441978695311603</c:v>
                </c:pt>
                <c:pt idx="29">
                  <c:v>3.7691802361583302</c:v>
                </c:pt>
                <c:pt idx="30">
                  <c:v>4.1025357835624199</c:v>
                </c:pt>
                <c:pt idx="31">
                  <c:v>5.2849739952018098</c:v>
                </c:pt>
                <c:pt idx="32">
                  <c:v>5.1292448615332997</c:v>
                </c:pt>
                <c:pt idx="33">
                  <c:v>4.4049160566360097</c:v>
                </c:pt>
                <c:pt idx="34">
                  <c:v>3.8427587600782802</c:v>
                </c:pt>
                <c:pt idx="35">
                  <c:v>4.4682230660038202</c:v>
                </c:pt>
                <c:pt idx="36">
                  <c:v>5.0909125557307302</c:v>
                </c:pt>
                <c:pt idx="37">
                  <c:v>5.5800523118500998</c:v>
                </c:pt>
                <c:pt idx="38">
                  <c:v>5.8082212209895401</c:v>
                </c:pt>
                <c:pt idx="39">
                  <c:v>6.3308146397908098</c:v>
                </c:pt>
                <c:pt idx="40">
                  <c:v>4.51413798127333</c:v>
                </c:pt>
                <c:pt idx="41">
                  <c:v>3.2140777401754801</c:v>
                </c:pt>
                <c:pt idx="42">
                  <c:v>3.0968154058941701</c:v>
                </c:pt>
                <c:pt idx="43">
                  <c:v>3.6258609165163498</c:v>
                </c:pt>
                <c:pt idx="44">
                  <c:v>4.0414613470175702</c:v>
                </c:pt>
                <c:pt idx="45">
                  <c:v>2.6446191254218299</c:v>
                </c:pt>
                <c:pt idx="46">
                  <c:v>3.0469980831198602</c:v>
                </c:pt>
                <c:pt idx="47">
                  <c:v>3.4715776732398198</c:v>
                </c:pt>
                <c:pt idx="48">
                  <c:v>3.13027241474065</c:v>
                </c:pt>
                <c:pt idx="49">
                  <c:v>3.3140616320343299</c:v>
                </c:pt>
                <c:pt idx="50">
                  <c:v>3.4633798126560298</c:v>
                </c:pt>
                <c:pt idx="51">
                  <c:v>4.0920545584074004</c:v>
                </c:pt>
                <c:pt idx="52">
                  <c:v>3.6296264442221098</c:v>
                </c:pt>
                <c:pt idx="53">
                  <c:v>3.9555965490420002</c:v>
                </c:pt>
                <c:pt idx="54">
                  <c:v>4.2275735292415</c:v>
                </c:pt>
                <c:pt idx="55">
                  <c:v>3.4268201785421999</c:v>
                </c:pt>
                <c:pt idx="56">
                  <c:v>4.8339209367972904</c:v>
                </c:pt>
                <c:pt idx="57">
                  <c:v>3.5638532870325599</c:v>
                </c:pt>
                <c:pt idx="58">
                  <c:v>4.8818524534626002</c:v>
                </c:pt>
                <c:pt idx="59">
                  <c:v>6.3335164962442496</c:v>
                </c:pt>
                <c:pt idx="60">
                  <c:v>6.4566013401436599</c:v>
                </c:pt>
                <c:pt idx="61">
                  <c:v>5.8513558455876398</c:v>
                </c:pt>
                <c:pt idx="62">
                  <c:v>6.8785328114890998</c:v>
                </c:pt>
                <c:pt idx="63">
                  <c:v>6.4018147888067798</c:v>
                </c:pt>
                <c:pt idx="64">
                  <c:v>5.0970291825993899</c:v>
                </c:pt>
                <c:pt idx="65">
                  <c:v>5.8122177011005398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'0515v4'!$BQ$1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'0515v4'!$BO$2:$BO$190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'0515v4'!$BQ$2:$BQ$190</c:f>
              <c:numCache>
                <c:formatCode>General</c:formatCode>
                <c:ptCount val="189"/>
                <c:pt idx="0">
                  <c:v>1.5412316062479701</c:v>
                </c:pt>
                <c:pt idx="1">
                  <c:v>1.8461066510572799</c:v>
                </c:pt>
                <c:pt idx="2">
                  <c:v>2.5494255038281399</c:v>
                </c:pt>
                <c:pt idx="3">
                  <c:v>2.42589262539882</c:v>
                </c:pt>
                <c:pt idx="4">
                  <c:v>3.93714969932021</c:v>
                </c:pt>
                <c:pt idx="5">
                  <c:v>4.8307402271892501</c:v>
                </c:pt>
                <c:pt idx="6">
                  <c:v>5.2970379537934003</c:v>
                </c:pt>
                <c:pt idx="7">
                  <c:v>4.7351391879875901</c:v>
                </c:pt>
                <c:pt idx="8">
                  <c:v>3.90042442997431</c:v>
                </c:pt>
                <c:pt idx="9">
                  <c:v>2.95961642389755</c:v>
                </c:pt>
                <c:pt idx="10">
                  <c:v>2.3371115652153098</c:v>
                </c:pt>
                <c:pt idx="11">
                  <c:v>2.12241823126358</c:v>
                </c:pt>
                <c:pt idx="12">
                  <c:v>2.5757816540098499</c:v>
                </c:pt>
                <c:pt idx="13">
                  <c:v>2.6082145949446098</c:v>
                </c:pt>
                <c:pt idx="14">
                  <c:v>3.1254222347895402</c:v>
                </c:pt>
                <c:pt idx="15">
                  <c:v>3.5199158106778801</c:v>
                </c:pt>
                <c:pt idx="16">
                  <c:v>3.9688732448788602</c:v>
                </c:pt>
                <c:pt idx="17">
                  <c:v>5.6905763683535699</c:v>
                </c:pt>
                <c:pt idx="18">
                  <c:v>6.6901147878702298</c:v>
                </c:pt>
                <c:pt idx="19">
                  <c:v>5.8213333528645697</c:v>
                </c:pt>
                <c:pt idx="20">
                  <c:v>5.9093646672074698</c:v>
                </c:pt>
                <c:pt idx="21">
                  <c:v>6.8267943486580496</c:v>
                </c:pt>
                <c:pt idx="22">
                  <c:v>6.05549682873054</c:v>
                </c:pt>
                <c:pt idx="23">
                  <c:v>5.97848142928272</c:v>
                </c:pt>
                <c:pt idx="24">
                  <c:v>6.1034787344597703</c:v>
                </c:pt>
                <c:pt idx="25">
                  <c:v>6.0960112661775101</c:v>
                </c:pt>
                <c:pt idx="26">
                  <c:v>5.6912365012123702</c:v>
                </c:pt>
                <c:pt idx="27">
                  <c:v>5.3835072153876098</c:v>
                </c:pt>
                <c:pt idx="28">
                  <c:v>5.1374031021436997</c:v>
                </c:pt>
                <c:pt idx="29">
                  <c:v>5.2234262769772997</c:v>
                </c:pt>
                <c:pt idx="30">
                  <c:v>5.5732985394657497</c:v>
                </c:pt>
                <c:pt idx="31">
                  <c:v>6.1183736282501</c:v>
                </c:pt>
                <c:pt idx="32">
                  <c:v>7.2162198509521698</c:v>
                </c:pt>
                <c:pt idx="33">
                  <c:v>5.9954479122702002</c:v>
                </c:pt>
                <c:pt idx="34">
                  <c:v>5.75794286537836</c:v>
                </c:pt>
                <c:pt idx="35">
                  <c:v>5.7934517009049502</c:v>
                </c:pt>
                <c:pt idx="36">
                  <c:v>6.2663772158659601</c:v>
                </c:pt>
                <c:pt idx="37">
                  <c:v>6.9256039050339799</c:v>
                </c:pt>
                <c:pt idx="38">
                  <c:v>4.3090659472502004</c:v>
                </c:pt>
                <c:pt idx="39">
                  <c:v>2.5944852576514998</c:v>
                </c:pt>
                <c:pt idx="40">
                  <c:v>1.56777215216625</c:v>
                </c:pt>
                <c:pt idx="41">
                  <c:v>1.4077190121473799</c:v>
                </c:pt>
                <c:pt idx="42">
                  <c:v>1.52247724081416</c:v>
                </c:pt>
                <c:pt idx="43">
                  <c:v>2.1865527797453299</c:v>
                </c:pt>
                <c:pt idx="44">
                  <c:v>1.71093690037376</c:v>
                </c:pt>
                <c:pt idx="45">
                  <c:v>1.49686114706611</c:v>
                </c:pt>
                <c:pt idx="46">
                  <c:v>1.7265848580754899</c:v>
                </c:pt>
                <c:pt idx="47">
                  <c:v>2.4233096678328199</c:v>
                </c:pt>
                <c:pt idx="48">
                  <c:v>2.60306425670611</c:v>
                </c:pt>
                <c:pt idx="49">
                  <c:v>3.0821754319077499</c:v>
                </c:pt>
                <c:pt idx="50">
                  <c:v>4.4882945117308504</c:v>
                </c:pt>
                <c:pt idx="51">
                  <c:v>4.91654219300246</c:v>
                </c:pt>
                <c:pt idx="52">
                  <c:v>4.50765159432276</c:v>
                </c:pt>
                <c:pt idx="53">
                  <c:v>5.3791425773255304</c:v>
                </c:pt>
                <c:pt idx="54">
                  <c:v>5.3861270380998398</c:v>
                </c:pt>
                <c:pt idx="55">
                  <c:v>6.1053441985587398</c:v>
                </c:pt>
                <c:pt idx="56">
                  <c:v>7.93580193211129</c:v>
                </c:pt>
                <c:pt idx="57">
                  <c:v>9.3204224634041495</c:v>
                </c:pt>
                <c:pt idx="58">
                  <c:v>13.0043060319597</c:v>
                </c:pt>
                <c:pt idx="59">
                  <c:v>12.570041088089299</c:v>
                </c:pt>
                <c:pt idx="60">
                  <c:v>13.141573381499899</c:v>
                </c:pt>
                <c:pt idx="61">
                  <c:v>16.3320564004311</c:v>
                </c:pt>
                <c:pt idx="62">
                  <c:v>12.279726617093001</c:v>
                </c:pt>
                <c:pt idx="63">
                  <c:v>10.3066545717849</c:v>
                </c:pt>
                <c:pt idx="64">
                  <c:v>11.0711605694576</c:v>
                </c:pt>
                <c:pt idx="65">
                  <c:v>12.7588296495957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'0515v4'!$BR$1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'0515v4'!$BO$2:$BO$190</c:f>
              <c:numCache>
                <c:formatCode>m/d/yyyy</c:formatCode>
                <c:ptCount val="189"/>
                <c:pt idx="0">
                  <c:v>40238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</c:numCache>
            </c:numRef>
          </c:cat>
          <c:val>
            <c:numRef>
              <c:f>'0515v4'!$BR$2:$BR$190</c:f>
              <c:numCache>
                <c:formatCode>General</c:formatCode>
                <c:ptCount val="18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0.5</c:v>
                </c:pt>
                <c:pt idx="27">
                  <c:v>0.6</c:v>
                </c:pt>
                <c:pt idx="28">
                  <c:v>0.6</c:v>
                </c:pt>
                <c:pt idx="29">
                  <c:v>0.7</c:v>
                </c:pt>
                <c:pt idx="30">
                  <c:v>0.6</c:v>
                </c:pt>
                <c:pt idx="31">
                  <c:v>0.7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0.6</c:v>
                </c:pt>
                <c:pt idx="37">
                  <c:v>0.6</c:v>
                </c:pt>
                <c:pt idx="38">
                  <c:v>1.4</c:v>
                </c:pt>
                <c:pt idx="39">
                  <c:v>3.4</c:v>
                </c:pt>
                <c:pt idx="40">
                  <c:v>2.7</c:v>
                </c:pt>
                <c:pt idx="41">
                  <c:v>2.9</c:v>
                </c:pt>
                <c:pt idx="42">
                  <c:v>3</c:v>
                </c:pt>
                <c:pt idx="43">
                  <c:v>2.9</c:v>
                </c:pt>
                <c:pt idx="44">
                  <c:v>4.3</c:v>
                </c:pt>
                <c:pt idx="45">
                  <c:v>3.7</c:v>
                </c:pt>
                <c:pt idx="46">
                  <c:v>3</c:v>
                </c:pt>
                <c:pt idx="47">
                  <c:v>3.3</c:v>
                </c:pt>
                <c:pt idx="48">
                  <c:v>4.3</c:v>
                </c:pt>
                <c:pt idx="49">
                  <c:v>4.8</c:v>
                </c:pt>
                <c:pt idx="50">
                  <c:v>5.9</c:v>
                </c:pt>
                <c:pt idx="51">
                  <c:v>8.6999999999999993</c:v>
                </c:pt>
                <c:pt idx="52">
                  <c:v>9.3000000000000007</c:v>
                </c:pt>
                <c:pt idx="53">
                  <c:v>9.6999999999999993</c:v>
                </c:pt>
                <c:pt idx="54">
                  <c:v>10.5</c:v>
                </c:pt>
                <c:pt idx="55">
                  <c:v>9.9</c:v>
                </c:pt>
                <c:pt idx="56">
                  <c:v>12.1</c:v>
                </c:pt>
                <c:pt idx="57">
                  <c:v>12.6</c:v>
                </c:pt>
                <c:pt idx="58">
                  <c:v>17.5</c:v>
                </c:pt>
                <c:pt idx="59">
                  <c:v>21.3</c:v>
                </c:pt>
                <c:pt idx="60">
                  <c:v>20.399999999999999</c:v>
                </c:pt>
                <c:pt idx="61">
                  <c:v>20.399999999999999</c:v>
                </c:pt>
                <c:pt idx="62">
                  <c:v>23.7</c:v>
                </c:pt>
                <c:pt idx="63">
                  <c:v>21.1</c:v>
                </c:pt>
                <c:pt idx="64">
                  <c:v>18.7</c:v>
                </c:pt>
                <c:pt idx="65">
                  <c:v>17.5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216960"/>
        <c:axId val="434218496"/>
      </c:lineChart>
      <c:dateAx>
        <c:axId val="4342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4218496"/>
        <c:crosses val="autoZero"/>
        <c:auto val="1"/>
        <c:lblOffset val="100"/>
        <c:baseTimeUnit val="months"/>
      </c:dateAx>
      <c:valAx>
        <c:axId val="43421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21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'0515v4'!$BV$1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'0515v4'!$BU$2:$BU$190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'0515v4'!$BV$2:$BV$190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28.507649868309802</c:v>
                </c:pt>
                <c:pt idx="4">
                  <c:v>1.10968231039621E-2</c:v>
                </c:pt>
                <c:pt idx="5">
                  <c:v>0</c:v>
                </c:pt>
                <c:pt idx="6">
                  <c:v>24.6476754314319</c:v>
                </c:pt>
                <c:pt idx="7">
                  <c:v>3.53710746491537</c:v>
                </c:pt>
                <c:pt idx="8">
                  <c:v>2.55299216426411</c:v>
                </c:pt>
                <c:pt idx="9">
                  <c:v>6.3775144773090799</c:v>
                </c:pt>
                <c:pt idx="10">
                  <c:v>8.4648546415405495</c:v>
                </c:pt>
                <c:pt idx="11">
                  <c:v>7.8898600953317199</c:v>
                </c:pt>
                <c:pt idx="12">
                  <c:v>4.3261101607548298</c:v>
                </c:pt>
                <c:pt idx="13">
                  <c:v>6.3552727132770404</c:v>
                </c:pt>
                <c:pt idx="14">
                  <c:v>3.9338495842358001</c:v>
                </c:pt>
                <c:pt idx="15">
                  <c:v>4.3900074007001404</c:v>
                </c:pt>
                <c:pt idx="16">
                  <c:v>3.9395538959865899</c:v>
                </c:pt>
                <c:pt idx="17">
                  <c:v>5.4117152014153902</c:v>
                </c:pt>
                <c:pt idx="18">
                  <c:v>7.0189856178442804</c:v>
                </c:pt>
                <c:pt idx="19">
                  <c:v>7.9710321464388798</c:v>
                </c:pt>
                <c:pt idx="20">
                  <c:v>4.3241909561570102</c:v>
                </c:pt>
                <c:pt idx="21">
                  <c:v>8.6439557001035805</c:v>
                </c:pt>
                <c:pt idx="22">
                  <c:v>6.3465304997108998</c:v>
                </c:pt>
                <c:pt idx="23">
                  <c:v>4.8627047108890897</c:v>
                </c:pt>
                <c:pt idx="24">
                  <c:v>5.7943300481337197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'0515v4'!$BW$1</c:f>
              <c:strCache>
                <c:ptCount val="1"/>
                <c:pt idx="0">
                  <c:v>model v2</c:v>
                </c:pt>
              </c:strCache>
            </c:strRef>
          </c:tx>
          <c:marker>
            <c:symbol val="none"/>
          </c:marker>
          <c:cat>
            <c:numRef>
              <c:f>'0515v4'!$BU$2:$BU$190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'0515v4'!$BW$2:$BW$190</c:f>
              <c:numCache>
                <c:formatCode>General</c:formatCode>
                <c:ptCount val="189"/>
                <c:pt idx="0">
                  <c:v>0.36900499290379901</c:v>
                </c:pt>
                <c:pt idx="1">
                  <c:v>0.69948154800467699</c:v>
                </c:pt>
                <c:pt idx="2">
                  <c:v>0.74770524633498403</c:v>
                </c:pt>
                <c:pt idx="3">
                  <c:v>0.416854009392431</c:v>
                </c:pt>
                <c:pt idx="4">
                  <c:v>0.98331071707380402</c:v>
                </c:pt>
                <c:pt idx="5">
                  <c:v>2.40139030748399</c:v>
                </c:pt>
                <c:pt idx="6">
                  <c:v>3.4863476240132898</c:v>
                </c:pt>
                <c:pt idx="7">
                  <c:v>3.33205108251066</c:v>
                </c:pt>
                <c:pt idx="8">
                  <c:v>3.20399835734628</c:v>
                </c:pt>
                <c:pt idx="9">
                  <c:v>4.38632505505681</c:v>
                </c:pt>
                <c:pt idx="10">
                  <c:v>3.5785867282535002</c:v>
                </c:pt>
                <c:pt idx="11">
                  <c:v>3.48607083605873</c:v>
                </c:pt>
                <c:pt idx="12">
                  <c:v>3.8628411996251599</c:v>
                </c:pt>
                <c:pt idx="13">
                  <c:v>4.0473741165522297</c:v>
                </c:pt>
                <c:pt idx="14">
                  <c:v>4.4542295970832102</c:v>
                </c:pt>
                <c:pt idx="15">
                  <c:v>5.8156268738497401</c:v>
                </c:pt>
                <c:pt idx="16">
                  <c:v>6.7477263189027799</c:v>
                </c:pt>
                <c:pt idx="17">
                  <c:v>9.6944064052705308</c:v>
                </c:pt>
                <c:pt idx="18">
                  <c:v>8.5915900053197092</c:v>
                </c:pt>
                <c:pt idx="19">
                  <c:v>8.31742069707634</c:v>
                </c:pt>
                <c:pt idx="20">
                  <c:v>9.1583015209603094</c:v>
                </c:pt>
                <c:pt idx="21">
                  <c:v>5.8042105227369003</c:v>
                </c:pt>
                <c:pt idx="22">
                  <c:v>4.7001912207208703</c:v>
                </c:pt>
                <c:pt idx="23">
                  <c:v>5.1385810819917204</c:v>
                </c:pt>
                <c:pt idx="24">
                  <c:v>6.0652143515361701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'0515v4'!$BX$1</c:f>
              <c:strCache>
                <c:ptCount val="1"/>
                <c:pt idx="0">
                  <c:v>model v1</c:v>
                </c:pt>
              </c:strCache>
            </c:strRef>
          </c:tx>
          <c:marker>
            <c:symbol val="none"/>
          </c:marker>
          <c:cat>
            <c:numRef>
              <c:f>'0515v4'!$BU$2:$BU$190</c:f>
              <c:numCache>
                <c:formatCode>m/d/yyyy</c:formatCode>
                <c:ptCount val="189"/>
                <c:pt idx="0">
                  <c:v>41518</c:v>
                </c:pt>
                <c:pt idx="1">
                  <c:v>41548</c:v>
                </c:pt>
                <c:pt idx="2">
                  <c:v>41579</c:v>
                </c:pt>
                <c:pt idx="3">
                  <c:v>41609</c:v>
                </c:pt>
                <c:pt idx="4">
                  <c:v>41640</c:v>
                </c:pt>
                <c:pt idx="5">
                  <c:v>41671</c:v>
                </c:pt>
                <c:pt idx="6">
                  <c:v>41699</c:v>
                </c:pt>
                <c:pt idx="7">
                  <c:v>41730</c:v>
                </c:pt>
                <c:pt idx="8">
                  <c:v>41760</c:v>
                </c:pt>
                <c:pt idx="9">
                  <c:v>41791</c:v>
                </c:pt>
                <c:pt idx="10">
                  <c:v>41821</c:v>
                </c:pt>
                <c:pt idx="11">
                  <c:v>41852</c:v>
                </c:pt>
                <c:pt idx="12">
                  <c:v>41883</c:v>
                </c:pt>
                <c:pt idx="13">
                  <c:v>41913</c:v>
                </c:pt>
                <c:pt idx="14">
                  <c:v>41944</c:v>
                </c:pt>
                <c:pt idx="15">
                  <c:v>41974</c:v>
                </c:pt>
                <c:pt idx="16">
                  <c:v>42005</c:v>
                </c:pt>
                <c:pt idx="17">
                  <c:v>42036</c:v>
                </c:pt>
                <c:pt idx="18">
                  <c:v>42064</c:v>
                </c:pt>
                <c:pt idx="19">
                  <c:v>42095</c:v>
                </c:pt>
                <c:pt idx="20">
                  <c:v>42125</c:v>
                </c:pt>
                <c:pt idx="21">
                  <c:v>42156</c:v>
                </c:pt>
                <c:pt idx="22">
                  <c:v>42186</c:v>
                </c:pt>
                <c:pt idx="23">
                  <c:v>42217</c:v>
                </c:pt>
                <c:pt idx="24">
                  <c:v>42248</c:v>
                </c:pt>
              </c:numCache>
            </c:numRef>
          </c:cat>
          <c:val>
            <c:numRef>
              <c:f>'0515v4'!$BX$2:$BX$190</c:f>
              <c:numCache>
                <c:formatCode>General</c:formatCode>
                <c:ptCount val="1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0.4</c:v>
                </c:pt>
                <c:pt idx="22">
                  <c:v>0.4</c:v>
                </c:pt>
                <c:pt idx="23">
                  <c:v>0.3</c:v>
                </c:pt>
                <c:pt idx="24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576384"/>
        <c:axId val="434610944"/>
      </c:lineChart>
      <c:dateAx>
        <c:axId val="434576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4610944"/>
        <c:crosses val="autoZero"/>
        <c:auto val="1"/>
        <c:lblOffset val="100"/>
        <c:baseTimeUnit val="months"/>
      </c:dateAx>
      <c:valAx>
        <c:axId val="434610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57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Spline!$O$8</c:f>
              <c:strCache>
                <c:ptCount val="1"/>
                <c:pt idx="0">
                  <c:v>incentiveKnotValues</c:v>
                </c:pt>
              </c:strCache>
            </c:strRef>
          </c:tx>
          <c:marker>
            <c:symbol val="none"/>
          </c:marker>
          <c:cat>
            <c:numRef>
              <c:f>Spline!$N$9:$N$15</c:f>
              <c:numCache>
                <c:formatCode>General</c:formatCode>
                <c:ptCount val="7"/>
                <c:pt idx="0">
                  <c:v>-82.418779999999998</c:v>
                </c:pt>
                <c:pt idx="1">
                  <c:v>-91.576430000000002</c:v>
                </c:pt>
                <c:pt idx="2">
                  <c:v>-25.264030000000002</c:v>
                </c:pt>
                <c:pt idx="3">
                  <c:v>45.952869999999997</c:v>
                </c:pt>
                <c:pt idx="4">
                  <c:v>180.74843000000001</c:v>
                </c:pt>
                <c:pt idx="5">
                  <c:v>265.79655000000002</c:v>
                </c:pt>
                <c:pt idx="6">
                  <c:v>292.37621000000001</c:v>
                </c:pt>
              </c:numCache>
            </c:numRef>
          </c:cat>
          <c:val>
            <c:numRef>
              <c:f>Spline!$O$9:$O$15</c:f>
              <c:numCache>
                <c:formatCode>General</c:formatCode>
                <c:ptCount val="7"/>
                <c:pt idx="0">
                  <c:v>0.1881784</c:v>
                </c:pt>
                <c:pt idx="1">
                  <c:v>0.18855549999999999</c:v>
                </c:pt>
                <c:pt idx="2">
                  <c:v>0.62780519999999995</c:v>
                </c:pt>
                <c:pt idx="3">
                  <c:v>2.7178946000000002</c:v>
                </c:pt>
                <c:pt idx="4">
                  <c:v>7.1311857999999999</c:v>
                </c:pt>
                <c:pt idx="5">
                  <c:v>8.0626373999999998</c:v>
                </c:pt>
                <c:pt idx="6">
                  <c:v>8.0787627000000004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Spline!$P$8</c:f>
              <c:strCache>
                <c:ptCount val="1"/>
                <c:pt idx="0">
                  <c:v>incentiveKnotValues</c:v>
                </c:pt>
              </c:strCache>
            </c:strRef>
          </c:tx>
          <c:marker>
            <c:symbol val="none"/>
          </c:marker>
          <c:cat>
            <c:numRef>
              <c:f>Spline!$N$9:$N$15</c:f>
              <c:numCache>
                <c:formatCode>General</c:formatCode>
                <c:ptCount val="7"/>
                <c:pt idx="0">
                  <c:v>-82.418779999999998</c:v>
                </c:pt>
                <c:pt idx="1">
                  <c:v>-91.576430000000002</c:v>
                </c:pt>
                <c:pt idx="2">
                  <c:v>-25.264030000000002</c:v>
                </c:pt>
                <c:pt idx="3">
                  <c:v>45.952869999999997</c:v>
                </c:pt>
                <c:pt idx="4">
                  <c:v>180.74843000000001</c:v>
                </c:pt>
                <c:pt idx="5">
                  <c:v>265.79655000000002</c:v>
                </c:pt>
                <c:pt idx="6">
                  <c:v>292.37621000000001</c:v>
                </c:pt>
              </c:numCache>
            </c:numRef>
          </c:cat>
          <c:val>
            <c:numRef>
              <c:f>Spline!$P$9:$P$15</c:f>
              <c:numCache>
                <c:formatCode>General</c:formatCode>
                <c:ptCount val="7"/>
                <c:pt idx="0">
                  <c:v>0.1881784</c:v>
                </c:pt>
                <c:pt idx="1">
                  <c:v>0.18855549999999999</c:v>
                </c:pt>
                <c:pt idx="2">
                  <c:v>0.62780519999999995</c:v>
                </c:pt>
                <c:pt idx="3">
                  <c:v>2.7178946000000002</c:v>
                </c:pt>
                <c:pt idx="4">
                  <c:v>7.1311857999999999</c:v>
                </c:pt>
                <c:pt idx="5">
                  <c:v>8.0626373999999998</c:v>
                </c:pt>
                <c:pt idx="6">
                  <c:v>8.0787627000000004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409472"/>
        <c:axId val="434411008"/>
      </c:lineChart>
      <c:catAx>
        <c:axId val="43440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411008"/>
        <c:crosses val="autoZero"/>
        <c:auto val="1"/>
        <c:lblAlgn val="ctr"/>
        <c:lblOffset val="100"/>
        <c:noMultiLvlLbl val="0"/>
      </c:catAx>
      <c:valAx>
        <c:axId val="43441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409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Spline!$O$73</c:f>
              <c:strCache>
                <c:ptCount val="1"/>
                <c:pt idx="0">
                  <c:v>refiEligPctKnotValues</c:v>
                </c:pt>
              </c:strCache>
            </c:strRef>
          </c:tx>
          <c:marker>
            <c:symbol val="none"/>
          </c:marker>
          <c:cat>
            <c:numRef>
              <c:f>Spline!$N$74:$N$79</c:f>
              <c:numCache>
                <c:formatCode>General</c:formatCode>
                <c:ptCount val="6"/>
                <c:pt idx="0">
                  <c:v>7.349761</c:v>
                </c:pt>
                <c:pt idx="1">
                  <c:v>42.913848999999999</c:v>
                </c:pt>
                <c:pt idx="2">
                  <c:v>65.713646999999995</c:v>
                </c:pt>
                <c:pt idx="3">
                  <c:v>75.973299999999995</c:v>
                </c:pt>
                <c:pt idx="4">
                  <c:v>85.850739000000004</c:v>
                </c:pt>
                <c:pt idx="5">
                  <c:v>99.486166999999995</c:v>
                </c:pt>
              </c:numCache>
            </c:numRef>
          </c:cat>
          <c:val>
            <c:numRef>
              <c:f>Spline!$O$74:$O$79</c:f>
              <c:numCache>
                <c:formatCode>General</c:formatCode>
                <c:ptCount val="6"/>
                <c:pt idx="0">
                  <c:v>0.21677979999999999</c:v>
                </c:pt>
                <c:pt idx="1">
                  <c:v>0.2402879</c:v>
                </c:pt>
                <c:pt idx="2">
                  <c:v>0.37613439999999998</c:v>
                </c:pt>
                <c:pt idx="3">
                  <c:v>0.79357540000000004</c:v>
                </c:pt>
                <c:pt idx="4">
                  <c:v>0.96550250000000004</c:v>
                </c:pt>
                <c:pt idx="5">
                  <c:v>0.97611800000000004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Spline!$P$73</c:f>
              <c:strCache>
                <c:ptCount val="1"/>
                <c:pt idx="0">
                  <c:v>refiEligPctKnotValues</c:v>
                </c:pt>
              </c:strCache>
            </c:strRef>
          </c:tx>
          <c:marker>
            <c:symbol val="none"/>
          </c:marker>
          <c:cat>
            <c:numRef>
              <c:f>Spline!$N$74:$N$79</c:f>
              <c:numCache>
                <c:formatCode>General</c:formatCode>
                <c:ptCount val="6"/>
                <c:pt idx="0">
                  <c:v>7.349761</c:v>
                </c:pt>
                <c:pt idx="1">
                  <c:v>42.913848999999999</c:v>
                </c:pt>
                <c:pt idx="2">
                  <c:v>65.713646999999995</c:v>
                </c:pt>
                <c:pt idx="3">
                  <c:v>75.973299999999995</c:v>
                </c:pt>
                <c:pt idx="4">
                  <c:v>85.850739000000004</c:v>
                </c:pt>
                <c:pt idx="5">
                  <c:v>99.486166999999995</c:v>
                </c:pt>
              </c:numCache>
            </c:numRef>
          </c:cat>
          <c:val>
            <c:numRef>
              <c:f>Spline!$P$74:$P$79</c:f>
              <c:numCache>
                <c:formatCode>General</c:formatCode>
                <c:ptCount val="6"/>
                <c:pt idx="0">
                  <c:v>0.2140407</c:v>
                </c:pt>
                <c:pt idx="1">
                  <c:v>0.21446970000000001</c:v>
                </c:pt>
                <c:pt idx="2">
                  <c:v>0.3475453</c:v>
                </c:pt>
                <c:pt idx="3">
                  <c:v>0.74760199999999999</c:v>
                </c:pt>
                <c:pt idx="4">
                  <c:v>0.92295070000000001</c:v>
                </c:pt>
                <c:pt idx="5">
                  <c:v>0.94195430000000002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435968"/>
        <c:axId val="434437504"/>
      </c:lineChart>
      <c:catAx>
        <c:axId val="43443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437504"/>
        <c:crosses val="autoZero"/>
        <c:auto val="1"/>
        <c:lblAlgn val="ctr"/>
        <c:lblOffset val="100"/>
        <c:noMultiLvlLbl val="0"/>
      </c:catAx>
      <c:valAx>
        <c:axId val="43443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4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Spline!$O$82</c:f>
              <c:strCache>
                <c:ptCount val="1"/>
                <c:pt idx="0">
                  <c:v>pct_HARPKnotValues</c:v>
                </c:pt>
              </c:strCache>
            </c:strRef>
          </c:tx>
          <c:marker>
            <c:symbol val="none"/>
          </c:marker>
          <c:cat>
            <c:numRef>
              <c:f>Spline!$N$83:$N$88</c:f>
              <c:numCache>
                <c:formatCode>General</c:formatCode>
                <c:ptCount val="6"/>
                <c:pt idx="0">
                  <c:v>0.9854387</c:v>
                </c:pt>
                <c:pt idx="1">
                  <c:v>1.0949317999999999</c:v>
                </c:pt>
                <c:pt idx="2">
                  <c:v>7.1444010999999996</c:v>
                </c:pt>
                <c:pt idx="3">
                  <c:v>15.0951939</c:v>
                </c:pt>
                <c:pt idx="4">
                  <c:v>32.775817000000004</c:v>
                </c:pt>
                <c:pt idx="5">
                  <c:v>72.106797400000005</c:v>
                </c:pt>
              </c:numCache>
            </c:numRef>
          </c:cat>
          <c:val>
            <c:numRef>
              <c:f>Spline!$O$83:$O$88</c:f>
              <c:numCache>
                <c:formatCode>General</c:formatCode>
                <c:ptCount val="6"/>
                <c:pt idx="0">
                  <c:v>0.86680950000000001</c:v>
                </c:pt>
                <c:pt idx="1">
                  <c:v>0.86507940000000005</c:v>
                </c:pt>
                <c:pt idx="2">
                  <c:v>0.72346650000000001</c:v>
                </c:pt>
                <c:pt idx="3">
                  <c:v>0.48985450000000003</c:v>
                </c:pt>
                <c:pt idx="4">
                  <c:v>0.45097520000000002</c:v>
                </c:pt>
                <c:pt idx="5">
                  <c:v>0.44646550000000002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Spline!$P$82</c:f>
              <c:strCache>
                <c:ptCount val="1"/>
                <c:pt idx="0">
                  <c:v>pct_HARPKnotValues</c:v>
                </c:pt>
              </c:strCache>
            </c:strRef>
          </c:tx>
          <c:marker>
            <c:symbol val="none"/>
          </c:marker>
          <c:cat>
            <c:numRef>
              <c:f>Spline!$N$83:$N$88</c:f>
              <c:numCache>
                <c:formatCode>General</c:formatCode>
                <c:ptCount val="6"/>
                <c:pt idx="0">
                  <c:v>0.9854387</c:v>
                </c:pt>
                <c:pt idx="1">
                  <c:v>1.0949317999999999</c:v>
                </c:pt>
                <c:pt idx="2">
                  <c:v>7.1444010999999996</c:v>
                </c:pt>
                <c:pt idx="3">
                  <c:v>15.0951939</c:v>
                </c:pt>
                <c:pt idx="4">
                  <c:v>32.775817000000004</c:v>
                </c:pt>
                <c:pt idx="5">
                  <c:v>72.106797400000005</c:v>
                </c:pt>
              </c:numCache>
            </c:numRef>
          </c:cat>
          <c:val>
            <c:numRef>
              <c:f>Spline!$P$83:$P$88</c:f>
              <c:numCache>
                <c:formatCode>General</c:formatCode>
                <c:ptCount val="6"/>
                <c:pt idx="0">
                  <c:v>0.87444770000000005</c:v>
                </c:pt>
                <c:pt idx="1">
                  <c:v>0.87270230000000004</c:v>
                </c:pt>
                <c:pt idx="2">
                  <c:v>0.72988869999999995</c:v>
                </c:pt>
                <c:pt idx="3">
                  <c:v>0.49407570000000001</c:v>
                </c:pt>
                <c:pt idx="4">
                  <c:v>0.45547490000000002</c:v>
                </c:pt>
                <c:pt idx="5">
                  <c:v>0.45092009999999999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475008"/>
        <c:axId val="434476544"/>
      </c:lineChart>
      <c:catAx>
        <c:axId val="43447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476544"/>
        <c:crosses val="autoZero"/>
        <c:auto val="1"/>
        <c:lblAlgn val="ctr"/>
        <c:lblOffset val="100"/>
        <c:noMultiLvlLbl val="0"/>
      </c:catAx>
      <c:valAx>
        <c:axId val="434476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47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Spline!$O$91</c:f>
              <c:strCache>
                <c:ptCount val="1"/>
                <c:pt idx="0">
                  <c:v>pct_tpoKnotValues</c:v>
                </c:pt>
              </c:strCache>
            </c:strRef>
          </c:tx>
          <c:marker>
            <c:symbol val="none"/>
          </c:marker>
          <c:cat>
            <c:numRef>
              <c:f>Spline!$N$92:$N$97</c:f>
              <c:numCache>
                <c:formatCode>General</c:formatCode>
                <c:ptCount val="6"/>
                <c:pt idx="0">
                  <c:v>8.1559179999999998</c:v>
                </c:pt>
                <c:pt idx="1">
                  <c:v>30.207104000000001</c:v>
                </c:pt>
                <c:pt idx="2">
                  <c:v>49.515262</c:v>
                </c:pt>
                <c:pt idx="3">
                  <c:v>64.736603000000002</c:v>
                </c:pt>
                <c:pt idx="4">
                  <c:v>72.407976000000005</c:v>
                </c:pt>
                <c:pt idx="5">
                  <c:v>79.648774000000003</c:v>
                </c:pt>
              </c:numCache>
            </c:numRef>
          </c:cat>
          <c:val>
            <c:numRef>
              <c:f>Spline!$O$92:$O$97</c:f>
              <c:numCache>
                <c:formatCode>General</c:formatCode>
                <c:ptCount val="6"/>
                <c:pt idx="0">
                  <c:v>1.1322840000000001</c:v>
                </c:pt>
                <c:pt idx="1">
                  <c:v>1.1345529999999999</c:v>
                </c:pt>
                <c:pt idx="2">
                  <c:v>1.165986</c:v>
                </c:pt>
                <c:pt idx="3">
                  <c:v>1.2714669999999999</c:v>
                </c:pt>
                <c:pt idx="4">
                  <c:v>1.3870210000000001</c:v>
                </c:pt>
                <c:pt idx="5">
                  <c:v>1.3897949999999999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Spline!$P$91</c:f>
              <c:strCache>
                <c:ptCount val="1"/>
                <c:pt idx="0">
                  <c:v>pct_tpoKnotValues</c:v>
                </c:pt>
              </c:strCache>
            </c:strRef>
          </c:tx>
          <c:marker>
            <c:symbol val="none"/>
          </c:marker>
          <c:cat>
            <c:numRef>
              <c:f>Spline!$N$92:$N$97</c:f>
              <c:numCache>
                <c:formatCode>General</c:formatCode>
                <c:ptCount val="6"/>
                <c:pt idx="0">
                  <c:v>8.1559179999999998</c:v>
                </c:pt>
                <c:pt idx="1">
                  <c:v>30.207104000000001</c:v>
                </c:pt>
                <c:pt idx="2">
                  <c:v>49.515262</c:v>
                </c:pt>
                <c:pt idx="3">
                  <c:v>64.736603000000002</c:v>
                </c:pt>
                <c:pt idx="4">
                  <c:v>72.407976000000005</c:v>
                </c:pt>
                <c:pt idx="5">
                  <c:v>79.648774000000003</c:v>
                </c:pt>
              </c:numCache>
            </c:numRef>
          </c:cat>
          <c:val>
            <c:numRef>
              <c:f>Spline!$P$92:$P$97</c:f>
              <c:numCache>
                <c:formatCode>General</c:formatCode>
                <c:ptCount val="6"/>
                <c:pt idx="0">
                  <c:v>1.1243529999999999</c:v>
                </c:pt>
                <c:pt idx="1">
                  <c:v>1.126606</c:v>
                </c:pt>
                <c:pt idx="2">
                  <c:v>1.150428</c:v>
                </c:pt>
                <c:pt idx="3">
                  <c:v>1.2291069999999999</c:v>
                </c:pt>
                <c:pt idx="4">
                  <c:v>1.3332109999999999</c:v>
                </c:pt>
                <c:pt idx="5">
                  <c:v>1.3358779999999999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497408"/>
        <c:axId val="434498944"/>
      </c:lineChart>
      <c:catAx>
        <c:axId val="43449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498944"/>
        <c:crosses val="autoZero"/>
        <c:auto val="1"/>
        <c:lblAlgn val="ctr"/>
        <c:lblOffset val="100"/>
        <c:noMultiLvlLbl val="0"/>
      </c:catAx>
      <c:valAx>
        <c:axId val="434498944"/>
        <c:scaling>
          <c:orientation val="minMax"/>
          <c:min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4497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36.png"/><Relationship Id="rId18" Type="http://schemas.openxmlformats.org/officeDocument/2006/relationships/image" Target="../media/image42.png"/><Relationship Id="rId26" Type="http://schemas.openxmlformats.org/officeDocument/2006/relationships/image" Target="../media/image46.png"/><Relationship Id="rId3" Type="http://schemas.openxmlformats.org/officeDocument/2006/relationships/image" Target="../media/image24.png"/><Relationship Id="rId21" Type="http://schemas.openxmlformats.org/officeDocument/2006/relationships/image" Target="../media/image45.png"/><Relationship Id="rId7" Type="http://schemas.openxmlformats.org/officeDocument/2006/relationships/image" Target="../media/image30.png"/><Relationship Id="rId12" Type="http://schemas.openxmlformats.org/officeDocument/2006/relationships/image" Target="../media/image35.png"/><Relationship Id="rId17" Type="http://schemas.openxmlformats.org/officeDocument/2006/relationships/image" Target="../media/image41.png"/><Relationship Id="rId25" Type="http://schemas.openxmlformats.org/officeDocument/2006/relationships/chart" Target="../charts/chart4.xml"/><Relationship Id="rId2" Type="http://schemas.openxmlformats.org/officeDocument/2006/relationships/image" Target="../media/image23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2.png"/><Relationship Id="rId6" Type="http://schemas.openxmlformats.org/officeDocument/2006/relationships/image" Target="../media/image29.png"/><Relationship Id="rId11" Type="http://schemas.openxmlformats.org/officeDocument/2006/relationships/image" Target="../media/image34.png"/><Relationship Id="rId24" Type="http://schemas.openxmlformats.org/officeDocument/2006/relationships/chart" Target="../charts/chart3.xml"/><Relationship Id="rId5" Type="http://schemas.openxmlformats.org/officeDocument/2006/relationships/image" Target="../media/image26.png"/><Relationship Id="rId15" Type="http://schemas.openxmlformats.org/officeDocument/2006/relationships/image" Target="../media/image39.png"/><Relationship Id="rId23" Type="http://schemas.openxmlformats.org/officeDocument/2006/relationships/chart" Target="../charts/chart2.xml"/><Relationship Id="rId10" Type="http://schemas.openxmlformats.org/officeDocument/2006/relationships/image" Target="../media/image33.png"/><Relationship Id="rId19" Type="http://schemas.openxmlformats.org/officeDocument/2006/relationships/image" Target="../media/image43.png"/><Relationship Id="rId4" Type="http://schemas.openxmlformats.org/officeDocument/2006/relationships/image" Target="../media/image25.png"/><Relationship Id="rId9" Type="http://schemas.openxmlformats.org/officeDocument/2006/relationships/image" Target="../media/image32.png"/><Relationship Id="rId14" Type="http://schemas.openxmlformats.org/officeDocument/2006/relationships/image" Target="../media/image37.png"/><Relationship Id="rId22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40.png"/><Relationship Id="rId18" Type="http://schemas.openxmlformats.org/officeDocument/2006/relationships/chart" Target="../charts/chart6.xml"/><Relationship Id="rId26" Type="http://schemas.openxmlformats.org/officeDocument/2006/relationships/image" Target="../media/image52.png"/><Relationship Id="rId3" Type="http://schemas.openxmlformats.org/officeDocument/2006/relationships/image" Target="../media/image24.png"/><Relationship Id="rId21" Type="http://schemas.openxmlformats.org/officeDocument/2006/relationships/image" Target="../media/image47.png"/><Relationship Id="rId7" Type="http://schemas.openxmlformats.org/officeDocument/2006/relationships/image" Target="../media/image33.png"/><Relationship Id="rId12" Type="http://schemas.openxmlformats.org/officeDocument/2006/relationships/image" Target="../media/image39.png"/><Relationship Id="rId17" Type="http://schemas.openxmlformats.org/officeDocument/2006/relationships/chart" Target="../charts/chart5.xml"/><Relationship Id="rId25" Type="http://schemas.openxmlformats.org/officeDocument/2006/relationships/image" Target="../media/image51.png"/><Relationship Id="rId2" Type="http://schemas.openxmlformats.org/officeDocument/2006/relationships/image" Target="../media/image23.png"/><Relationship Id="rId16" Type="http://schemas.openxmlformats.org/officeDocument/2006/relationships/image" Target="../media/image45.png"/><Relationship Id="rId20" Type="http://schemas.openxmlformats.org/officeDocument/2006/relationships/chart" Target="../charts/chart8.xml"/><Relationship Id="rId1" Type="http://schemas.openxmlformats.org/officeDocument/2006/relationships/image" Target="../media/image22.png"/><Relationship Id="rId6" Type="http://schemas.openxmlformats.org/officeDocument/2006/relationships/image" Target="../media/image32.png"/><Relationship Id="rId11" Type="http://schemas.openxmlformats.org/officeDocument/2006/relationships/image" Target="../media/image37.png"/><Relationship Id="rId24" Type="http://schemas.openxmlformats.org/officeDocument/2006/relationships/image" Target="../media/image50.png"/><Relationship Id="rId5" Type="http://schemas.openxmlformats.org/officeDocument/2006/relationships/image" Target="../media/image26.png"/><Relationship Id="rId15" Type="http://schemas.openxmlformats.org/officeDocument/2006/relationships/image" Target="../media/image42.png"/><Relationship Id="rId23" Type="http://schemas.openxmlformats.org/officeDocument/2006/relationships/image" Target="../media/image49.png"/><Relationship Id="rId10" Type="http://schemas.openxmlformats.org/officeDocument/2006/relationships/image" Target="../media/image36.png"/><Relationship Id="rId19" Type="http://schemas.openxmlformats.org/officeDocument/2006/relationships/chart" Target="../charts/chart7.xml"/><Relationship Id="rId4" Type="http://schemas.openxmlformats.org/officeDocument/2006/relationships/image" Target="../media/image25.png"/><Relationship Id="rId9" Type="http://schemas.openxmlformats.org/officeDocument/2006/relationships/image" Target="../media/image35.png"/><Relationship Id="rId14" Type="http://schemas.openxmlformats.org/officeDocument/2006/relationships/image" Target="../media/image41.png"/><Relationship Id="rId22" Type="http://schemas.openxmlformats.org/officeDocument/2006/relationships/image" Target="../media/image4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image" Target="../media/image65.png"/><Relationship Id="rId3" Type="http://schemas.openxmlformats.org/officeDocument/2006/relationships/image" Target="../media/image55.png"/><Relationship Id="rId7" Type="http://schemas.openxmlformats.org/officeDocument/2006/relationships/image" Target="../media/image59.png"/><Relationship Id="rId12" Type="http://schemas.openxmlformats.org/officeDocument/2006/relationships/image" Target="../media/image64.png"/><Relationship Id="rId17" Type="http://schemas.openxmlformats.org/officeDocument/2006/relationships/image" Target="../media/image48.png"/><Relationship Id="rId2" Type="http://schemas.openxmlformats.org/officeDocument/2006/relationships/image" Target="../media/image54.png"/><Relationship Id="rId16" Type="http://schemas.openxmlformats.org/officeDocument/2006/relationships/image" Target="../media/image47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11" Type="http://schemas.openxmlformats.org/officeDocument/2006/relationships/image" Target="../media/image63.png"/><Relationship Id="rId5" Type="http://schemas.openxmlformats.org/officeDocument/2006/relationships/image" Target="../media/image57.png"/><Relationship Id="rId15" Type="http://schemas.openxmlformats.org/officeDocument/2006/relationships/image" Target="../media/image67.png"/><Relationship Id="rId10" Type="http://schemas.openxmlformats.org/officeDocument/2006/relationships/image" Target="../media/image62.png"/><Relationship Id="rId4" Type="http://schemas.openxmlformats.org/officeDocument/2006/relationships/image" Target="../media/image56.png"/><Relationship Id="rId9" Type="http://schemas.openxmlformats.org/officeDocument/2006/relationships/image" Target="../media/image61.png"/><Relationship Id="rId14" Type="http://schemas.openxmlformats.org/officeDocument/2006/relationships/image" Target="../media/image6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png"/><Relationship Id="rId13" Type="http://schemas.openxmlformats.org/officeDocument/2006/relationships/image" Target="../media/image66.png"/><Relationship Id="rId18" Type="http://schemas.openxmlformats.org/officeDocument/2006/relationships/image" Target="../media/image69.png"/><Relationship Id="rId3" Type="http://schemas.openxmlformats.org/officeDocument/2006/relationships/image" Target="../media/image55.png"/><Relationship Id="rId7" Type="http://schemas.openxmlformats.org/officeDocument/2006/relationships/image" Target="../media/image60.png"/><Relationship Id="rId12" Type="http://schemas.openxmlformats.org/officeDocument/2006/relationships/image" Target="../media/image65.png"/><Relationship Id="rId17" Type="http://schemas.openxmlformats.org/officeDocument/2006/relationships/image" Target="../media/image68.png"/><Relationship Id="rId2" Type="http://schemas.openxmlformats.org/officeDocument/2006/relationships/image" Target="../media/image54.png"/><Relationship Id="rId16" Type="http://schemas.openxmlformats.org/officeDocument/2006/relationships/image" Target="../media/image48.png"/><Relationship Id="rId1" Type="http://schemas.openxmlformats.org/officeDocument/2006/relationships/image" Target="../media/image53.png"/><Relationship Id="rId6" Type="http://schemas.openxmlformats.org/officeDocument/2006/relationships/image" Target="../media/image59.png"/><Relationship Id="rId11" Type="http://schemas.openxmlformats.org/officeDocument/2006/relationships/image" Target="../media/image64.png"/><Relationship Id="rId5" Type="http://schemas.openxmlformats.org/officeDocument/2006/relationships/image" Target="../media/image57.png"/><Relationship Id="rId15" Type="http://schemas.openxmlformats.org/officeDocument/2006/relationships/image" Target="../media/image47.png"/><Relationship Id="rId10" Type="http://schemas.openxmlformats.org/officeDocument/2006/relationships/image" Target="../media/image63.png"/><Relationship Id="rId19" Type="http://schemas.openxmlformats.org/officeDocument/2006/relationships/image" Target="../media/image70.png"/><Relationship Id="rId4" Type="http://schemas.openxmlformats.org/officeDocument/2006/relationships/image" Target="../media/image56.png"/><Relationship Id="rId9" Type="http://schemas.openxmlformats.org/officeDocument/2006/relationships/image" Target="../media/image62.png"/><Relationship Id="rId14" Type="http://schemas.openxmlformats.org/officeDocument/2006/relationships/image" Target="../media/image6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208838</xdr:colOff>
      <xdr:row>31</xdr:row>
      <xdr:rowOff>75477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14</xdr:col>
      <xdr:colOff>489856</xdr:colOff>
      <xdr:row>1</xdr:row>
      <xdr:rowOff>176894</xdr:rowOff>
    </xdr:from>
    <xdr:to>
      <xdr:col>24</xdr:col>
      <xdr:colOff>61880</xdr:colOff>
      <xdr:row>32</xdr:row>
      <xdr:rowOff>61871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7606" y="367394"/>
          <a:ext cx="5763274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62932</xdr:colOff>
      <xdr:row>2</xdr:row>
      <xdr:rowOff>122464</xdr:rowOff>
    </xdr:from>
    <xdr:to>
      <xdr:col>34</xdr:col>
      <xdr:colOff>247277</xdr:colOff>
      <xdr:row>33</xdr:row>
      <xdr:rowOff>7441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41057" y="503464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142874</xdr:colOff>
      <xdr:row>2</xdr:row>
      <xdr:rowOff>132671</xdr:rowOff>
    </xdr:from>
    <xdr:to>
      <xdr:col>45</xdr:col>
      <xdr:colOff>327220</xdr:colOff>
      <xdr:row>33</xdr:row>
      <xdr:rowOff>17648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31374" y="513671"/>
          <a:ext cx="5756471" cy="5790477"/>
        </a:xfrm>
        <a:prstGeom prst="rect">
          <a:avLst/>
        </a:prstGeom>
      </xdr:spPr>
    </xdr:pic>
    <xdr:clientData/>
  </xdr:twoCellAnchor>
  <xdr:twoCellAnchor editAs="oneCell">
    <xdr:from>
      <xdr:col>14</xdr:col>
      <xdr:colOff>493258</xdr:colOff>
      <xdr:row>36</xdr:row>
      <xdr:rowOff>183697</xdr:rowOff>
    </xdr:from>
    <xdr:to>
      <xdr:col>24</xdr:col>
      <xdr:colOff>58478</xdr:colOff>
      <xdr:row>67</xdr:row>
      <xdr:rowOff>68674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61008" y="7041697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62932</xdr:colOff>
      <xdr:row>38</xdr:row>
      <xdr:rowOff>23813</xdr:rowOff>
    </xdr:from>
    <xdr:to>
      <xdr:col>34</xdr:col>
      <xdr:colOff>247277</xdr:colOff>
      <xdr:row>68</xdr:row>
      <xdr:rowOff>99290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41057" y="7262813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238124</xdr:colOff>
      <xdr:row>73</xdr:row>
      <xdr:rowOff>0</xdr:rowOff>
    </xdr:from>
    <xdr:to>
      <xdr:col>13</xdr:col>
      <xdr:colOff>422469</xdr:colOff>
      <xdr:row>103</xdr:row>
      <xdr:rowOff>75477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14624" y="13906500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14</xdr:col>
      <xdr:colOff>493258</xdr:colOff>
      <xdr:row>74</xdr:row>
      <xdr:rowOff>115661</xdr:rowOff>
    </xdr:from>
    <xdr:to>
      <xdr:col>24</xdr:col>
      <xdr:colOff>58479</xdr:colOff>
      <xdr:row>105</xdr:row>
      <xdr:rowOff>638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61008" y="14212661"/>
          <a:ext cx="5756471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62932</xdr:colOff>
      <xdr:row>73</xdr:row>
      <xdr:rowOff>156482</xdr:rowOff>
    </xdr:from>
    <xdr:to>
      <xdr:col>34</xdr:col>
      <xdr:colOff>247277</xdr:colOff>
      <xdr:row>104</xdr:row>
      <xdr:rowOff>41459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41057" y="14062982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142874</xdr:colOff>
      <xdr:row>73</xdr:row>
      <xdr:rowOff>95250</xdr:rowOff>
    </xdr:from>
    <xdr:to>
      <xdr:col>45</xdr:col>
      <xdr:colOff>327219</xdr:colOff>
      <xdr:row>103</xdr:row>
      <xdr:rowOff>170727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431374" y="14001750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142874</xdr:colOff>
      <xdr:row>38</xdr:row>
      <xdr:rowOff>47625</xdr:rowOff>
    </xdr:from>
    <xdr:to>
      <xdr:col>45</xdr:col>
      <xdr:colOff>327219</xdr:colOff>
      <xdr:row>68</xdr:row>
      <xdr:rowOff>123102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431374" y="7286625"/>
          <a:ext cx="5756470" cy="579047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120</xdr:row>
      <xdr:rowOff>0</xdr:rowOff>
    </xdr:from>
    <xdr:to>
      <xdr:col>20</xdr:col>
      <xdr:colOff>16510</xdr:colOff>
      <xdr:row>140</xdr:row>
      <xdr:rowOff>52070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67750" y="22860000"/>
          <a:ext cx="3731260" cy="38620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120</xdr:row>
      <xdr:rowOff>0</xdr:rowOff>
    </xdr:from>
    <xdr:to>
      <xdr:col>27</xdr:col>
      <xdr:colOff>576580</xdr:colOff>
      <xdr:row>139</xdr:row>
      <xdr:rowOff>181610</xdr:rowOff>
    </xdr:to>
    <xdr:pic>
      <xdr:nvPicPr>
        <xdr:cNvPr id="17" name="Picture 16"/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20750" y="22860000"/>
          <a:ext cx="3672205" cy="38011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120</xdr:row>
      <xdr:rowOff>0</xdr:rowOff>
    </xdr:from>
    <xdr:to>
      <xdr:col>36</xdr:col>
      <xdr:colOff>30480</xdr:colOff>
      <xdr:row>140</xdr:row>
      <xdr:rowOff>66675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73750" y="22860000"/>
          <a:ext cx="3745230" cy="38766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143</xdr:row>
      <xdr:rowOff>0</xdr:rowOff>
    </xdr:from>
    <xdr:to>
      <xdr:col>20</xdr:col>
      <xdr:colOff>132715</xdr:colOff>
      <xdr:row>163</xdr:row>
      <xdr:rowOff>172720</xdr:rowOff>
    </xdr:to>
    <xdr:pic>
      <xdr:nvPicPr>
        <xdr:cNvPr id="19" name="Picture 18"/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67750" y="27241500"/>
          <a:ext cx="3847465" cy="398272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143</xdr:row>
      <xdr:rowOff>142875</xdr:rowOff>
    </xdr:from>
    <xdr:to>
      <xdr:col>27</xdr:col>
      <xdr:colOff>583565</xdr:colOff>
      <xdr:row>163</xdr:row>
      <xdr:rowOff>141605</xdr:rowOff>
    </xdr:to>
    <xdr:pic>
      <xdr:nvPicPr>
        <xdr:cNvPr id="20" name="Picture 19"/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620750" y="27384375"/>
          <a:ext cx="3679190" cy="380873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144</xdr:row>
      <xdr:rowOff>0</xdr:rowOff>
    </xdr:from>
    <xdr:to>
      <xdr:col>36</xdr:col>
      <xdr:colOff>88900</xdr:colOff>
      <xdr:row>164</xdr:row>
      <xdr:rowOff>127000</xdr:rowOff>
    </xdr:to>
    <xdr:pic>
      <xdr:nvPicPr>
        <xdr:cNvPr id="21" name="Picture 20"/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573750" y="27432000"/>
          <a:ext cx="3803650" cy="3937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168</xdr:row>
      <xdr:rowOff>0</xdr:rowOff>
    </xdr:from>
    <xdr:to>
      <xdr:col>19</xdr:col>
      <xdr:colOff>583565</xdr:colOff>
      <xdr:row>187</xdr:row>
      <xdr:rowOff>189230</xdr:rowOff>
    </xdr:to>
    <xdr:pic>
      <xdr:nvPicPr>
        <xdr:cNvPr id="22" name="Picture 21"/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667750" y="32004000"/>
          <a:ext cx="3679190" cy="380873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167</xdr:row>
      <xdr:rowOff>0</xdr:rowOff>
    </xdr:from>
    <xdr:to>
      <xdr:col>27</xdr:col>
      <xdr:colOff>502920</xdr:colOff>
      <xdr:row>186</xdr:row>
      <xdr:rowOff>105410</xdr:rowOff>
    </xdr:to>
    <xdr:pic>
      <xdr:nvPicPr>
        <xdr:cNvPr id="23" name="Picture 22"/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620750" y="31813500"/>
          <a:ext cx="3598545" cy="372491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168</xdr:row>
      <xdr:rowOff>0</xdr:rowOff>
    </xdr:from>
    <xdr:to>
      <xdr:col>36</xdr:col>
      <xdr:colOff>59690</xdr:colOff>
      <xdr:row>188</xdr:row>
      <xdr:rowOff>97155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73750" y="32004000"/>
          <a:ext cx="3774440" cy="3907155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168</xdr:row>
      <xdr:rowOff>0</xdr:rowOff>
    </xdr:from>
    <xdr:to>
      <xdr:col>43</xdr:col>
      <xdr:colOff>495935</xdr:colOff>
      <xdr:row>187</xdr:row>
      <xdr:rowOff>97790</xdr:rowOff>
    </xdr:to>
    <xdr:pic>
      <xdr:nvPicPr>
        <xdr:cNvPr id="25" name="Picture 24"/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526750" y="32004000"/>
          <a:ext cx="3591560" cy="3717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176892</xdr:colOff>
      <xdr:row>36</xdr:row>
      <xdr:rowOff>149678</xdr:rowOff>
    </xdr:from>
    <xdr:to>
      <xdr:col>22</xdr:col>
      <xdr:colOff>385731</xdr:colOff>
      <xdr:row>67</xdr:row>
      <xdr:rowOff>34655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7071" y="7007678"/>
          <a:ext cx="5719731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37</xdr:row>
      <xdr:rowOff>13606</xdr:rowOff>
    </xdr:from>
    <xdr:to>
      <xdr:col>12</xdr:col>
      <xdr:colOff>374845</xdr:colOff>
      <xdr:row>67</xdr:row>
      <xdr:rowOff>89083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7464" y="7062106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12</xdr:col>
      <xdr:colOff>184345</xdr:colOff>
      <xdr:row>31</xdr:row>
      <xdr:rowOff>75477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6964" y="1905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22</xdr:col>
      <xdr:colOff>184346</xdr:colOff>
      <xdr:row>31</xdr:row>
      <xdr:rowOff>75477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0179" y="1905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32</xdr:col>
      <xdr:colOff>184345</xdr:colOff>
      <xdr:row>31</xdr:row>
      <xdr:rowOff>75477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3393" y="1905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190500</xdr:colOff>
      <xdr:row>36</xdr:row>
      <xdr:rowOff>163286</xdr:rowOff>
    </xdr:from>
    <xdr:to>
      <xdr:col>32</xdr:col>
      <xdr:colOff>374845</xdr:colOff>
      <xdr:row>67</xdr:row>
      <xdr:rowOff>48263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73893" y="7021286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190499</xdr:colOff>
      <xdr:row>72</xdr:row>
      <xdr:rowOff>68036</xdr:rowOff>
    </xdr:from>
    <xdr:to>
      <xdr:col>12</xdr:col>
      <xdr:colOff>374844</xdr:colOff>
      <xdr:row>102</xdr:row>
      <xdr:rowOff>143513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27463" y="13784036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13</xdr:col>
      <xdr:colOff>449036</xdr:colOff>
      <xdr:row>72</xdr:row>
      <xdr:rowOff>108857</xdr:rowOff>
    </xdr:from>
    <xdr:to>
      <xdr:col>23</xdr:col>
      <xdr:colOff>21060</xdr:colOff>
      <xdr:row>102</xdr:row>
      <xdr:rowOff>184334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09215" y="13824857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33</xdr:col>
      <xdr:colOff>184345</xdr:colOff>
      <xdr:row>102</xdr:row>
      <xdr:rowOff>75477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95714" y="137160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34</xdr:col>
      <xdr:colOff>136071</xdr:colOff>
      <xdr:row>72</xdr:row>
      <xdr:rowOff>68036</xdr:rowOff>
    </xdr:from>
    <xdr:to>
      <xdr:col>43</xdr:col>
      <xdr:colOff>320417</xdr:colOff>
      <xdr:row>102</xdr:row>
      <xdr:rowOff>143513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55000" y="13784036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</xdr:col>
      <xdr:colOff>367393</xdr:colOff>
      <xdr:row>113</xdr:row>
      <xdr:rowOff>187099</xdr:rowOff>
    </xdr:from>
    <xdr:to>
      <xdr:col>11</xdr:col>
      <xdr:colOff>558541</xdr:colOff>
      <xdr:row>144</xdr:row>
      <xdr:rowOff>72076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05643" y="21713599"/>
          <a:ext cx="5763273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47625</xdr:colOff>
      <xdr:row>111</xdr:row>
      <xdr:rowOff>142875</xdr:rowOff>
    </xdr:from>
    <xdr:to>
      <xdr:col>45</xdr:col>
      <xdr:colOff>170738</xdr:colOff>
      <xdr:row>142</xdr:row>
      <xdr:rowOff>27852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36125" y="21288375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148</xdr:row>
      <xdr:rowOff>119063</xdr:rowOff>
    </xdr:from>
    <xdr:to>
      <xdr:col>24</xdr:col>
      <xdr:colOff>385051</xdr:colOff>
      <xdr:row>179</xdr:row>
      <xdr:rowOff>4040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48813" y="28313063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112</xdr:row>
      <xdr:rowOff>119063</xdr:rowOff>
    </xdr:from>
    <xdr:to>
      <xdr:col>24</xdr:col>
      <xdr:colOff>385051</xdr:colOff>
      <xdr:row>143</xdr:row>
      <xdr:rowOff>4040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48813" y="21455063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381000</xdr:colOff>
      <xdr:row>112</xdr:row>
      <xdr:rowOff>23813</xdr:rowOff>
    </xdr:from>
    <xdr:to>
      <xdr:col>34</xdr:col>
      <xdr:colOff>504113</xdr:colOff>
      <xdr:row>142</xdr:row>
      <xdr:rowOff>99290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59125" y="21359813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357188</xdr:colOff>
      <xdr:row>148</xdr:row>
      <xdr:rowOff>142875</xdr:rowOff>
    </xdr:from>
    <xdr:to>
      <xdr:col>34</xdr:col>
      <xdr:colOff>480301</xdr:colOff>
      <xdr:row>179</xdr:row>
      <xdr:rowOff>27852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35313" y="28336875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149</xdr:row>
      <xdr:rowOff>0</xdr:rowOff>
    </xdr:from>
    <xdr:to>
      <xdr:col>45</xdr:col>
      <xdr:colOff>123113</xdr:colOff>
      <xdr:row>179</xdr:row>
      <xdr:rowOff>75477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288500" y="283845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13</xdr:col>
      <xdr:colOff>123113</xdr:colOff>
      <xdr:row>214</xdr:row>
      <xdr:rowOff>75477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76500" y="350520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184</xdr:row>
      <xdr:rowOff>0</xdr:rowOff>
    </xdr:from>
    <xdr:to>
      <xdr:col>24</xdr:col>
      <xdr:colOff>123113</xdr:colOff>
      <xdr:row>214</xdr:row>
      <xdr:rowOff>75477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286875" y="3505200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184</xdr:row>
      <xdr:rowOff>23812</xdr:rowOff>
    </xdr:from>
    <xdr:to>
      <xdr:col>34</xdr:col>
      <xdr:colOff>456488</xdr:colOff>
      <xdr:row>214</xdr:row>
      <xdr:rowOff>99289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11500" y="35075812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190500</xdr:colOff>
      <xdr:row>184</xdr:row>
      <xdr:rowOff>166688</xdr:rowOff>
    </xdr:from>
    <xdr:to>
      <xdr:col>45</xdr:col>
      <xdr:colOff>313613</xdr:colOff>
      <xdr:row>215</xdr:row>
      <xdr:rowOff>51665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479000" y="35218688"/>
          <a:ext cx="5695238" cy="57904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176892</xdr:colOff>
      <xdr:row>36</xdr:row>
      <xdr:rowOff>149678</xdr:rowOff>
    </xdr:from>
    <xdr:to>
      <xdr:col>22</xdr:col>
      <xdr:colOff>385731</xdr:colOff>
      <xdr:row>67</xdr:row>
      <xdr:rowOff>34655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1692" y="7007678"/>
          <a:ext cx="5695239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37</xdr:row>
      <xdr:rowOff>13606</xdr:rowOff>
    </xdr:from>
    <xdr:to>
      <xdr:col>12</xdr:col>
      <xdr:colOff>374845</xdr:colOff>
      <xdr:row>67</xdr:row>
      <xdr:rowOff>89083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9300" y="7062106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12</xdr:col>
      <xdr:colOff>184345</xdr:colOff>
      <xdr:row>31</xdr:row>
      <xdr:rowOff>75477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90500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22</xdr:col>
      <xdr:colOff>184346</xdr:colOff>
      <xdr:row>31</xdr:row>
      <xdr:rowOff>75477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190500"/>
          <a:ext cx="5670746" cy="579047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32</xdr:col>
      <xdr:colOff>184345</xdr:colOff>
      <xdr:row>31</xdr:row>
      <xdr:rowOff>75477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0800" y="190500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13</xdr:col>
      <xdr:colOff>449036</xdr:colOff>
      <xdr:row>72</xdr:row>
      <xdr:rowOff>108857</xdr:rowOff>
    </xdr:from>
    <xdr:to>
      <xdr:col>23</xdr:col>
      <xdr:colOff>21060</xdr:colOff>
      <xdr:row>102</xdr:row>
      <xdr:rowOff>184334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73836" y="13824857"/>
          <a:ext cx="5668024" cy="579047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33</xdr:col>
      <xdr:colOff>184345</xdr:colOff>
      <xdr:row>102</xdr:row>
      <xdr:rowOff>75477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30400" y="13716000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34</xdr:col>
      <xdr:colOff>136071</xdr:colOff>
      <xdr:row>72</xdr:row>
      <xdr:rowOff>68036</xdr:rowOff>
    </xdr:from>
    <xdr:to>
      <xdr:col>43</xdr:col>
      <xdr:colOff>320417</xdr:colOff>
      <xdr:row>102</xdr:row>
      <xdr:rowOff>143513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62471" y="13784036"/>
          <a:ext cx="5670746" cy="5790477"/>
        </a:xfrm>
        <a:prstGeom prst="rect">
          <a:avLst/>
        </a:prstGeom>
      </xdr:spPr>
    </xdr:pic>
    <xdr:clientData/>
  </xdr:twoCellAnchor>
  <xdr:twoCellAnchor editAs="oneCell">
    <xdr:from>
      <xdr:col>2</xdr:col>
      <xdr:colOff>367393</xdr:colOff>
      <xdr:row>113</xdr:row>
      <xdr:rowOff>187099</xdr:rowOff>
    </xdr:from>
    <xdr:to>
      <xdr:col>11</xdr:col>
      <xdr:colOff>558541</xdr:colOff>
      <xdr:row>144</xdr:row>
      <xdr:rowOff>72076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86593" y="21713599"/>
          <a:ext cx="5677548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47625</xdr:colOff>
      <xdr:row>111</xdr:row>
      <xdr:rowOff>142875</xdr:rowOff>
    </xdr:from>
    <xdr:to>
      <xdr:col>45</xdr:col>
      <xdr:colOff>170738</xdr:colOff>
      <xdr:row>142</xdr:row>
      <xdr:rowOff>27852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93225" y="21288375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148</xdr:row>
      <xdr:rowOff>119063</xdr:rowOff>
    </xdr:from>
    <xdr:to>
      <xdr:col>24</xdr:col>
      <xdr:colOff>385051</xdr:colOff>
      <xdr:row>179</xdr:row>
      <xdr:rowOff>4040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05938" y="2831306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112</xdr:row>
      <xdr:rowOff>119063</xdr:rowOff>
    </xdr:from>
    <xdr:to>
      <xdr:col>24</xdr:col>
      <xdr:colOff>385051</xdr:colOff>
      <xdr:row>143</xdr:row>
      <xdr:rowOff>4040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05938" y="2145506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381000</xdr:colOff>
      <xdr:row>112</xdr:row>
      <xdr:rowOff>23813</xdr:rowOff>
    </xdr:from>
    <xdr:to>
      <xdr:col>34</xdr:col>
      <xdr:colOff>504113</xdr:colOff>
      <xdr:row>142</xdr:row>
      <xdr:rowOff>99290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21000" y="2135981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357188</xdr:colOff>
      <xdr:row>148</xdr:row>
      <xdr:rowOff>142875</xdr:rowOff>
    </xdr:from>
    <xdr:to>
      <xdr:col>34</xdr:col>
      <xdr:colOff>480301</xdr:colOff>
      <xdr:row>179</xdr:row>
      <xdr:rowOff>27852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597188" y="28336875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13</xdr:col>
      <xdr:colOff>123113</xdr:colOff>
      <xdr:row>214</xdr:row>
      <xdr:rowOff>75477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35052000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184</xdr:row>
      <xdr:rowOff>0</xdr:rowOff>
    </xdr:from>
    <xdr:to>
      <xdr:col>24</xdr:col>
      <xdr:colOff>123113</xdr:colOff>
      <xdr:row>214</xdr:row>
      <xdr:rowOff>75477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44000" y="35052000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184</xdr:row>
      <xdr:rowOff>23812</xdr:rowOff>
    </xdr:from>
    <xdr:to>
      <xdr:col>34</xdr:col>
      <xdr:colOff>456488</xdr:colOff>
      <xdr:row>214</xdr:row>
      <xdr:rowOff>99289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73375" y="35075812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190500</xdr:colOff>
      <xdr:row>184</xdr:row>
      <xdr:rowOff>166688</xdr:rowOff>
    </xdr:from>
    <xdr:to>
      <xdr:col>45</xdr:col>
      <xdr:colOff>313613</xdr:colOff>
      <xdr:row>215</xdr:row>
      <xdr:rowOff>51665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36100" y="35218688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23</xdr:col>
      <xdr:colOff>547687</xdr:colOff>
      <xdr:row>36</xdr:row>
      <xdr:rowOff>71438</xdr:rowOff>
    </xdr:from>
    <xdr:to>
      <xdr:col>33</xdr:col>
      <xdr:colOff>51675</xdr:colOff>
      <xdr:row>66</xdr:row>
      <xdr:rowOff>146915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87562" y="6929438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95250</xdr:rowOff>
    </xdr:from>
    <xdr:to>
      <xdr:col>12</xdr:col>
      <xdr:colOff>123113</xdr:colOff>
      <xdr:row>102</xdr:row>
      <xdr:rowOff>170727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7375" y="13811250"/>
          <a:ext cx="5695238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149</xdr:row>
      <xdr:rowOff>0</xdr:rowOff>
    </xdr:from>
    <xdr:to>
      <xdr:col>45</xdr:col>
      <xdr:colOff>123113</xdr:colOff>
      <xdr:row>179</xdr:row>
      <xdr:rowOff>75477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288500" y="28384500"/>
          <a:ext cx="5695238" cy="5790477"/>
        </a:xfrm>
        <a:prstGeom prst="rect">
          <a:avLst/>
        </a:prstGeom>
      </xdr:spPr>
    </xdr:pic>
    <xdr:clientData/>
  </xdr:twoCellAnchor>
  <xdr:twoCellAnchor>
    <xdr:from>
      <xdr:col>35</xdr:col>
      <xdr:colOff>236724</xdr:colOff>
      <xdr:row>6</xdr:row>
      <xdr:rowOff>82363</xdr:rowOff>
    </xdr:from>
    <xdr:to>
      <xdr:col>42</xdr:col>
      <xdr:colOff>474850</xdr:colOff>
      <xdr:row>20</xdr:row>
      <xdr:rowOff>158563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43</xdr:col>
      <xdr:colOff>460562</xdr:colOff>
      <xdr:row>6</xdr:row>
      <xdr:rowOff>101413</xdr:rowOff>
    </xdr:from>
    <xdr:to>
      <xdr:col>51</xdr:col>
      <xdr:colOff>155763</xdr:colOff>
      <xdr:row>20</xdr:row>
      <xdr:rowOff>177613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270062</xdr:colOff>
      <xdr:row>23</xdr:row>
      <xdr:rowOff>149038</xdr:rowOff>
    </xdr:from>
    <xdr:to>
      <xdr:col>42</xdr:col>
      <xdr:colOff>574863</xdr:colOff>
      <xdr:row>38</xdr:row>
      <xdr:rowOff>34738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43</xdr:col>
      <xdr:colOff>517712</xdr:colOff>
      <xdr:row>23</xdr:row>
      <xdr:rowOff>177613</xdr:rowOff>
    </xdr:from>
    <xdr:to>
      <xdr:col>51</xdr:col>
      <xdr:colOff>212913</xdr:colOff>
      <xdr:row>38</xdr:row>
      <xdr:rowOff>63313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4</xdr:col>
      <xdr:colOff>0</xdr:colOff>
      <xdr:row>217</xdr:row>
      <xdr:rowOff>0</xdr:rowOff>
    </xdr:from>
    <xdr:to>
      <xdr:col>15</xdr:col>
      <xdr:colOff>102561</xdr:colOff>
      <xdr:row>248</xdr:row>
      <xdr:rowOff>132596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49286" y="41338500"/>
          <a:ext cx="6838096" cy="60380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176892</xdr:colOff>
      <xdr:row>36</xdr:row>
      <xdr:rowOff>149678</xdr:rowOff>
    </xdr:from>
    <xdr:to>
      <xdr:col>22</xdr:col>
      <xdr:colOff>385731</xdr:colOff>
      <xdr:row>67</xdr:row>
      <xdr:rowOff>34655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1692" y="7007678"/>
          <a:ext cx="5695239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37</xdr:row>
      <xdr:rowOff>13606</xdr:rowOff>
    </xdr:from>
    <xdr:to>
      <xdr:col>12</xdr:col>
      <xdr:colOff>374845</xdr:colOff>
      <xdr:row>67</xdr:row>
      <xdr:rowOff>89083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9300" y="7062106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12</xdr:col>
      <xdr:colOff>184345</xdr:colOff>
      <xdr:row>31</xdr:row>
      <xdr:rowOff>75477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90500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22</xdr:col>
      <xdr:colOff>184346</xdr:colOff>
      <xdr:row>31</xdr:row>
      <xdr:rowOff>75477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190500"/>
          <a:ext cx="5670746" cy="579047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32</xdr:col>
      <xdr:colOff>184345</xdr:colOff>
      <xdr:row>31</xdr:row>
      <xdr:rowOff>75477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0800" y="190500"/>
          <a:ext cx="5670745" cy="5790477"/>
        </a:xfrm>
        <a:prstGeom prst="rect">
          <a:avLst/>
        </a:prstGeom>
      </xdr:spPr>
    </xdr:pic>
    <xdr:clientData/>
  </xdr:twoCellAnchor>
  <xdr:twoCellAnchor editAs="oneCell">
    <xdr:from>
      <xdr:col>2</xdr:col>
      <xdr:colOff>367393</xdr:colOff>
      <xdr:row>113</xdr:row>
      <xdr:rowOff>187099</xdr:rowOff>
    </xdr:from>
    <xdr:to>
      <xdr:col>11</xdr:col>
      <xdr:colOff>558541</xdr:colOff>
      <xdr:row>144</xdr:row>
      <xdr:rowOff>72076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593" y="21713599"/>
          <a:ext cx="5677548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47625</xdr:colOff>
      <xdr:row>111</xdr:row>
      <xdr:rowOff>142875</xdr:rowOff>
    </xdr:from>
    <xdr:to>
      <xdr:col>45</xdr:col>
      <xdr:colOff>170738</xdr:colOff>
      <xdr:row>142</xdr:row>
      <xdr:rowOff>27852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93225" y="21288375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148</xdr:row>
      <xdr:rowOff>119063</xdr:rowOff>
    </xdr:from>
    <xdr:to>
      <xdr:col>24</xdr:col>
      <xdr:colOff>385051</xdr:colOff>
      <xdr:row>179</xdr:row>
      <xdr:rowOff>4040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05938" y="2831306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261938</xdr:colOff>
      <xdr:row>112</xdr:row>
      <xdr:rowOff>119063</xdr:rowOff>
    </xdr:from>
    <xdr:to>
      <xdr:col>24</xdr:col>
      <xdr:colOff>385051</xdr:colOff>
      <xdr:row>143</xdr:row>
      <xdr:rowOff>4040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05938" y="2145506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381000</xdr:colOff>
      <xdr:row>112</xdr:row>
      <xdr:rowOff>23813</xdr:rowOff>
    </xdr:from>
    <xdr:to>
      <xdr:col>34</xdr:col>
      <xdr:colOff>504113</xdr:colOff>
      <xdr:row>142</xdr:row>
      <xdr:rowOff>99290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621000" y="21359813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357188</xdr:colOff>
      <xdr:row>148</xdr:row>
      <xdr:rowOff>142875</xdr:rowOff>
    </xdr:from>
    <xdr:to>
      <xdr:col>34</xdr:col>
      <xdr:colOff>480301</xdr:colOff>
      <xdr:row>179</xdr:row>
      <xdr:rowOff>27852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597188" y="28336875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184</xdr:row>
      <xdr:rowOff>0</xdr:rowOff>
    </xdr:from>
    <xdr:to>
      <xdr:col>13</xdr:col>
      <xdr:colOff>123113</xdr:colOff>
      <xdr:row>214</xdr:row>
      <xdr:rowOff>75477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35052000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184</xdr:row>
      <xdr:rowOff>0</xdr:rowOff>
    </xdr:from>
    <xdr:to>
      <xdr:col>24</xdr:col>
      <xdr:colOff>123113</xdr:colOff>
      <xdr:row>214</xdr:row>
      <xdr:rowOff>75477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4000" y="35052000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25</xdr:col>
      <xdr:colOff>333375</xdr:colOff>
      <xdr:row>184</xdr:row>
      <xdr:rowOff>23812</xdr:rowOff>
    </xdr:from>
    <xdr:to>
      <xdr:col>34</xdr:col>
      <xdr:colOff>456488</xdr:colOff>
      <xdr:row>214</xdr:row>
      <xdr:rowOff>99289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573375" y="35075812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190500</xdr:colOff>
      <xdr:row>184</xdr:row>
      <xdr:rowOff>166688</xdr:rowOff>
    </xdr:from>
    <xdr:to>
      <xdr:col>45</xdr:col>
      <xdr:colOff>313613</xdr:colOff>
      <xdr:row>215</xdr:row>
      <xdr:rowOff>51665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36100" y="35218688"/>
          <a:ext cx="5609513" cy="57904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149</xdr:row>
      <xdr:rowOff>0</xdr:rowOff>
    </xdr:from>
    <xdr:to>
      <xdr:col>45</xdr:col>
      <xdr:colOff>123113</xdr:colOff>
      <xdr:row>179</xdr:row>
      <xdr:rowOff>75477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945600" y="28384500"/>
          <a:ext cx="5609513" cy="5790477"/>
        </a:xfrm>
        <a:prstGeom prst="rect">
          <a:avLst/>
        </a:prstGeom>
      </xdr:spPr>
    </xdr:pic>
    <xdr:clientData/>
  </xdr:twoCellAnchor>
  <xdr:twoCellAnchor>
    <xdr:from>
      <xdr:col>35</xdr:col>
      <xdr:colOff>236724</xdr:colOff>
      <xdr:row>6</xdr:row>
      <xdr:rowOff>82363</xdr:rowOff>
    </xdr:from>
    <xdr:to>
      <xdr:col>42</xdr:col>
      <xdr:colOff>474850</xdr:colOff>
      <xdr:row>20</xdr:row>
      <xdr:rowOff>158563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43</xdr:col>
      <xdr:colOff>460562</xdr:colOff>
      <xdr:row>6</xdr:row>
      <xdr:rowOff>101413</xdr:rowOff>
    </xdr:from>
    <xdr:to>
      <xdr:col>51</xdr:col>
      <xdr:colOff>155763</xdr:colOff>
      <xdr:row>20</xdr:row>
      <xdr:rowOff>177613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35</xdr:col>
      <xdr:colOff>270062</xdr:colOff>
      <xdr:row>23</xdr:row>
      <xdr:rowOff>149038</xdr:rowOff>
    </xdr:from>
    <xdr:to>
      <xdr:col>42</xdr:col>
      <xdr:colOff>574863</xdr:colOff>
      <xdr:row>38</xdr:row>
      <xdr:rowOff>34738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517712</xdr:colOff>
      <xdr:row>23</xdr:row>
      <xdr:rowOff>177613</xdr:rowOff>
    </xdr:from>
    <xdr:to>
      <xdr:col>51</xdr:col>
      <xdr:colOff>212913</xdr:colOff>
      <xdr:row>38</xdr:row>
      <xdr:rowOff>63313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12</xdr:col>
      <xdr:colOff>291352</xdr:colOff>
      <xdr:row>71</xdr:row>
      <xdr:rowOff>179295</xdr:rowOff>
    </xdr:from>
    <xdr:to>
      <xdr:col>23</xdr:col>
      <xdr:colOff>473154</xdr:colOff>
      <xdr:row>103</xdr:row>
      <xdr:rowOff>121391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552764" y="13704795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35</xdr:col>
      <xdr:colOff>181802</xdr:colOff>
      <xdr:row>103</xdr:row>
      <xdr:rowOff>132596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22824" y="13716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36</xdr:col>
      <xdr:colOff>329046</xdr:colOff>
      <xdr:row>71</xdr:row>
      <xdr:rowOff>173182</xdr:rowOff>
    </xdr:from>
    <xdr:to>
      <xdr:col>47</xdr:col>
      <xdr:colOff>499642</xdr:colOff>
      <xdr:row>103</xdr:row>
      <xdr:rowOff>115278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49955" y="13698682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35</xdr:col>
      <xdr:colOff>170596</xdr:colOff>
      <xdr:row>68</xdr:row>
      <xdr:rowOff>132596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47273" y="7048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17319</xdr:colOff>
      <xdr:row>71</xdr:row>
      <xdr:rowOff>17318</xdr:rowOff>
    </xdr:from>
    <xdr:to>
      <xdr:col>12</xdr:col>
      <xdr:colOff>187915</xdr:colOff>
      <xdr:row>102</xdr:row>
      <xdr:rowOff>149914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23455" y="1354281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36</xdr:col>
      <xdr:colOff>554181</xdr:colOff>
      <xdr:row>39</xdr:row>
      <xdr:rowOff>34636</xdr:rowOff>
    </xdr:from>
    <xdr:to>
      <xdr:col>48</xdr:col>
      <xdr:colOff>118641</xdr:colOff>
      <xdr:row>70</xdr:row>
      <xdr:rowOff>167232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375090" y="7464136"/>
          <a:ext cx="6838096" cy="60380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69273</xdr:colOff>
      <xdr:row>4</xdr:row>
      <xdr:rowOff>34636</xdr:rowOff>
    </xdr:from>
    <xdr:to>
      <xdr:col>26</xdr:col>
      <xdr:colOff>239869</xdr:colOff>
      <xdr:row>35</xdr:row>
      <xdr:rowOff>167232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3273" y="796636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432954</xdr:colOff>
      <xdr:row>3</xdr:row>
      <xdr:rowOff>138546</xdr:rowOff>
    </xdr:from>
    <xdr:to>
      <xdr:col>13</xdr:col>
      <xdr:colOff>603550</xdr:colOff>
      <xdr:row>35</xdr:row>
      <xdr:rowOff>80642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154" y="710046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363681</xdr:colOff>
      <xdr:row>4</xdr:row>
      <xdr:rowOff>103909</xdr:rowOff>
    </xdr:from>
    <xdr:to>
      <xdr:col>38</xdr:col>
      <xdr:colOff>534277</xdr:colOff>
      <xdr:row>36</xdr:row>
      <xdr:rowOff>46005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22881" y="865909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450273</xdr:colOff>
      <xdr:row>39</xdr:row>
      <xdr:rowOff>121228</xdr:rowOff>
    </xdr:from>
    <xdr:to>
      <xdr:col>14</xdr:col>
      <xdr:colOff>14733</xdr:colOff>
      <xdr:row>71</xdr:row>
      <xdr:rowOff>63324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9473" y="7550728"/>
          <a:ext cx="6879660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259772</xdr:colOff>
      <xdr:row>40</xdr:row>
      <xdr:rowOff>173182</xdr:rowOff>
    </xdr:from>
    <xdr:to>
      <xdr:col>26</xdr:col>
      <xdr:colOff>430368</xdr:colOff>
      <xdr:row>72</xdr:row>
      <xdr:rowOff>115278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03772" y="7793182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39</xdr:col>
      <xdr:colOff>170596</xdr:colOff>
      <xdr:row>72</xdr:row>
      <xdr:rowOff>132596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68800" y="7810500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51955</xdr:colOff>
      <xdr:row>75</xdr:row>
      <xdr:rowOff>51955</xdr:rowOff>
    </xdr:from>
    <xdr:to>
      <xdr:col>14</xdr:col>
      <xdr:colOff>222551</xdr:colOff>
      <xdr:row>106</xdr:row>
      <xdr:rowOff>184551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0755" y="14339455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502229</xdr:colOff>
      <xdr:row>75</xdr:row>
      <xdr:rowOff>34637</xdr:rowOff>
    </xdr:from>
    <xdr:to>
      <xdr:col>27</xdr:col>
      <xdr:colOff>66688</xdr:colOff>
      <xdr:row>106</xdr:row>
      <xdr:rowOff>167233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46229" y="14322137"/>
          <a:ext cx="6879659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381002</xdr:colOff>
      <xdr:row>112</xdr:row>
      <xdr:rowOff>86590</xdr:rowOff>
    </xdr:from>
    <xdr:to>
      <xdr:col>53</xdr:col>
      <xdr:colOff>551598</xdr:colOff>
      <xdr:row>144</xdr:row>
      <xdr:rowOff>28686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984202" y="21422590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55</xdr:col>
      <xdr:colOff>225137</xdr:colOff>
      <xdr:row>112</xdr:row>
      <xdr:rowOff>34636</xdr:rowOff>
    </xdr:from>
    <xdr:to>
      <xdr:col>66</xdr:col>
      <xdr:colOff>395733</xdr:colOff>
      <xdr:row>143</xdr:row>
      <xdr:rowOff>167232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753137" y="21370636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29</xdr:col>
      <xdr:colOff>173182</xdr:colOff>
      <xdr:row>112</xdr:row>
      <xdr:rowOff>17316</xdr:rowOff>
    </xdr:from>
    <xdr:to>
      <xdr:col>40</xdr:col>
      <xdr:colOff>343778</xdr:colOff>
      <xdr:row>143</xdr:row>
      <xdr:rowOff>149912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851582" y="21353316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54</xdr:col>
      <xdr:colOff>170596</xdr:colOff>
      <xdr:row>36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212800" y="952500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173182</xdr:colOff>
      <xdr:row>148</xdr:row>
      <xdr:rowOff>155864</xdr:rowOff>
    </xdr:from>
    <xdr:to>
      <xdr:col>13</xdr:col>
      <xdr:colOff>343778</xdr:colOff>
      <xdr:row>180</xdr:row>
      <xdr:rowOff>97960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2382" y="28349864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16</xdr:col>
      <xdr:colOff>225136</xdr:colOff>
      <xdr:row>151</xdr:row>
      <xdr:rowOff>0</xdr:rowOff>
    </xdr:from>
    <xdr:to>
      <xdr:col>27</xdr:col>
      <xdr:colOff>395732</xdr:colOff>
      <xdr:row>182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78736" y="28765500"/>
          <a:ext cx="68761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571501</xdr:colOff>
      <xdr:row>151</xdr:row>
      <xdr:rowOff>86591</xdr:rowOff>
    </xdr:from>
    <xdr:to>
      <xdr:col>38</xdr:col>
      <xdr:colOff>135960</xdr:colOff>
      <xdr:row>183</xdr:row>
      <xdr:rowOff>28687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421101" y="28852091"/>
          <a:ext cx="6879659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138545</xdr:colOff>
      <xdr:row>113</xdr:row>
      <xdr:rowOff>0</xdr:rowOff>
    </xdr:from>
    <xdr:to>
      <xdr:col>14</xdr:col>
      <xdr:colOff>320347</xdr:colOff>
      <xdr:row>144</xdr:row>
      <xdr:rowOff>132596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67345" y="21526500"/>
          <a:ext cx="6887402" cy="6038096"/>
        </a:xfrm>
        <a:prstGeom prst="rect">
          <a:avLst/>
        </a:prstGeom>
      </xdr:spPr>
    </xdr:pic>
    <xdr:clientData/>
  </xdr:twoCellAnchor>
  <xdr:twoCellAnchor editAs="oneCell">
    <xdr:from>
      <xdr:col>16</xdr:col>
      <xdr:colOff>401376</xdr:colOff>
      <xdr:row>111</xdr:row>
      <xdr:rowOff>132432</xdr:rowOff>
    </xdr:from>
    <xdr:to>
      <xdr:col>27</xdr:col>
      <xdr:colOff>583178</xdr:colOff>
      <xdr:row>143</xdr:row>
      <xdr:rowOff>74528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54976" y="21277932"/>
          <a:ext cx="6887402" cy="60380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69273</xdr:colOff>
      <xdr:row>4</xdr:row>
      <xdr:rowOff>34636</xdr:rowOff>
    </xdr:from>
    <xdr:to>
      <xdr:col>26</xdr:col>
      <xdr:colOff>239869</xdr:colOff>
      <xdr:row>35</xdr:row>
      <xdr:rowOff>167232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1318" y="79663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432954</xdr:colOff>
      <xdr:row>3</xdr:row>
      <xdr:rowOff>138546</xdr:rowOff>
    </xdr:from>
    <xdr:to>
      <xdr:col>13</xdr:col>
      <xdr:colOff>603550</xdr:colOff>
      <xdr:row>35</xdr:row>
      <xdr:rowOff>80642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227" y="71004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363681</xdr:colOff>
      <xdr:row>4</xdr:row>
      <xdr:rowOff>103909</xdr:rowOff>
    </xdr:from>
    <xdr:to>
      <xdr:col>38</xdr:col>
      <xdr:colOff>534277</xdr:colOff>
      <xdr:row>36</xdr:row>
      <xdr:rowOff>46005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29363" y="865909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450273</xdr:colOff>
      <xdr:row>39</xdr:row>
      <xdr:rowOff>121228</xdr:rowOff>
    </xdr:from>
    <xdr:to>
      <xdr:col>14</xdr:col>
      <xdr:colOff>14733</xdr:colOff>
      <xdr:row>71</xdr:row>
      <xdr:rowOff>63324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2546" y="7550728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259772</xdr:colOff>
      <xdr:row>40</xdr:row>
      <xdr:rowOff>173182</xdr:rowOff>
    </xdr:from>
    <xdr:to>
      <xdr:col>26</xdr:col>
      <xdr:colOff>430368</xdr:colOff>
      <xdr:row>72</xdr:row>
      <xdr:rowOff>115278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51817" y="7793182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51955</xdr:colOff>
      <xdr:row>75</xdr:row>
      <xdr:rowOff>51955</xdr:rowOff>
    </xdr:from>
    <xdr:to>
      <xdr:col>14</xdr:col>
      <xdr:colOff>222551</xdr:colOff>
      <xdr:row>106</xdr:row>
      <xdr:rowOff>184551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0364" y="14339455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502229</xdr:colOff>
      <xdr:row>75</xdr:row>
      <xdr:rowOff>34637</xdr:rowOff>
    </xdr:from>
    <xdr:to>
      <xdr:col>27</xdr:col>
      <xdr:colOff>66688</xdr:colOff>
      <xdr:row>106</xdr:row>
      <xdr:rowOff>167233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94274" y="14322137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381002</xdr:colOff>
      <xdr:row>112</xdr:row>
      <xdr:rowOff>86590</xdr:rowOff>
    </xdr:from>
    <xdr:to>
      <xdr:col>53</xdr:col>
      <xdr:colOff>551598</xdr:colOff>
      <xdr:row>144</xdr:row>
      <xdr:rowOff>28686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38729" y="2142259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55</xdr:col>
      <xdr:colOff>225137</xdr:colOff>
      <xdr:row>112</xdr:row>
      <xdr:rowOff>34636</xdr:rowOff>
    </xdr:from>
    <xdr:to>
      <xdr:col>66</xdr:col>
      <xdr:colOff>395733</xdr:colOff>
      <xdr:row>143</xdr:row>
      <xdr:rowOff>167232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562637" y="2137063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29</xdr:col>
      <xdr:colOff>173182</xdr:colOff>
      <xdr:row>112</xdr:row>
      <xdr:rowOff>17316</xdr:rowOff>
    </xdr:from>
    <xdr:to>
      <xdr:col>40</xdr:col>
      <xdr:colOff>343778</xdr:colOff>
      <xdr:row>143</xdr:row>
      <xdr:rowOff>149912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51137" y="2135331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54</xdr:col>
      <xdr:colOff>170596</xdr:colOff>
      <xdr:row>36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063864" y="952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173182</xdr:colOff>
      <xdr:row>148</xdr:row>
      <xdr:rowOff>155864</xdr:rowOff>
    </xdr:from>
    <xdr:to>
      <xdr:col>13</xdr:col>
      <xdr:colOff>343778</xdr:colOff>
      <xdr:row>180</xdr:row>
      <xdr:rowOff>97960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5455" y="28349864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16</xdr:col>
      <xdr:colOff>225136</xdr:colOff>
      <xdr:row>151</xdr:row>
      <xdr:rowOff>0</xdr:rowOff>
    </xdr:from>
    <xdr:to>
      <xdr:col>27</xdr:col>
      <xdr:colOff>395732</xdr:colOff>
      <xdr:row>182</xdr:row>
      <xdr:rowOff>132596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23318" y="28765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571501</xdr:colOff>
      <xdr:row>151</xdr:row>
      <xdr:rowOff>86591</xdr:rowOff>
    </xdr:from>
    <xdr:to>
      <xdr:col>38</xdr:col>
      <xdr:colOff>135960</xdr:colOff>
      <xdr:row>183</xdr:row>
      <xdr:rowOff>28687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31046" y="28852091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138545</xdr:colOff>
      <xdr:row>113</xdr:row>
      <xdr:rowOff>0</xdr:rowOff>
    </xdr:from>
    <xdr:to>
      <xdr:col>14</xdr:col>
      <xdr:colOff>320347</xdr:colOff>
      <xdr:row>144</xdr:row>
      <xdr:rowOff>132596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56954" y="21526500"/>
          <a:ext cx="6849302" cy="6038096"/>
        </a:xfrm>
        <a:prstGeom prst="rect">
          <a:avLst/>
        </a:prstGeom>
      </xdr:spPr>
    </xdr:pic>
    <xdr:clientData/>
  </xdr:twoCellAnchor>
  <xdr:twoCellAnchor editAs="oneCell">
    <xdr:from>
      <xdr:col>16</xdr:col>
      <xdr:colOff>401376</xdr:colOff>
      <xdr:row>111</xdr:row>
      <xdr:rowOff>132432</xdr:rowOff>
    </xdr:from>
    <xdr:to>
      <xdr:col>27</xdr:col>
      <xdr:colOff>583178</xdr:colOff>
      <xdr:row>143</xdr:row>
      <xdr:rowOff>74528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99558" y="21277932"/>
          <a:ext cx="6849302" cy="6038096"/>
        </a:xfrm>
        <a:prstGeom prst="rect">
          <a:avLst/>
        </a:prstGeom>
      </xdr:spPr>
    </xdr:pic>
    <xdr:clientData/>
  </xdr:twoCellAnchor>
  <xdr:twoCellAnchor editAs="oneCell">
    <xdr:from>
      <xdr:col>59</xdr:col>
      <xdr:colOff>428625</xdr:colOff>
      <xdr:row>8</xdr:row>
      <xdr:rowOff>95250</xdr:rowOff>
    </xdr:from>
    <xdr:to>
      <xdr:col>70</xdr:col>
      <xdr:colOff>456346</xdr:colOff>
      <xdr:row>40</xdr:row>
      <xdr:rowOff>37346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957000" y="161925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44</xdr:col>
      <xdr:colOff>338137</xdr:colOff>
      <xdr:row>40</xdr:row>
      <xdr:rowOff>95250</xdr:rowOff>
    </xdr:from>
    <xdr:to>
      <xdr:col>59</xdr:col>
      <xdr:colOff>375072</xdr:colOff>
      <xdr:row>81</xdr:row>
      <xdr:rowOff>94274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160537" y="7715250"/>
          <a:ext cx="9180935" cy="780952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119062</xdr:rowOff>
    </xdr:from>
    <xdr:to>
      <xdr:col>40</xdr:col>
      <xdr:colOff>27721</xdr:colOff>
      <xdr:row>72</xdr:row>
      <xdr:rowOff>61158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954625" y="7739062"/>
          <a:ext cx="6838096" cy="60380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476250</xdr:colOff>
      <xdr:row>4</xdr:row>
      <xdr:rowOff>95250</xdr:rowOff>
    </xdr:from>
    <xdr:to>
      <xdr:col>26</xdr:col>
      <xdr:colOff>171450</xdr:colOff>
      <xdr:row>18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552450</xdr:colOff>
      <xdr:row>69</xdr:row>
      <xdr:rowOff>9525</xdr:rowOff>
    </xdr:from>
    <xdr:to>
      <xdr:col>26</xdr:col>
      <xdr:colOff>247650</xdr:colOff>
      <xdr:row>83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571500</xdr:colOff>
      <xdr:row>84</xdr:row>
      <xdr:rowOff>57150</xdr:rowOff>
    </xdr:from>
    <xdr:to>
      <xdr:col>26</xdr:col>
      <xdr:colOff>266700</xdr:colOff>
      <xdr:row>98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581025</xdr:colOff>
      <xdr:row>99</xdr:row>
      <xdr:rowOff>95250</xdr:rowOff>
    </xdr:from>
    <xdr:to>
      <xdr:col>26</xdr:col>
      <xdr:colOff>276225</xdr:colOff>
      <xdr:row>113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"/>
  <sheetViews>
    <sheetView topLeftCell="A112" zoomScale="85" zoomScaleNormal="85" workbookViewId="0">
      <selection activeCell="BC142" sqref="BC142"/>
    </sheetView>
  </sheetViews>
  <sheetFormatPr defaultRowHeight="15" x14ac:dyDescent="0.25"/>
  <sheetData/>
  <pageMargins left="0.25" right="0.25" top="0.75" bottom="0.75" header="0.3" footer="0.3"/>
  <pageSetup scale="1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X2:AM3"/>
  <sheetViews>
    <sheetView topLeftCell="A40" zoomScale="40" zoomScaleNormal="40" workbookViewId="0">
      <selection activeCell="AM3" sqref="AM3"/>
    </sheetView>
  </sheetViews>
  <sheetFormatPr defaultRowHeight="15" x14ac:dyDescent="0.25"/>
  <sheetData>
    <row r="2" spans="24:39" x14ac:dyDescent="0.25">
      <c r="X2" s="1"/>
    </row>
    <row r="3" spans="24:39" x14ac:dyDescent="0.25">
      <c r="AM3" t="s">
        <v>0</v>
      </c>
    </row>
  </sheetData>
  <pageMargins left="0.25" right="0.25" top="0.75" bottom="0.75" header="0.3" footer="0.3"/>
  <pageSetup scale="1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X1:BX190"/>
  <sheetViews>
    <sheetView topLeftCell="A52" zoomScale="70" zoomScaleNormal="70" workbookViewId="0">
      <selection activeCell="E218" sqref="E218"/>
    </sheetView>
  </sheetViews>
  <sheetFormatPr defaultRowHeight="15" x14ac:dyDescent="0.25"/>
  <sheetData>
    <row r="1" spans="24:76" x14ac:dyDescent="0.25">
      <c r="AZ1" s="2"/>
      <c r="BA1" t="s">
        <v>2</v>
      </c>
      <c r="BB1" t="s">
        <v>3</v>
      </c>
      <c r="BC1" t="s">
        <v>13</v>
      </c>
      <c r="BD1" t="s">
        <v>14</v>
      </c>
      <c r="BE1" t="s">
        <v>15</v>
      </c>
      <c r="BG1" t="s">
        <v>16</v>
      </c>
      <c r="BH1" s="2"/>
      <c r="BJ1" t="s">
        <v>3</v>
      </c>
      <c r="BK1" t="s">
        <v>13</v>
      </c>
      <c r="BL1" t="s">
        <v>14</v>
      </c>
      <c r="BN1" s="2"/>
      <c r="BP1" t="s">
        <v>3</v>
      </c>
      <c r="BQ1" t="s">
        <v>13</v>
      </c>
      <c r="BR1" t="s">
        <v>14</v>
      </c>
      <c r="BT1" s="2"/>
      <c r="BV1" t="s">
        <v>3</v>
      </c>
      <c r="BW1" t="s">
        <v>13</v>
      </c>
      <c r="BX1" t="s">
        <v>14</v>
      </c>
    </row>
    <row r="2" spans="24:76" x14ac:dyDescent="0.25">
      <c r="X2" s="1"/>
      <c r="AL2" t="s">
        <v>1</v>
      </c>
      <c r="BA2" s="3">
        <v>36526</v>
      </c>
      <c r="BB2">
        <v>1.25353938373277</v>
      </c>
      <c r="BC2">
        <v>1.0729859231043399</v>
      </c>
      <c r="BD2">
        <f>VLOOKUP(BA2,Symphony!A:J,8,0)</f>
        <v>1.1000000000000001</v>
      </c>
      <c r="BE2">
        <f>(BC2-BB2)^2</f>
        <v>3.2599552144902032E-2</v>
      </c>
      <c r="BF2">
        <f>(BD2-BB2)^2</f>
        <v>2.3574342357038758E-2</v>
      </c>
      <c r="BG2">
        <f>SUM(BC2:BC190)/COUNT(BC2:BC190)</f>
        <v>14.213824006681518</v>
      </c>
      <c r="BH2">
        <f>SUM(BD2:BD190)/COUNT(BD2:BD190)</f>
        <v>11.056613756613748</v>
      </c>
      <c r="BI2" s="3">
        <v>39600</v>
      </c>
      <c r="BJ2">
        <v>15.996829310476601</v>
      </c>
      <c r="BK2">
        <v>2.8692321444536399</v>
      </c>
      <c r="BL2">
        <f>VLOOKUP(BI2,Symphony!L:U,8,0)</f>
        <v>0</v>
      </c>
      <c r="BO2" s="3">
        <v>40238</v>
      </c>
      <c r="BP2">
        <v>0</v>
      </c>
      <c r="BQ2">
        <v>1.5412316062479701</v>
      </c>
      <c r="BR2">
        <f>VLOOKUP(BO2,Symphony!W:AF,8,0)</f>
        <v>0.1</v>
      </c>
      <c r="BU2" s="3">
        <v>41518</v>
      </c>
      <c r="BV2">
        <v>0</v>
      </c>
      <c r="BW2">
        <v>0.36900499290379901</v>
      </c>
      <c r="BX2">
        <f>VLOOKUP(BU2,Symphony!AH:AQ,8,0)</f>
        <v>0</v>
      </c>
    </row>
    <row r="3" spans="24:76" x14ac:dyDescent="0.25">
      <c r="BA3" s="3">
        <v>36557</v>
      </c>
      <c r="BB3">
        <v>1.1353790865327</v>
      </c>
      <c r="BC3">
        <v>0.86519500526495197</v>
      </c>
      <c r="BD3">
        <f>VLOOKUP(BA3,Symphony!A:J,8,0)</f>
        <v>0.5</v>
      </c>
      <c r="BE3">
        <f t="shared" ref="BE3:BE66" si="0">(BC3-BB3)^2</f>
        <v>7.2999437770497097E-2</v>
      </c>
      <c r="BF3">
        <f t="shared" ref="BF3:BF66" si="1">(BD3-BB3)^2</f>
        <v>0.40370658360312833</v>
      </c>
      <c r="BG3">
        <f>SUM(BC2:BC190)</f>
        <v>2686.4127372628068</v>
      </c>
      <c r="BH3">
        <f>SUM(BD2:BD190)</f>
        <v>2089.6999999999985</v>
      </c>
      <c r="BI3" s="3">
        <v>39630</v>
      </c>
      <c r="BJ3">
        <v>14.470730039413599</v>
      </c>
      <c r="BK3">
        <v>0.89335337214668797</v>
      </c>
      <c r="BL3">
        <f>VLOOKUP(BI3,Symphony!L:U,8,0)</f>
        <v>0</v>
      </c>
      <c r="BO3" s="3">
        <v>40299</v>
      </c>
      <c r="BP3">
        <v>2.3546342068168</v>
      </c>
      <c r="BQ3">
        <v>1.8461066510572799</v>
      </c>
      <c r="BR3">
        <f>VLOOKUP(BO3,Symphony!W:AF,8,0)</f>
        <v>0.1</v>
      </c>
      <c r="BU3" s="3">
        <v>41548</v>
      </c>
      <c r="BV3">
        <v>0</v>
      </c>
      <c r="BW3">
        <v>0.69948154800467699</v>
      </c>
      <c r="BX3">
        <f>VLOOKUP(BU3,Symphony!AH:AQ,8,0)</f>
        <v>0</v>
      </c>
    </row>
    <row r="4" spans="24:76" x14ac:dyDescent="0.25">
      <c r="BA4" s="3">
        <v>36586</v>
      </c>
      <c r="BB4">
        <v>1.1811761540087</v>
      </c>
      <c r="BC4">
        <v>0.86800509729377795</v>
      </c>
      <c r="BD4">
        <f>VLOOKUP(BA4,Symphony!A:J,8,0)</f>
        <v>0.4</v>
      </c>
      <c r="BE4">
        <f t="shared" si="0"/>
        <v>9.8076110763940932E-2</v>
      </c>
      <c r="BF4">
        <f t="shared" si="1"/>
        <v>0.61023618359182419</v>
      </c>
      <c r="BG4">
        <f>COUNT(BC2:BC190)</f>
        <v>189</v>
      </c>
      <c r="BH4">
        <f>COUNT(BD2:BD190)</f>
        <v>189</v>
      </c>
      <c r="BI4" s="3">
        <v>39661</v>
      </c>
      <c r="BJ4">
        <v>3.5877677444937799</v>
      </c>
      <c r="BK4">
        <v>0.63532942656161495</v>
      </c>
      <c r="BL4">
        <f>VLOOKUP(BI4,Symphony!L:U,8,0)</f>
        <v>0</v>
      </c>
      <c r="BO4" s="3">
        <v>40330</v>
      </c>
      <c r="BP4">
        <v>0</v>
      </c>
      <c r="BQ4">
        <v>2.5494255038281399</v>
      </c>
      <c r="BR4">
        <f>VLOOKUP(BO4,Symphony!W:AF,8,0)</f>
        <v>0.1</v>
      </c>
      <c r="BU4" s="3">
        <v>41579</v>
      </c>
      <c r="BV4">
        <v>0</v>
      </c>
      <c r="BW4">
        <v>0.74770524633498403</v>
      </c>
      <c r="BX4">
        <f>VLOOKUP(BU4,Symphony!AH:AQ,8,0)</f>
        <v>0</v>
      </c>
    </row>
    <row r="5" spans="24:76" x14ac:dyDescent="0.25">
      <c r="BA5" s="3">
        <v>36617</v>
      </c>
      <c r="BB5">
        <v>1.45267210622867</v>
      </c>
      <c r="BC5">
        <v>1.0882602013485001</v>
      </c>
      <c r="BD5">
        <f>VLOOKUP(BA5,Symphony!A:J,8,0)</f>
        <v>0.3</v>
      </c>
      <c r="BE5">
        <f t="shared" si="0"/>
        <v>0.13279603641839402</v>
      </c>
      <c r="BF5">
        <f t="shared" si="1"/>
        <v>1.3286529844776382</v>
      </c>
      <c r="BI5" s="3">
        <v>39692</v>
      </c>
      <c r="BJ5">
        <v>6.2488482795248803</v>
      </c>
      <c r="BK5">
        <v>1.4753514974572099</v>
      </c>
      <c r="BL5">
        <f>VLOOKUP(BI5,Symphony!L:U,8,0)</f>
        <v>0</v>
      </c>
      <c r="BO5" s="3">
        <v>40360</v>
      </c>
      <c r="BP5">
        <v>0</v>
      </c>
      <c r="BQ5">
        <v>2.42589262539882</v>
      </c>
      <c r="BR5">
        <f>VLOOKUP(BO5,Symphony!W:AF,8,0)</f>
        <v>0.2</v>
      </c>
      <c r="BU5" s="3">
        <v>41609</v>
      </c>
      <c r="BV5">
        <v>28.507649868309802</v>
      </c>
      <c r="BW5">
        <v>0.416854009392431</v>
      </c>
      <c r="BX5">
        <f>VLOOKUP(BU5,Symphony!AH:AQ,8,0)</f>
        <v>0</v>
      </c>
    </row>
    <row r="6" spans="24:76" x14ac:dyDescent="0.25">
      <c r="BA6" s="3">
        <v>36647</v>
      </c>
      <c r="BB6">
        <v>1.29765156957183</v>
      </c>
      <c r="BC6">
        <v>1.3819538346517399</v>
      </c>
      <c r="BD6">
        <f>VLOOKUP(BA6,Symphony!A:J,8,0)</f>
        <v>0.4</v>
      </c>
      <c r="BE6">
        <f t="shared" si="0"/>
        <v>7.106871897603396E-3</v>
      </c>
      <c r="BF6">
        <f t="shared" si="1"/>
        <v>0.80577834035477003</v>
      </c>
      <c r="BI6" s="3">
        <v>39722</v>
      </c>
      <c r="BJ6">
        <v>25.1247789091633</v>
      </c>
      <c r="BK6">
        <v>2.67982757724605</v>
      </c>
      <c r="BL6">
        <f>VLOOKUP(BI6,Symphony!L:U,8,0)</f>
        <v>0</v>
      </c>
      <c r="BO6" s="3">
        <v>40391</v>
      </c>
      <c r="BP6">
        <v>0</v>
      </c>
      <c r="BQ6">
        <v>3.93714969932021</v>
      </c>
      <c r="BR6">
        <f>VLOOKUP(BO6,Symphony!W:AF,8,0)</f>
        <v>0.2</v>
      </c>
      <c r="BU6" s="3">
        <v>41640</v>
      </c>
      <c r="BV6">
        <v>1.10968231039621E-2</v>
      </c>
      <c r="BW6">
        <v>0.98331071707380402</v>
      </c>
      <c r="BX6">
        <f>VLOOKUP(BU6,Symphony!AH:AQ,8,0)</f>
        <v>0</v>
      </c>
    </row>
    <row r="7" spans="24:76" x14ac:dyDescent="0.25">
      <c r="BA7" s="3">
        <v>36678</v>
      </c>
      <c r="BB7">
        <v>2.0225926784104198</v>
      </c>
      <c r="BC7">
        <v>1.0305623383231199</v>
      </c>
      <c r="BD7">
        <f>VLOOKUP(BA7,Symphony!A:J,8,0)</f>
        <v>0.4</v>
      </c>
      <c r="BE7">
        <f t="shared" si="0"/>
        <v>0.98412419565372378</v>
      </c>
      <c r="BF7">
        <f t="shared" si="1"/>
        <v>2.6328070000311001</v>
      </c>
      <c r="BI7" s="3">
        <v>39753</v>
      </c>
      <c r="BJ7">
        <v>13.325528357041501</v>
      </c>
      <c r="BK7">
        <v>2.6662737772233198</v>
      </c>
      <c r="BL7">
        <f>VLOOKUP(BI7,Symphony!L:U,8,0)</f>
        <v>4.5</v>
      </c>
      <c r="BO7" s="3">
        <v>40422</v>
      </c>
      <c r="BP7">
        <v>0</v>
      </c>
      <c r="BQ7">
        <v>4.8307402271892501</v>
      </c>
      <c r="BR7">
        <f>VLOOKUP(BO7,Symphony!W:AF,8,0)</f>
        <v>0.2</v>
      </c>
      <c r="BU7" s="3">
        <v>41671</v>
      </c>
      <c r="BV7">
        <v>0</v>
      </c>
      <c r="BW7">
        <v>2.40139030748399</v>
      </c>
      <c r="BX7">
        <f>VLOOKUP(BU7,Symphony!AH:AQ,8,0)</f>
        <v>0</v>
      </c>
    </row>
    <row r="8" spans="24:76" x14ac:dyDescent="0.25">
      <c r="BA8" s="3">
        <v>36708</v>
      </c>
      <c r="BB8">
        <v>1.5807116860646999</v>
      </c>
      <c r="BC8">
        <v>1.62823485604577</v>
      </c>
      <c r="BD8">
        <f>VLOOKUP(BA8,Symphony!A:J,8,0)</f>
        <v>0.3</v>
      </c>
      <c r="BE8">
        <f t="shared" si="0"/>
        <v>2.2584516850496813E-3</v>
      </c>
      <c r="BF8">
        <f t="shared" si="1"/>
        <v>1.6402224228226863</v>
      </c>
      <c r="BI8" s="3">
        <v>39783</v>
      </c>
      <c r="BJ8">
        <v>11.720807191884999</v>
      </c>
      <c r="BK8">
        <v>5.85034456689535</v>
      </c>
      <c r="BL8">
        <f>VLOOKUP(BI8,Symphony!L:U,8,0)</f>
        <v>3.2</v>
      </c>
      <c r="BO8" s="3">
        <v>40452</v>
      </c>
      <c r="BP8">
        <v>1.7488395068314899</v>
      </c>
      <c r="BQ8">
        <v>5.2970379537934003</v>
      </c>
      <c r="BR8">
        <f>VLOOKUP(BO8,Symphony!W:AF,8,0)</f>
        <v>0.3</v>
      </c>
      <c r="BU8" s="3">
        <v>41699</v>
      </c>
      <c r="BV8">
        <v>24.6476754314319</v>
      </c>
      <c r="BW8">
        <v>3.4863476240132898</v>
      </c>
      <c r="BX8">
        <f>VLOOKUP(BU8,Symphony!AH:AQ,8,0)</f>
        <v>0</v>
      </c>
    </row>
    <row r="9" spans="24:76" x14ac:dyDescent="0.25">
      <c r="BA9" s="3">
        <v>36739</v>
      </c>
      <c r="BB9">
        <v>1.54212755451137</v>
      </c>
      <c r="BC9">
        <v>2.3249456111727</v>
      </c>
      <c r="BD9">
        <f>VLOOKUP(BA9,Symphony!A:J,8,0)</f>
        <v>0.4</v>
      </c>
      <c r="BE9">
        <f t="shared" si="0"/>
        <v>0.61280410983502143</v>
      </c>
      <c r="BF9">
        <f t="shared" si="1"/>
        <v>1.3044553507741226</v>
      </c>
      <c r="BI9" s="3">
        <v>39814</v>
      </c>
      <c r="BJ9">
        <v>25.676601608751898</v>
      </c>
      <c r="BK9">
        <v>33.7658468637187</v>
      </c>
      <c r="BL9">
        <f>VLOOKUP(BI9,Symphony!L:U,8,0)</f>
        <v>3.5</v>
      </c>
      <c r="BO9" s="3">
        <v>40483</v>
      </c>
      <c r="BP9">
        <v>3.9109831515065299</v>
      </c>
      <c r="BQ9">
        <v>4.7351391879875901</v>
      </c>
      <c r="BR9">
        <f>VLOOKUP(BO9,Symphony!W:AF,8,0)</f>
        <v>0.3</v>
      </c>
      <c r="BU9" s="3">
        <v>41730</v>
      </c>
      <c r="BV9">
        <v>3.53710746491537</v>
      </c>
      <c r="BW9">
        <v>3.33205108251066</v>
      </c>
      <c r="BX9">
        <f>VLOOKUP(BU9,Symphony!AH:AQ,8,0)</f>
        <v>0</v>
      </c>
    </row>
    <row r="10" spans="24:76" x14ac:dyDescent="0.25">
      <c r="BA10" s="3">
        <v>36770</v>
      </c>
      <c r="BB10">
        <v>2.50438658525173</v>
      </c>
      <c r="BC10">
        <v>3.2576578306882999</v>
      </c>
      <c r="BD10">
        <f>VLOOKUP(BA10,Symphony!A:J,8,0)</f>
        <v>0.5</v>
      </c>
      <c r="BE10">
        <f t="shared" si="0"/>
        <v>0.56741756920156128</v>
      </c>
      <c r="BF10">
        <f t="shared" si="1"/>
        <v>4.0175655831370909</v>
      </c>
      <c r="BI10" s="3">
        <v>39845</v>
      </c>
      <c r="BJ10">
        <v>25.060766314057599</v>
      </c>
      <c r="BK10">
        <v>42.9843589021554</v>
      </c>
      <c r="BL10">
        <f>VLOOKUP(BI10,Symphony!L:U,8,0)</f>
        <v>32.200000000000003</v>
      </c>
      <c r="BO10" s="3">
        <v>40513</v>
      </c>
      <c r="BP10">
        <v>3.6766563796531502</v>
      </c>
      <c r="BQ10">
        <v>3.90042442997431</v>
      </c>
      <c r="BR10">
        <f>VLOOKUP(BO10,Symphony!W:AF,8,0)</f>
        <v>0.3</v>
      </c>
      <c r="BU10" s="3">
        <v>41760</v>
      </c>
      <c r="BV10">
        <v>2.55299216426411</v>
      </c>
      <c r="BW10">
        <v>3.20399835734628</v>
      </c>
      <c r="BX10">
        <f>VLOOKUP(BU10,Symphony!AH:AQ,8,0)</f>
        <v>0</v>
      </c>
    </row>
    <row r="11" spans="24:76" x14ac:dyDescent="0.25">
      <c r="BA11" s="3">
        <v>36800</v>
      </c>
      <c r="BB11">
        <v>2.4512740997439102</v>
      </c>
      <c r="BC11">
        <v>4.4467391702302104</v>
      </c>
      <c r="BD11">
        <f>VLOOKUP(BA11,Symphony!A:J,8,0)</f>
        <v>0.9</v>
      </c>
      <c r="BE11">
        <f t="shared" si="0"/>
        <v>3.9818808475308951</v>
      </c>
      <c r="BF11">
        <f t="shared" si="1"/>
        <v>2.4064513325362795</v>
      </c>
      <c r="BH11" s="2"/>
      <c r="BI11" s="3">
        <v>39873</v>
      </c>
      <c r="BJ11">
        <v>33.953462040833699</v>
      </c>
      <c r="BK11">
        <v>40.530241226270697</v>
      </c>
      <c r="BL11">
        <f>VLOOKUP(BI11,Symphony!L:U,8,0)</f>
        <v>51.5</v>
      </c>
      <c r="BN11" s="2"/>
      <c r="BO11" s="3">
        <v>40544</v>
      </c>
      <c r="BP11">
        <v>5.7761375180480403</v>
      </c>
      <c r="BQ11">
        <v>2.95961642389755</v>
      </c>
      <c r="BR11">
        <f>VLOOKUP(BO11,Symphony!W:AF,8,0)</f>
        <v>0.3</v>
      </c>
      <c r="BT11" s="2"/>
      <c r="BU11" s="3">
        <v>41791</v>
      </c>
      <c r="BV11">
        <v>6.3775144773090799</v>
      </c>
      <c r="BW11">
        <v>4.38632505505681</v>
      </c>
      <c r="BX11">
        <f>VLOOKUP(BU11,Symphony!AH:AQ,8,0)</f>
        <v>0</v>
      </c>
    </row>
    <row r="12" spans="24:76" x14ac:dyDescent="0.25">
      <c r="BA12" s="3">
        <v>36831</v>
      </c>
      <c r="BB12">
        <v>3.0477081304012201</v>
      </c>
      <c r="BC12">
        <v>4.3448629876946203</v>
      </c>
      <c r="BD12">
        <f>VLOOKUP(BA12,Symphony!A:J,8,0)</f>
        <v>1.4</v>
      </c>
      <c r="BE12">
        <f t="shared" si="0"/>
        <v>1.6826107237998613</v>
      </c>
      <c r="BF12">
        <f t="shared" si="1"/>
        <v>2.7149420829902846</v>
      </c>
      <c r="BH12" s="2"/>
      <c r="BI12" s="3">
        <v>39904</v>
      </c>
      <c r="BJ12">
        <v>38.035694836607703</v>
      </c>
      <c r="BK12">
        <v>43.1027787861725</v>
      </c>
      <c r="BL12">
        <f>VLOOKUP(BI12,Symphony!L:U,8,0)</f>
        <v>39.4</v>
      </c>
      <c r="BN12" s="2"/>
      <c r="BO12" s="3">
        <v>40575</v>
      </c>
      <c r="BP12">
        <v>3.6317529150575298</v>
      </c>
      <c r="BQ12">
        <v>2.3371115652153098</v>
      </c>
      <c r="BR12">
        <f>VLOOKUP(BO12,Symphony!W:AF,8,0)</f>
        <v>0.1</v>
      </c>
      <c r="BT12" s="2"/>
      <c r="BU12" s="3">
        <v>41821</v>
      </c>
      <c r="BV12">
        <v>8.4648546415405495</v>
      </c>
      <c r="BW12">
        <v>3.5785867282535002</v>
      </c>
      <c r="BX12">
        <f>VLOOKUP(BU12,Symphony!AH:AQ,8,0)</f>
        <v>0.1</v>
      </c>
    </row>
    <row r="13" spans="24:76" x14ac:dyDescent="0.25">
      <c r="BA13" s="3">
        <v>36861</v>
      </c>
      <c r="BB13">
        <v>3.1145932127530398</v>
      </c>
      <c r="BC13">
        <v>5.8622284427329996</v>
      </c>
      <c r="BD13">
        <f>VLOOKUP(BA13,Symphony!A:J,8,0)</f>
        <v>2.2000000000000002</v>
      </c>
      <c r="BE13">
        <f t="shared" si="0"/>
        <v>7.5494993570270266</v>
      </c>
      <c r="BF13">
        <f t="shared" si="1"/>
        <v>0.83648074481392676</v>
      </c>
      <c r="BH13" s="2"/>
      <c r="BI13" s="3">
        <v>39934</v>
      </c>
      <c r="BJ13">
        <v>34.347130128421398</v>
      </c>
      <c r="BK13">
        <v>46.6842624038431</v>
      </c>
      <c r="BL13">
        <f>VLOOKUP(BI13,Symphony!L:U,8,0)</f>
        <v>51.1</v>
      </c>
      <c r="BN13" s="2"/>
      <c r="BO13" s="3">
        <v>40603</v>
      </c>
      <c r="BP13">
        <v>4.4212626414320999</v>
      </c>
      <c r="BQ13">
        <v>2.12241823126358</v>
      </c>
      <c r="BR13">
        <f>VLOOKUP(BO13,Symphony!W:AF,8,0)</f>
        <v>0.1</v>
      </c>
      <c r="BT13" s="2"/>
      <c r="BU13" s="3">
        <v>41852</v>
      </c>
      <c r="BV13">
        <v>7.8898600953317199</v>
      </c>
      <c r="BW13">
        <v>3.48607083605873</v>
      </c>
      <c r="BX13">
        <f>VLOOKUP(BU13,Symphony!AH:AQ,8,0)</f>
        <v>0.1</v>
      </c>
    </row>
    <row r="14" spans="24:76" x14ac:dyDescent="0.25">
      <c r="BA14" s="3">
        <v>36892</v>
      </c>
      <c r="BB14">
        <v>5.0764757304330903</v>
      </c>
      <c r="BC14">
        <v>14.532158939316</v>
      </c>
      <c r="BD14">
        <f>VLOOKUP(BA14,Symphony!A:J,8,0)</f>
        <v>3</v>
      </c>
      <c r="BE14">
        <f t="shared" si="0"/>
        <v>89.409944946750201</v>
      </c>
      <c r="BF14">
        <f t="shared" si="1"/>
        <v>4.3117514590776356</v>
      </c>
      <c r="BH14" s="2"/>
      <c r="BI14" s="3">
        <v>39965</v>
      </c>
      <c r="BJ14">
        <v>41.2747340668693</v>
      </c>
      <c r="BK14">
        <v>45.3058303146423</v>
      </c>
      <c r="BL14">
        <f>VLOOKUP(BI14,Symphony!L:U,8,0)</f>
        <v>60.7</v>
      </c>
      <c r="BN14" s="2"/>
      <c r="BO14" s="3">
        <v>40634</v>
      </c>
      <c r="BP14">
        <v>2.2074039557464702</v>
      </c>
      <c r="BQ14">
        <v>2.5757816540098499</v>
      </c>
      <c r="BR14">
        <f>VLOOKUP(BO14,Symphony!W:AF,8,0)</f>
        <v>0.1</v>
      </c>
      <c r="BT14" s="2"/>
      <c r="BU14" s="3">
        <v>41883</v>
      </c>
      <c r="BV14">
        <v>4.3261101607548298</v>
      </c>
      <c r="BW14">
        <v>3.8628411996251599</v>
      </c>
      <c r="BX14">
        <f>VLOOKUP(BU14,Symphony!AH:AQ,8,0)</f>
        <v>0.1</v>
      </c>
    </row>
    <row r="15" spans="24:76" x14ac:dyDescent="0.25">
      <c r="BA15" s="3">
        <v>36923</v>
      </c>
      <c r="BB15">
        <v>20.0039601197868</v>
      </c>
      <c r="BC15">
        <v>27.815628149161601</v>
      </c>
      <c r="BD15">
        <f>VLOOKUP(BA15,Symphony!A:J,8,0)</f>
        <v>7.8</v>
      </c>
      <c r="BE15">
        <f t="shared" si="0"/>
        <v>61.022157401156377</v>
      </c>
      <c r="BF15">
        <f t="shared" si="1"/>
        <v>148.93664260534663</v>
      </c>
      <c r="BH15" s="2"/>
      <c r="BI15" s="3">
        <v>39995</v>
      </c>
      <c r="BJ15">
        <v>51.664181052087599</v>
      </c>
      <c r="BK15">
        <v>18.751640977405401</v>
      </c>
      <c r="BL15">
        <f>VLOOKUP(BI15,Symphony!L:U,8,0)</f>
        <v>57.3</v>
      </c>
      <c r="BN15" s="2"/>
      <c r="BO15" s="3">
        <v>40664</v>
      </c>
      <c r="BP15">
        <v>5.69139002519836</v>
      </c>
      <c r="BQ15">
        <v>2.6082145949446098</v>
      </c>
      <c r="BR15">
        <f>VLOOKUP(BO15,Symphony!W:AF,8,0)</f>
        <v>0.1</v>
      </c>
      <c r="BT15" s="2"/>
      <c r="BU15" s="3">
        <v>41913</v>
      </c>
      <c r="BV15">
        <v>6.3552727132770404</v>
      </c>
      <c r="BW15">
        <v>4.0473741165522297</v>
      </c>
      <c r="BX15">
        <f>VLOOKUP(BU15,Symphony!AH:AQ,8,0)</f>
        <v>0.1</v>
      </c>
    </row>
    <row r="16" spans="24:76" x14ac:dyDescent="0.25">
      <c r="BA16" s="3">
        <v>36951</v>
      </c>
      <c r="BB16">
        <v>26.836270053542599</v>
      </c>
      <c r="BC16">
        <v>27.655268907936001</v>
      </c>
      <c r="BD16">
        <f>VLOOKUP(BA16,Symphony!A:J,8,0)</f>
        <v>13.4</v>
      </c>
      <c r="BE16">
        <f t="shared" si="0"/>
        <v>0.67075912349770617</v>
      </c>
      <c r="BF16">
        <f t="shared" si="1"/>
        <v>180.53335295172562</v>
      </c>
      <c r="BH16" s="2"/>
      <c r="BI16" s="3">
        <v>40026</v>
      </c>
      <c r="BJ16">
        <v>33.070950730203201</v>
      </c>
      <c r="BK16">
        <v>28.670772479541899</v>
      </c>
      <c r="BL16">
        <f>VLOOKUP(BI16,Symphony!L:U,8,0)</f>
        <v>16.3</v>
      </c>
      <c r="BN16" s="2"/>
      <c r="BO16" s="3">
        <v>40695</v>
      </c>
      <c r="BP16">
        <v>4.5115981117221002</v>
      </c>
      <c r="BQ16">
        <v>3.1254222347895402</v>
      </c>
      <c r="BR16">
        <f>VLOOKUP(BO16,Symphony!W:AF,8,0)</f>
        <v>0.1</v>
      </c>
      <c r="BT16" s="2"/>
      <c r="BU16" s="3">
        <v>41944</v>
      </c>
      <c r="BV16">
        <v>3.9338495842358001</v>
      </c>
      <c r="BW16">
        <v>4.4542295970832102</v>
      </c>
      <c r="BX16">
        <f>VLOOKUP(BU16,Symphony!AH:AQ,8,0)</f>
        <v>0.1</v>
      </c>
    </row>
    <row r="17" spans="53:76" x14ac:dyDescent="0.25">
      <c r="BA17" s="3">
        <v>36982</v>
      </c>
      <c r="BB17">
        <v>21.790158494178499</v>
      </c>
      <c r="BC17">
        <v>27.7193202301086</v>
      </c>
      <c r="BD17">
        <f>VLOOKUP(BA17,Symphony!A:J,8,0)</f>
        <v>13.4</v>
      </c>
      <c r="BE17">
        <f t="shared" si="0"/>
        <v>35.154958890817653</v>
      </c>
      <c r="BF17">
        <f t="shared" si="1"/>
        <v>70.394759557435606</v>
      </c>
      <c r="BH17" s="2"/>
      <c r="BI17" s="3">
        <v>40057</v>
      </c>
      <c r="BJ17">
        <v>34.932212015212897</v>
      </c>
      <c r="BK17">
        <v>30.119842862460299</v>
      </c>
      <c r="BL17">
        <f>VLOOKUP(BI17,Symphony!L:U,8,0)</f>
        <v>26.4</v>
      </c>
      <c r="BN17" s="2"/>
      <c r="BO17" s="3">
        <v>40725</v>
      </c>
      <c r="BP17">
        <v>3.9912244842745799</v>
      </c>
      <c r="BQ17">
        <v>3.5199158106778801</v>
      </c>
      <c r="BR17">
        <f>VLOOKUP(BO17,Symphony!W:AF,8,0)</f>
        <v>0.1</v>
      </c>
      <c r="BT17" s="2"/>
      <c r="BU17" s="3">
        <v>41974</v>
      </c>
      <c r="BV17">
        <v>4.3900074007001404</v>
      </c>
      <c r="BW17">
        <v>5.8156268738497401</v>
      </c>
      <c r="BX17">
        <f>VLOOKUP(BU17,Symphony!AH:AQ,8,0)</f>
        <v>0.1</v>
      </c>
    </row>
    <row r="18" spans="53:76" x14ac:dyDescent="0.25">
      <c r="BA18" s="3">
        <v>37012</v>
      </c>
      <c r="BB18">
        <v>22.951711949967802</v>
      </c>
      <c r="BC18">
        <v>20.6185439040405</v>
      </c>
      <c r="BD18">
        <f>VLOOKUP(BA18,Symphony!A:J,8,0)</f>
        <v>15.4</v>
      </c>
      <c r="BE18">
        <f t="shared" si="0"/>
        <v>5.4436731305362231</v>
      </c>
      <c r="BF18">
        <f t="shared" si="1"/>
        <v>57.028353375286493</v>
      </c>
      <c r="BH18" s="2"/>
      <c r="BI18" s="3">
        <v>40087</v>
      </c>
      <c r="BJ18">
        <v>43.062197892220603</v>
      </c>
      <c r="BK18">
        <v>38.144375065540402</v>
      </c>
      <c r="BL18">
        <f>VLOOKUP(BI18,Symphony!L:U,8,0)</f>
        <v>28.3</v>
      </c>
      <c r="BN18" s="2"/>
      <c r="BO18" s="3">
        <v>40756</v>
      </c>
      <c r="BP18">
        <v>3.5776519894745702</v>
      </c>
      <c r="BQ18">
        <v>3.9688732448788602</v>
      </c>
      <c r="BR18">
        <f>VLOOKUP(BO18,Symphony!W:AF,8,0)</f>
        <v>0.2</v>
      </c>
      <c r="BT18" s="2"/>
      <c r="BU18" s="3">
        <v>42005</v>
      </c>
      <c r="BV18">
        <v>3.9395538959865899</v>
      </c>
      <c r="BW18">
        <v>6.7477263189027799</v>
      </c>
      <c r="BX18">
        <f>VLOOKUP(BU18,Symphony!AH:AQ,8,0)</f>
        <v>0.1</v>
      </c>
    </row>
    <row r="19" spans="53:76" x14ac:dyDescent="0.25">
      <c r="BA19" s="3">
        <v>37043</v>
      </c>
      <c r="BB19">
        <v>26.515934883207699</v>
      </c>
      <c r="BC19">
        <v>15.581469399611599</v>
      </c>
      <c r="BD19">
        <f>VLOOKUP(BA19,Symphony!A:J,8,0)</f>
        <v>12.4</v>
      </c>
      <c r="BE19">
        <f t="shared" si="0"/>
        <v>119.56253541195449</v>
      </c>
      <c r="BF19">
        <f t="shared" si="1"/>
        <v>199.25961762695994</v>
      </c>
      <c r="BH19" s="2"/>
      <c r="BI19" s="3">
        <v>40118</v>
      </c>
      <c r="BJ19">
        <v>50.907581982387399</v>
      </c>
      <c r="BK19">
        <v>41.001403379367503</v>
      </c>
      <c r="BL19">
        <f>VLOOKUP(BI19,Symphony!L:U,8,0)</f>
        <v>36.700000000000003</v>
      </c>
      <c r="BN19" s="2"/>
      <c r="BO19" s="3">
        <v>40787</v>
      </c>
      <c r="BP19">
        <v>4.0695668866866797</v>
      </c>
      <c r="BQ19">
        <v>5.6905763683535699</v>
      </c>
      <c r="BR19">
        <f>VLOOKUP(BO19,Symphony!W:AF,8,0)</f>
        <v>0.2</v>
      </c>
      <c r="BT19" s="2"/>
      <c r="BU19" s="3">
        <v>42036</v>
      </c>
      <c r="BV19">
        <v>5.4117152014153902</v>
      </c>
      <c r="BW19">
        <v>9.6944064052705308</v>
      </c>
      <c r="BX19">
        <f>VLOOKUP(BU19,Symphony!AH:AQ,8,0)</f>
        <v>0.2</v>
      </c>
    </row>
    <row r="20" spans="53:76" x14ac:dyDescent="0.25">
      <c r="BA20" s="3">
        <v>37073</v>
      </c>
      <c r="BB20">
        <v>15.9306952359387</v>
      </c>
      <c r="BC20">
        <v>14.928678629074399</v>
      </c>
      <c r="BD20">
        <f>VLOOKUP(BA20,Symphony!A:J,8,0)</f>
        <v>9.9</v>
      </c>
      <c r="BE20">
        <f t="shared" si="0"/>
        <v>1.0040372804318458</v>
      </c>
      <c r="BF20">
        <f t="shared" si="1"/>
        <v>36.369285028773724</v>
      </c>
      <c r="BH20" s="2"/>
      <c r="BI20" s="3">
        <v>40148</v>
      </c>
      <c r="BJ20">
        <v>61.584530500004298</v>
      </c>
      <c r="BK20">
        <v>43.523256659033599</v>
      </c>
      <c r="BL20">
        <f>VLOOKUP(BI20,Symphony!L:U,8,0)</f>
        <v>42.6</v>
      </c>
      <c r="BN20" s="2"/>
      <c r="BO20" s="3">
        <v>40817</v>
      </c>
      <c r="BP20">
        <v>4.1460954056738997</v>
      </c>
      <c r="BQ20">
        <v>6.6901147878702298</v>
      </c>
      <c r="BR20">
        <f>VLOOKUP(BO20,Symphony!W:AF,8,0)</f>
        <v>0.3</v>
      </c>
      <c r="BT20" s="2"/>
      <c r="BU20" s="3">
        <v>42064</v>
      </c>
      <c r="BV20">
        <v>7.0189856178442804</v>
      </c>
      <c r="BW20">
        <v>8.5915900053197092</v>
      </c>
      <c r="BX20">
        <f>VLOOKUP(BU20,Symphony!AH:AQ,8,0)</f>
        <v>0.2</v>
      </c>
    </row>
    <row r="21" spans="53:76" x14ac:dyDescent="0.25">
      <c r="BA21" s="3">
        <v>37104</v>
      </c>
      <c r="BB21">
        <v>17.4554894109693</v>
      </c>
      <c r="BC21">
        <v>15.256359305362301</v>
      </c>
      <c r="BD21">
        <f>VLOOKUP(BA21,Symphony!A:J,8,0)</f>
        <v>9.5</v>
      </c>
      <c r="BE21">
        <f t="shared" si="0"/>
        <v>4.8361732213870505</v>
      </c>
      <c r="BF21">
        <f t="shared" si="1"/>
        <v>63.28981176804465</v>
      </c>
      <c r="BH21" s="2"/>
      <c r="BI21" s="3">
        <v>40179</v>
      </c>
      <c r="BJ21">
        <v>45.133461654052397</v>
      </c>
      <c r="BK21">
        <v>41.270281671013201</v>
      </c>
      <c r="BL21">
        <f>VLOOKUP(BI21,Symphony!L:U,8,0)</f>
        <v>50.6</v>
      </c>
      <c r="BN21" s="2"/>
      <c r="BO21" s="3">
        <v>40848</v>
      </c>
      <c r="BP21">
        <v>3.4606144695408898</v>
      </c>
      <c r="BQ21">
        <v>5.8213333528645697</v>
      </c>
      <c r="BR21">
        <f>VLOOKUP(BO21,Symphony!W:AF,8,0)</f>
        <v>0.3</v>
      </c>
      <c r="BT21" s="2"/>
      <c r="BU21" s="3">
        <v>42095</v>
      </c>
      <c r="BV21">
        <v>7.9710321464388798</v>
      </c>
      <c r="BW21">
        <v>8.31742069707634</v>
      </c>
      <c r="BX21">
        <f>VLOOKUP(BU21,Symphony!AH:AQ,8,0)</f>
        <v>0.2</v>
      </c>
    </row>
    <row r="22" spans="53:76" x14ac:dyDescent="0.25">
      <c r="BA22" s="3">
        <v>37135</v>
      </c>
      <c r="BB22">
        <v>13.464790846744</v>
      </c>
      <c r="BC22">
        <v>20.189432258293401</v>
      </c>
      <c r="BD22">
        <f>VLOOKUP(BA22,Symphony!A:J,8,0)</f>
        <v>9.6</v>
      </c>
      <c r="BE22">
        <f t="shared" si="0"/>
        <v>45.220802113925117</v>
      </c>
      <c r="BF22">
        <f t="shared" si="1"/>
        <v>14.936608289076208</v>
      </c>
      <c r="BH22" s="2"/>
      <c r="BI22" s="3">
        <v>40210</v>
      </c>
      <c r="BJ22">
        <v>52.443641153281</v>
      </c>
      <c r="BK22">
        <v>35.998441527488403</v>
      </c>
      <c r="BL22">
        <f>VLOOKUP(BI22,Symphony!L:U,8,0)</f>
        <v>45.5</v>
      </c>
      <c r="BN22" s="2"/>
      <c r="BO22" s="3">
        <v>40878</v>
      </c>
      <c r="BP22">
        <v>3.2525281036373102</v>
      </c>
      <c r="BQ22">
        <v>5.9093646672074698</v>
      </c>
      <c r="BR22">
        <f>VLOOKUP(BO22,Symphony!W:AF,8,0)</f>
        <v>0.3</v>
      </c>
      <c r="BT22" s="2"/>
      <c r="BU22" s="3">
        <v>42125</v>
      </c>
      <c r="BV22">
        <v>4.3241909561570102</v>
      </c>
      <c r="BW22">
        <v>9.1583015209603094</v>
      </c>
      <c r="BX22">
        <f>VLOOKUP(BU22,Symphony!AH:AQ,8,0)</f>
        <v>0.2</v>
      </c>
    </row>
    <row r="23" spans="53:76" x14ac:dyDescent="0.25">
      <c r="BA23" s="3">
        <v>37165</v>
      </c>
      <c r="BB23">
        <v>23.176271376905401</v>
      </c>
      <c r="BC23">
        <v>25.676611162442001</v>
      </c>
      <c r="BD23">
        <f>VLOOKUP(BA23,Symphony!A:J,8,0)</f>
        <v>12.9</v>
      </c>
      <c r="BE23">
        <f t="shared" si="0"/>
        <v>6.2516990431372088</v>
      </c>
      <c r="BF23">
        <f t="shared" si="1"/>
        <v>105.60175341180522</v>
      </c>
      <c r="BH23" s="2"/>
      <c r="BI23" s="3">
        <v>40238</v>
      </c>
      <c r="BJ23">
        <v>47.838111702883403</v>
      </c>
      <c r="BK23">
        <v>35.759565883489401</v>
      </c>
      <c r="BL23">
        <f>VLOOKUP(BI23,Symphony!L:U,8,0)</f>
        <v>38.200000000000003</v>
      </c>
      <c r="BN23" s="2"/>
      <c r="BO23" s="3">
        <v>40909</v>
      </c>
      <c r="BP23">
        <v>3.9190569323474098</v>
      </c>
      <c r="BQ23">
        <v>6.8267943486580496</v>
      </c>
      <c r="BR23">
        <f>VLOOKUP(BO23,Symphony!W:AF,8,0)</f>
        <v>0.3</v>
      </c>
      <c r="BT23" s="2"/>
      <c r="BU23" s="3">
        <v>42156</v>
      </c>
      <c r="BV23">
        <v>8.6439557001035805</v>
      </c>
      <c r="BW23">
        <v>5.8042105227369003</v>
      </c>
      <c r="BX23">
        <f>VLOOKUP(BU23,Symphony!AH:AQ,8,0)</f>
        <v>0.4</v>
      </c>
    </row>
    <row r="24" spans="53:76" x14ac:dyDescent="0.25">
      <c r="BA24" s="3">
        <v>37196</v>
      </c>
      <c r="BB24">
        <v>32.813955422498601</v>
      </c>
      <c r="BC24">
        <v>38.921472533875601</v>
      </c>
      <c r="BD24">
        <f>VLOOKUP(BA24,Symphony!A:J,8,0)</f>
        <v>15.4</v>
      </c>
      <c r="BE24">
        <f t="shared" si="0"/>
        <v>37.301765265762853</v>
      </c>
      <c r="BF24">
        <f t="shared" si="1"/>
        <v>303.24584345676851</v>
      </c>
      <c r="BH24" s="2"/>
      <c r="BI24" s="3">
        <v>40269</v>
      </c>
      <c r="BJ24">
        <v>45.121260549548197</v>
      </c>
      <c r="BK24">
        <v>34.736155486062401</v>
      </c>
      <c r="BL24">
        <f>VLOOKUP(BI24,Symphony!L:U,8,0)</f>
        <v>38.299999999999997</v>
      </c>
      <c r="BN24" s="2"/>
      <c r="BO24" s="3">
        <v>40940</v>
      </c>
      <c r="BP24">
        <v>3.38532351335631</v>
      </c>
      <c r="BQ24">
        <v>6.05549682873054</v>
      </c>
      <c r="BR24">
        <f>VLOOKUP(BO24,Symphony!W:AF,8,0)</f>
        <v>0.4</v>
      </c>
      <c r="BT24" s="2"/>
      <c r="BU24" s="3">
        <v>42186</v>
      </c>
      <c r="BV24">
        <v>6.3465304997108998</v>
      </c>
      <c r="BW24">
        <v>4.7001912207208703</v>
      </c>
      <c r="BX24">
        <f>VLOOKUP(BU24,Symphony!AH:AQ,8,0)</f>
        <v>0.4</v>
      </c>
    </row>
    <row r="25" spans="53:76" x14ac:dyDescent="0.25">
      <c r="BA25" s="3">
        <v>37226</v>
      </c>
      <c r="BB25">
        <v>35.881594538049498</v>
      </c>
      <c r="BC25">
        <v>35.175035392967203</v>
      </c>
      <c r="BD25">
        <f>VLOOKUP(BA25,Symphony!A:J,8,0)</f>
        <v>21.4</v>
      </c>
      <c r="BE25">
        <f t="shared" si="0"/>
        <v>0.49922582549942363</v>
      </c>
      <c r="BF25">
        <f t="shared" si="1"/>
        <v>209.7165803644651</v>
      </c>
      <c r="BH25" s="2"/>
      <c r="BI25" s="3">
        <v>40299</v>
      </c>
      <c r="BJ25">
        <v>47.128189885517898</v>
      </c>
      <c r="BK25">
        <v>28.076100339542201</v>
      </c>
      <c r="BL25">
        <f>VLOOKUP(BI25,Symphony!L:U,8,0)</f>
        <v>37.200000000000003</v>
      </c>
      <c r="BN25" s="2"/>
      <c r="BO25" s="3">
        <v>40969</v>
      </c>
      <c r="BP25">
        <v>4.5209781434612299</v>
      </c>
      <c r="BQ25">
        <v>5.97848142928272</v>
      </c>
      <c r="BR25">
        <f>VLOOKUP(BO25,Symphony!W:AF,8,0)</f>
        <v>0.4</v>
      </c>
      <c r="BT25" s="2"/>
      <c r="BU25" s="3">
        <v>42217</v>
      </c>
      <c r="BV25">
        <v>4.8627047108890897</v>
      </c>
      <c r="BW25">
        <v>5.1385810819917204</v>
      </c>
      <c r="BX25">
        <f>VLOOKUP(BU25,Symphony!AH:AQ,8,0)</f>
        <v>0.3</v>
      </c>
    </row>
    <row r="26" spans="53:76" x14ac:dyDescent="0.25">
      <c r="BA26" s="3">
        <v>37257</v>
      </c>
      <c r="BB26">
        <v>24.542735783647299</v>
      </c>
      <c r="BC26">
        <v>12.2025449146429</v>
      </c>
      <c r="BD26">
        <f>VLOOKUP(BA26,Symphony!A:J,8,0)</f>
        <v>19.399999999999999</v>
      </c>
      <c r="BE26">
        <f t="shared" si="0"/>
        <v>152.28031068345953</v>
      </c>
      <c r="BF26">
        <f t="shared" si="1"/>
        <v>26.44773134040641</v>
      </c>
      <c r="BH26" s="2"/>
      <c r="BI26" s="3">
        <v>40330</v>
      </c>
      <c r="BJ26">
        <v>41.995495497668898</v>
      </c>
      <c r="BK26">
        <v>37.824111394077498</v>
      </c>
      <c r="BL26">
        <f>VLOOKUP(BI26,Symphony!L:U,8,0)</f>
        <v>32.5</v>
      </c>
      <c r="BN26" s="2"/>
      <c r="BO26" s="3">
        <v>41000</v>
      </c>
      <c r="BP26">
        <v>3.2881293351808401</v>
      </c>
      <c r="BQ26">
        <v>6.1034787344597703</v>
      </c>
      <c r="BR26">
        <f>VLOOKUP(BO26,Symphony!W:AF,8,0)</f>
        <v>0.4</v>
      </c>
      <c r="BT26" s="2"/>
      <c r="BU26" s="3">
        <v>42248</v>
      </c>
      <c r="BV26">
        <v>5.7943300481337197</v>
      </c>
      <c r="BW26">
        <v>6.0652143515361701</v>
      </c>
      <c r="BX26">
        <f>VLOOKUP(BU26,Symphony!AH:AQ,8,0)</f>
        <v>0.3</v>
      </c>
    </row>
    <row r="27" spans="53:76" x14ac:dyDescent="0.25">
      <c r="BA27" s="3">
        <v>37288</v>
      </c>
      <c r="BB27">
        <v>17.1441558775409</v>
      </c>
      <c r="BC27">
        <v>12.3487183256288</v>
      </c>
      <c r="BD27">
        <f>VLOOKUP(BA27,Symphony!A:J,8,0)</f>
        <v>8.9</v>
      </c>
      <c r="BE27">
        <f t="shared" si="0"/>
        <v>22.996221314288711</v>
      </c>
      <c r="BF27">
        <f t="shared" si="1"/>
        <v>67.966106133192156</v>
      </c>
      <c r="BH27" s="2"/>
      <c r="BI27" s="3">
        <v>40360</v>
      </c>
      <c r="BJ27">
        <v>62.382325253556303</v>
      </c>
      <c r="BK27">
        <v>43.449975596935197</v>
      </c>
      <c r="BL27">
        <f>VLOOKUP(BI27,Symphony!L:U,8,0)</f>
        <v>42.8</v>
      </c>
      <c r="BN27" s="2"/>
      <c r="BO27" s="3">
        <v>41030</v>
      </c>
      <c r="BP27">
        <v>6.2361494526183696</v>
      </c>
      <c r="BQ27">
        <v>6.0960112661775101</v>
      </c>
      <c r="BR27">
        <f>VLOOKUP(BO27,Symphony!W:AF,8,0)</f>
        <v>0.4</v>
      </c>
    </row>
    <row r="28" spans="53:76" x14ac:dyDescent="0.25">
      <c r="BA28" s="3">
        <v>37316</v>
      </c>
      <c r="BB28">
        <v>17.229206549935501</v>
      </c>
      <c r="BC28">
        <v>16.5968333905642</v>
      </c>
      <c r="BD28">
        <f>VLOOKUP(BA28,Symphony!A:J,8,0)</f>
        <v>9.3000000000000007</v>
      </c>
      <c r="BE28">
        <f t="shared" si="0"/>
        <v>0.39989581269324126</v>
      </c>
      <c r="BF28">
        <f t="shared" si="1"/>
        <v>62.872316511540042</v>
      </c>
      <c r="BH28" s="2"/>
      <c r="BI28" s="3">
        <v>40391</v>
      </c>
      <c r="BJ28">
        <v>54.217748159019699</v>
      </c>
      <c r="BK28">
        <v>46.963352210861999</v>
      </c>
      <c r="BL28">
        <f>VLOOKUP(BI28,Symphony!L:U,8,0)</f>
        <v>51.1</v>
      </c>
      <c r="BN28" s="2"/>
      <c r="BO28" s="3">
        <v>41061</v>
      </c>
      <c r="BP28">
        <v>4.6862508349824603</v>
      </c>
      <c r="BQ28">
        <v>5.6912365012123702</v>
      </c>
      <c r="BR28">
        <f>VLOOKUP(BO28,Symphony!W:AF,8,0)</f>
        <v>0.5</v>
      </c>
    </row>
    <row r="29" spans="53:76" x14ac:dyDescent="0.25">
      <c r="BA29" s="3">
        <v>37347</v>
      </c>
      <c r="BB29">
        <v>11.999618116624299</v>
      </c>
      <c r="BC29">
        <v>9.2059085526024909</v>
      </c>
      <c r="BD29">
        <f>VLOOKUP(BA29,Symphony!A:J,8,0)</f>
        <v>11.6</v>
      </c>
      <c r="BE29">
        <f t="shared" si="0"/>
        <v>7.8048131281069235</v>
      </c>
      <c r="BF29">
        <f t="shared" si="1"/>
        <v>0.15969463913435247</v>
      </c>
      <c r="BH29" s="2"/>
      <c r="BI29" s="3">
        <v>40422</v>
      </c>
      <c r="BJ29">
        <v>58.550964181203199</v>
      </c>
      <c r="BK29">
        <v>50.752726445678803</v>
      </c>
      <c r="BL29">
        <f>VLOOKUP(BI29,Symphony!L:U,8,0)</f>
        <v>56</v>
      </c>
      <c r="BN29" s="2"/>
      <c r="BO29" s="3">
        <v>41091</v>
      </c>
      <c r="BP29">
        <v>3.5066665080314401</v>
      </c>
      <c r="BQ29">
        <v>5.3835072153876098</v>
      </c>
      <c r="BR29">
        <f>VLOOKUP(BO29,Symphony!W:AF,8,0)</f>
        <v>0.6</v>
      </c>
    </row>
    <row r="30" spans="53:76" x14ac:dyDescent="0.25">
      <c r="BA30" s="3">
        <v>37377</v>
      </c>
      <c r="BB30">
        <v>11.140140238651901</v>
      </c>
      <c r="BC30">
        <v>10.812033774466199</v>
      </c>
      <c r="BD30">
        <f>VLOOKUP(BA30,Symphony!A:J,8,0)</f>
        <v>7.3</v>
      </c>
      <c r="BE30">
        <f t="shared" si="0"/>
        <v>0.10765385184044299</v>
      </c>
      <c r="BF30">
        <f t="shared" si="1"/>
        <v>14.746677052513478</v>
      </c>
      <c r="BH30" s="2"/>
      <c r="BI30" s="3">
        <v>40452</v>
      </c>
      <c r="BJ30">
        <v>53.083727580616802</v>
      </c>
      <c r="BK30">
        <v>51.120232578681602</v>
      </c>
      <c r="BL30">
        <f>VLOOKUP(BI30,Symphony!L:U,8,0)</f>
        <v>69.5</v>
      </c>
      <c r="BN30" s="2"/>
      <c r="BO30" s="3">
        <v>41122</v>
      </c>
      <c r="BP30">
        <v>4.3441978695311603</v>
      </c>
      <c r="BQ30">
        <v>5.1374031021436997</v>
      </c>
      <c r="BR30">
        <f>VLOOKUP(BO30,Symphony!W:AF,8,0)</f>
        <v>0.6</v>
      </c>
    </row>
    <row r="31" spans="53:76" x14ac:dyDescent="0.25">
      <c r="BA31" s="3">
        <v>37408</v>
      </c>
      <c r="BB31">
        <v>10.6017349001061</v>
      </c>
      <c r="BC31">
        <v>15.7448747434306</v>
      </c>
      <c r="BD31">
        <f>VLOOKUP(BA31,Symphony!A:J,8,0)</f>
        <v>8.1</v>
      </c>
      <c r="BE31">
        <f t="shared" si="0"/>
        <v>26.451887447991961</v>
      </c>
      <c r="BF31">
        <f t="shared" si="1"/>
        <v>6.2586775104088819</v>
      </c>
      <c r="BH31" s="2"/>
      <c r="BI31" s="3">
        <v>40483</v>
      </c>
      <c r="BJ31">
        <v>64.495352833463201</v>
      </c>
      <c r="BK31">
        <v>51.4400219751981</v>
      </c>
      <c r="BL31">
        <f>VLOOKUP(BI31,Symphony!L:U,8,0)</f>
        <v>75.099999999999994</v>
      </c>
      <c r="BN31" s="2"/>
      <c r="BO31" s="3">
        <v>41153</v>
      </c>
      <c r="BP31">
        <v>3.7691802361583302</v>
      </c>
      <c r="BQ31">
        <v>5.2234262769772997</v>
      </c>
      <c r="BR31">
        <f>VLOOKUP(BO31,Symphony!W:AF,8,0)</f>
        <v>0.7</v>
      </c>
    </row>
    <row r="32" spans="53:76" x14ac:dyDescent="0.25">
      <c r="BA32" s="3">
        <v>37438</v>
      </c>
      <c r="BB32">
        <v>15.806219984212399</v>
      </c>
      <c r="BC32">
        <v>28.3263358939945</v>
      </c>
      <c r="BD32">
        <f>VLOOKUP(BA32,Symphony!A:J,8,0)</f>
        <v>11</v>
      </c>
      <c r="BE32">
        <f t="shared" si="0"/>
        <v>156.75330239437889</v>
      </c>
      <c r="BF32">
        <f t="shared" si="1"/>
        <v>23.099750536642635</v>
      </c>
      <c r="BH32" s="2"/>
      <c r="BI32" s="3">
        <v>40513</v>
      </c>
      <c r="BJ32">
        <v>54.952042725657499</v>
      </c>
      <c r="BK32">
        <v>49.756446910937299</v>
      </c>
      <c r="BL32">
        <f>VLOOKUP(BI32,Symphony!L:U,8,0)</f>
        <v>76.7</v>
      </c>
      <c r="BN32" s="2"/>
      <c r="BO32" s="3">
        <v>41183</v>
      </c>
      <c r="BP32">
        <v>4.1025357835624199</v>
      </c>
      <c r="BQ32">
        <v>5.5732985394657497</v>
      </c>
      <c r="BR32">
        <f>VLOOKUP(BO32,Symphony!W:AF,8,0)</f>
        <v>0.6</v>
      </c>
    </row>
    <row r="33" spans="45:70" x14ac:dyDescent="0.25">
      <c r="BA33" s="3">
        <v>37469</v>
      </c>
      <c r="BB33">
        <v>28.023003408356999</v>
      </c>
      <c r="BC33">
        <v>39.122220377969903</v>
      </c>
      <c r="BD33">
        <f>VLOOKUP(BA33,Symphony!A:J,8,0)</f>
        <v>15.8</v>
      </c>
      <c r="BE33">
        <f t="shared" si="0"/>
        <v>123.19261733854306</v>
      </c>
      <c r="BF33">
        <f t="shared" si="1"/>
        <v>149.4018123207068</v>
      </c>
      <c r="BH33" s="2"/>
      <c r="BI33" s="3">
        <v>40544</v>
      </c>
      <c r="BJ33">
        <v>23.760500585717001</v>
      </c>
      <c r="BK33">
        <v>15.1930480296017</v>
      </c>
      <c r="BL33">
        <f>VLOOKUP(BI33,Symphony!L:U,8,0)</f>
        <v>70.900000000000006</v>
      </c>
      <c r="BN33" s="2"/>
      <c r="BO33" s="3">
        <v>41214</v>
      </c>
      <c r="BP33">
        <v>5.2849739952018098</v>
      </c>
      <c r="BQ33">
        <v>6.1183736282501</v>
      </c>
      <c r="BR33">
        <f>VLOOKUP(BO33,Symphony!W:AF,8,0)</f>
        <v>0.7</v>
      </c>
    </row>
    <row r="34" spans="45:70" x14ac:dyDescent="0.25">
      <c r="BA34" s="3">
        <v>37500</v>
      </c>
      <c r="BB34">
        <v>32.991437589510902</v>
      </c>
      <c r="BC34">
        <v>43.870620940854899</v>
      </c>
      <c r="BD34">
        <f>VLOOKUP(BA34,Symphony!A:J,8,0)</f>
        <v>22.7</v>
      </c>
      <c r="BE34">
        <f t="shared" si="0"/>
        <v>118.3566303921604</v>
      </c>
      <c r="BF34">
        <f t="shared" si="1"/>
        <v>105.91368765879797</v>
      </c>
      <c r="BH34" s="2"/>
      <c r="BI34" s="3">
        <v>40575</v>
      </c>
      <c r="BJ34">
        <v>15.3034759917511</v>
      </c>
      <c r="BK34">
        <v>9.2072614144768696</v>
      </c>
      <c r="BL34">
        <f>VLOOKUP(BI34,Symphony!L:U,8,0)</f>
        <v>17.3</v>
      </c>
      <c r="BN34" s="2"/>
      <c r="BO34" s="3">
        <v>41244</v>
      </c>
      <c r="BP34">
        <v>5.1292448615332997</v>
      </c>
      <c r="BQ34">
        <v>7.2162198509521698</v>
      </c>
      <c r="BR34">
        <f>VLOOKUP(BO34,Symphony!W:AF,8,0)</f>
        <v>0.8</v>
      </c>
    </row>
    <row r="35" spans="45:70" x14ac:dyDescent="0.25">
      <c r="BA35" s="3">
        <v>37530</v>
      </c>
      <c r="BB35">
        <v>46.555597893169697</v>
      </c>
      <c r="BC35">
        <v>47.899819696667301</v>
      </c>
      <c r="BD35">
        <f>VLOOKUP(BA35,Symphony!A:J,8,0)</f>
        <v>34.799999999999997</v>
      </c>
      <c r="BE35">
        <f t="shared" si="0"/>
        <v>1.8069322569983501</v>
      </c>
      <c r="BF35">
        <f t="shared" si="1"/>
        <v>138.19408182589589</v>
      </c>
      <c r="BH35" s="2"/>
      <c r="BI35" s="3">
        <v>40603</v>
      </c>
      <c r="BJ35">
        <v>7.7544967503590998</v>
      </c>
      <c r="BK35">
        <v>3.6315816210981899</v>
      </c>
      <c r="BL35">
        <f>VLOOKUP(BI35,Symphony!L:U,8,0)</f>
        <v>11.7</v>
      </c>
      <c r="BN35" s="2"/>
      <c r="BO35" s="3">
        <v>41275</v>
      </c>
      <c r="BP35">
        <v>4.4049160566360097</v>
      </c>
      <c r="BQ35">
        <v>5.9954479122702002</v>
      </c>
      <c r="BR35">
        <f>VLOOKUP(BO35,Symphony!W:AF,8,0)</f>
        <v>0.8</v>
      </c>
    </row>
    <row r="36" spans="45:70" x14ac:dyDescent="0.25">
      <c r="BA36" s="3">
        <v>37561</v>
      </c>
      <c r="BB36">
        <v>44.391855688868397</v>
      </c>
      <c r="BC36">
        <v>46.244397115895701</v>
      </c>
      <c r="BD36">
        <f>VLOOKUP(BA36,Symphony!A:J,8,0)</f>
        <v>46.8</v>
      </c>
      <c r="BE36">
        <f t="shared" si="0"/>
        <v>3.4319097388523621</v>
      </c>
      <c r="BF36">
        <f t="shared" si="1"/>
        <v>5.7991590232354913</v>
      </c>
      <c r="BH36" s="2"/>
      <c r="BI36" s="3">
        <v>40634</v>
      </c>
      <c r="BJ36">
        <v>5.81525882853047</v>
      </c>
      <c r="BK36">
        <v>4.8205951618362404</v>
      </c>
      <c r="BL36">
        <f>VLOOKUP(BI36,Symphony!L:U,8,0)</f>
        <v>5.5</v>
      </c>
      <c r="BN36" s="2"/>
      <c r="BO36" s="3">
        <v>41306</v>
      </c>
      <c r="BP36">
        <v>3.8427587600782802</v>
      </c>
      <c r="BQ36">
        <v>5.75794286537836</v>
      </c>
      <c r="BR36">
        <f>VLOOKUP(BO36,Symphony!W:AF,8,0)</f>
        <v>0.8</v>
      </c>
    </row>
    <row r="37" spans="45:70" x14ac:dyDescent="0.25">
      <c r="BA37" s="3">
        <v>37591</v>
      </c>
      <c r="BB37">
        <v>43.743179136280403</v>
      </c>
      <c r="BC37">
        <v>45.996159939858998</v>
      </c>
      <c r="BD37">
        <f>VLOOKUP(BA37,Symphony!A:J,8,0)</f>
        <v>42.1</v>
      </c>
      <c r="BE37">
        <f t="shared" si="0"/>
        <v>5.0759225012936504</v>
      </c>
      <c r="BF37">
        <f t="shared" si="1"/>
        <v>2.7000376739072078</v>
      </c>
      <c r="BH37" s="2"/>
      <c r="BI37" s="3">
        <v>40664</v>
      </c>
      <c r="BJ37">
        <v>8.0867463002454993</v>
      </c>
      <c r="BK37">
        <v>5.3998976175408204</v>
      </c>
      <c r="BL37">
        <f>VLOOKUP(BI37,Symphony!L:U,8,0)</f>
        <v>6.7</v>
      </c>
      <c r="BN37" s="2"/>
      <c r="BO37" s="3">
        <v>41334</v>
      </c>
      <c r="BP37">
        <v>4.4682230660038202</v>
      </c>
      <c r="BQ37">
        <v>5.7934517009049502</v>
      </c>
      <c r="BR37">
        <f>VLOOKUP(BO37,Symphony!W:AF,8,0)</f>
        <v>0.8</v>
      </c>
    </row>
    <row r="38" spans="45:70" x14ac:dyDescent="0.25">
      <c r="BA38" s="3">
        <v>37622</v>
      </c>
      <c r="BB38">
        <v>40.428082240292603</v>
      </c>
      <c r="BC38">
        <v>44.057010148291099</v>
      </c>
      <c r="BD38">
        <f>VLOOKUP(BA38,Symphony!A:J,8,0)</f>
        <v>40.200000000000003</v>
      </c>
      <c r="BE38">
        <f t="shared" si="0"/>
        <v>13.169117761450334</v>
      </c>
      <c r="BF38">
        <f t="shared" si="1"/>
        <v>5.2021508336891599E-2</v>
      </c>
      <c r="BH38" s="2"/>
      <c r="BI38" s="3">
        <v>40695</v>
      </c>
      <c r="BJ38">
        <v>12.6009231382714</v>
      </c>
      <c r="BK38">
        <v>9.4555706124839496</v>
      </c>
      <c r="BL38">
        <f>VLOOKUP(BI38,Symphony!L:U,8,0)</f>
        <v>7</v>
      </c>
      <c r="BN38" s="2"/>
      <c r="BO38" s="3">
        <v>41365</v>
      </c>
      <c r="BP38">
        <v>5.0909125557307302</v>
      </c>
      <c r="BQ38">
        <v>6.2663772158659601</v>
      </c>
      <c r="BR38">
        <f>VLOOKUP(BO38,Symphony!W:AF,8,0)</f>
        <v>0.6</v>
      </c>
    </row>
    <row r="39" spans="45:70" x14ac:dyDescent="0.25">
      <c r="BA39" s="3">
        <v>37653</v>
      </c>
      <c r="BB39">
        <v>41.831671475034703</v>
      </c>
      <c r="BC39">
        <v>45.151325687154198</v>
      </c>
      <c r="BD39">
        <f>VLOOKUP(BA39,Symphony!A:J,8,0)</f>
        <v>36</v>
      </c>
      <c r="BE39">
        <f t="shared" si="0"/>
        <v>11.020104088042705</v>
      </c>
      <c r="BF39">
        <f t="shared" si="1"/>
        <v>34.008392192733432</v>
      </c>
      <c r="BH39" s="2"/>
      <c r="BI39" s="3">
        <v>40725</v>
      </c>
      <c r="BJ39">
        <v>16.365634922964201</v>
      </c>
      <c r="BK39">
        <v>13.726825491211899</v>
      </c>
      <c r="BL39">
        <f>VLOOKUP(BI39,Symphony!L:U,8,0)</f>
        <v>10.4</v>
      </c>
      <c r="BN39" s="2"/>
      <c r="BO39" s="3">
        <v>41395</v>
      </c>
      <c r="BP39">
        <v>5.5800523118500998</v>
      </c>
      <c r="BQ39">
        <v>6.9256039050339799</v>
      </c>
      <c r="BR39">
        <f>VLOOKUP(BO39,Symphony!W:AF,8,0)</f>
        <v>0.6</v>
      </c>
    </row>
    <row r="40" spans="45:70" x14ac:dyDescent="0.25">
      <c r="BA40" s="3">
        <v>37681</v>
      </c>
      <c r="BB40">
        <v>45.338002458566699</v>
      </c>
      <c r="BC40">
        <v>44.744174529459897</v>
      </c>
      <c r="BD40">
        <f>VLOOKUP(BA40,Symphony!A:J,8,0)</f>
        <v>38.799999999999997</v>
      </c>
      <c r="BE40">
        <f t="shared" si="0"/>
        <v>0.35263160938727234</v>
      </c>
      <c r="BF40">
        <f t="shared" si="1"/>
        <v>42.745476148224235</v>
      </c>
      <c r="BH40" s="2"/>
      <c r="BI40" s="3">
        <v>40756</v>
      </c>
      <c r="BJ40">
        <v>21.882237231991201</v>
      </c>
      <c r="BK40">
        <v>13.6139187848616</v>
      </c>
      <c r="BL40">
        <f>VLOOKUP(BI40,Symphony!L:U,8,0)</f>
        <v>13.7</v>
      </c>
      <c r="BN40" s="2"/>
      <c r="BO40" s="3">
        <v>41426</v>
      </c>
      <c r="BP40">
        <v>5.8082212209895401</v>
      </c>
      <c r="BQ40">
        <v>4.3090659472502004</v>
      </c>
      <c r="BR40">
        <f>VLOOKUP(BO40,Symphony!W:AF,8,0)</f>
        <v>1.4</v>
      </c>
    </row>
    <row r="41" spans="45:70" x14ac:dyDescent="0.25">
      <c r="BA41" s="3">
        <v>37712</v>
      </c>
      <c r="BB41">
        <v>53.2680038581831</v>
      </c>
      <c r="BC41">
        <v>44.966557160856397</v>
      </c>
      <c r="BD41">
        <f>VLOOKUP(BA41,Symphony!A:J,8,0)</f>
        <v>36.1</v>
      </c>
      <c r="BE41">
        <f t="shared" si="0"/>
        <v>68.914017268556435</v>
      </c>
      <c r="BF41">
        <f t="shared" si="1"/>
        <v>294.74035647458976</v>
      </c>
      <c r="BH41" s="2"/>
      <c r="BI41" s="3">
        <v>40787</v>
      </c>
      <c r="BJ41">
        <v>53.838903832692701</v>
      </c>
      <c r="BK41">
        <v>25.8513808717335</v>
      </c>
      <c r="BL41">
        <f>VLOOKUP(BI41,Symphony!L:U,8,0)</f>
        <v>13.6</v>
      </c>
      <c r="BN41" s="2"/>
      <c r="BO41" s="3">
        <v>41456</v>
      </c>
      <c r="BP41">
        <v>6.3308146397908098</v>
      </c>
      <c r="BQ41">
        <v>2.5944852576514998</v>
      </c>
      <c r="BR41">
        <f>VLOOKUP(BO41,Symphony!W:AF,8,0)</f>
        <v>3.4</v>
      </c>
    </row>
    <row r="42" spans="45:70" x14ac:dyDescent="0.25">
      <c r="BA42" s="3">
        <v>37742</v>
      </c>
      <c r="BB42">
        <v>48.970104780505103</v>
      </c>
      <c r="BC42">
        <v>42.520673031487</v>
      </c>
      <c r="BD42">
        <f>VLOOKUP(BA42,Symphony!A:J,8,0)</f>
        <v>35.299999999999997</v>
      </c>
      <c r="BE42">
        <f t="shared" si="0"/>
        <v>41.595169885242711</v>
      </c>
      <c r="BF42">
        <f t="shared" si="1"/>
        <v>186.87176470998855</v>
      </c>
      <c r="BH42" s="2"/>
      <c r="BI42" s="3">
        <v>40817</v>
      </c>
      <c r="BJ42">
        <v>36.7251961542784</v>
      </c>
      <c r="BK42">
        <v>30.750519461265402</v>
      </c>
      <c r="BL42">
        <f>VLOOKUP(BI42,Symphony!L:U,8,0)</f>
        <v>33.4</v>
      </c>
      <c r="BN42" s="2"/>
      <c r="BO42" s="3">
        <v>41487</v>
      </c>
      <c r="BP42">
        <v>4.51413798127333</v>
      </c>
      <c r="BQ42">
        <v>1.56777215216625</v>
      </c>
      <c r="BR42">
        <f>VLOOKUP(BO42,Symphony!W:AF,8,0)</f>
        <v>2.7</v>
      </c>
    </row>
    <row r="43" spans="45:70" x14ac:dyDescent="0.25">
      <c r="BA43" s="3">
        <v>37773</v>
      </c>
      <c r="BB43">
        <v>52.449533346325801</v>
      </c>
      <c r="BC43">
        <v>45.4536244580176</v>
      </c>
      <c r="BD43">
        <f>VLOOKUP(BA43,Symphony!A:J,8,0)</f>
        <v>27.3</v>
      </c>
      <c r="BE43">
        <f t="shared" si="0"/>
        <v>48.942741173509681</v>
      </c>
      <c r="BF43">
        <f t="shared" si="1"/>
        <v>632.49902753795334</v>
      </c>
      <c r="BH43" s="2"/>
      <c r="BI43" s="3">
        <v>40848</v>
      </c>
      <c r="BJ43">
        <v>27.2299594649214</v>
      </c>
      <c r="BK43">
        <v>28.493332958321901</v>
      </c>
      <c r="BL43">
        <f>VLOOKUP(BI43,Symphony!L:U,8,0)</f>
        <v>43.3</v>
      </c>
      <c r="BN43" s="2"/>
      <c r="BO43" s="3">
        <v>41518</v>
      </c>
      <c r="BP43">
        <v>3.2140777401754801</v>
      </c>
      <c r="BQ43">
        <v>1.4077190121473799</v>
      </c>
      <c r="BR43">
        <f>VLOOKUP(BO43,Symphony!W:AF,8,0)</f>
        <v>2.9</v>
      </c>
    </row>
    <row r="44" spans="45:70" x14ac:dyDescent="0.25">
      <c r="BA44" s="3">
        <v>37803</v>
      </c>
      <c r="BB44">
        <v>66.993257969186104</v>
      </c>
      <c r="BC44">
        <v>49.040154940536702</v>
      </c>
      <c r="BD44">
        <f>VLOOKUP(BA44,Symphony!A:J,8,0)</f>
        <v>38.4</v>
      </c>
      <c r="BE44">
        <f t="shared" si="0"/>
        <v>322.31390835730031</v>
      </c>
      <c r="BF44">
        <f t="shared" si="1"/>
        <v>817.57440129242468</v>
      </c>
      <c r="BH44" s="2"/>
      <c r="BI44" s="3">
        <v>40878</v>
      </c>
      <c r="BJ44">
        <v>23.458891875941799</v>
      </c>
      <c r="BK44">
        <v>29.2582701339545</v>
      </c>
      <c r="BL44">
        <f>VLOOKUP(BI44,Symphony!L:U,8,0)</f>
        <v>37.4</v>
      </c>
      <c r="BN44" s="2"/>
      <c r="BO44" s="3">
        <v>41548</v>
      </c>
      <c r="BP44">
        <v>3.0968154058941701</v>
      </c>
      <c r="BQ44">
        <v>1.52247724081416</v>
      </c>
      <c r="BR44">
        <f>VLOOKUP(BO44,Symphony!W:AF,8,0)</f>
        <v>3</v>
      </c>
    </row>
    <row r="45" spans="45:70" x14ac:dyDescent="0.25">
      <c r="BA45" s="3">
        <v>37834</v>
      </c>
      <c r="BB45">
        <v>55.747948865482002</v>
      </c>
      <c r="BC45">
        <v>32.477014049948899</v>
      </c>
      <c r="BD45">
        <f>VLOOKUP(BA45,Symphony!A:J,8,0)</f>
        <v>49.5</v>
      </c>
      <c r="BE45">
        <f t="shared" si="0"/>
        <v>541.53640718879069</v>
      </c>
      <c r="BF45">
        <f t="shared" si="1"/>
        <v>39.036865025677834</v>
      </c>
      <c r="BH45" s="2"/>
      <c r="BI45" s="3">
        <v>40909</v>
      </c>
      <c r="BJ45">
        <v>25.902351707346298</v>
      </c>
      <c r="BK45">
        <v>30.680876359428002</v>
      </c>
      <c r="BL45">
        <f>VLOOKUP(BI45,Symphony!L:U,8,0)</f>
        <v>41.2</v>
      </c>
      <c r="BN45" s="2"/>
      <c r="BO45" s="3">
        <v>41579</v>
      </c>
      <c r="BP45">
        <v>3.6258609165163498</v>
      </c>
      <c r="BQ45">
        <v>2.1865527797453299</v>
      </c>
      <c r="BR45">
        <f>VLOOKUP(BO45,Symphony!W:AF,8,0)</f>
        <v>2.9</v>
      </c>
    </row>
    <row r="46" spans="45:70" x14ac:dyDescent="0.25">
      <c r="BA46" s="3">
        <v>37865</v>
      </c>
      <c r="BB46">
        <v>37.095392772984503</v>
      </c>
      <c r="BC46">
        <v>8.6864876912653006</v>
      </c>
      <c r="BD46">
        <f>VLOOKUP(BA46,Symphony!A:J,8,0)</f>
        <v>18.600000000000001</v>
      </c>
      <c r="BE46">
        <f t="shared" si="0"/>
        <v>807.06588794213121</v>
      </c>
      <c r="BF46">
        <f t="shared" si="1"/>
        <v>342.07955382696736</v>
      </c>
      <c r="BH46" s="2"/>
      <c r="BI46" s="3">
        <v>40940</v>
      </c>
      <c r="BJ46">
        <v>33.294758538258698</v>
      </c>
      <c r="BK46">
        <v>29.728653664008799</v>
      </c>
      <c r="BL46">
        <f>VLOOKUP(BI46,Symphony!L:U,8,0)</f>
        <v>41.9</v>
      </c>
      <c r="BN46" s="2"/>
      <c r="BO46" s="3">
        <v>41609</v>
      </c>
      <c r="BP46">
        <v>4.0414613470175702</v>
      </c>
      <c r="BQ46">
        <v>1.71093690037376</v>
      </c>
      <c r="BR46">
        <f>VLOOKUP(BO46,Symphony!W:AF,8,0)</f>
        <v>4.3</v>
      </c>
    </row>
    <row r="47" spans="45:70" x14ac:dyDescent="0.25">
      <c r="BA47" s="3">
        <v>37895</v>
      </c>
      <c r="BB47">
        <v>24.5861378587072</v>
      </c>
      <c r="BC47">
        <v>11.2333639214356</v>
      </c>
      <c r="BD47">
        <f>VLOOKUP(BA47,Symphony!A:J,8,0)</f>
        <v>6.7</v>
      </c>
      <c r="BE47">
        <f t="shared" si="0"/>
        <v>178.29657181987972</v>
      </c>
      <c r="BF47">
        <f t="shared" si="1"/>
        <v>319.91392750067899</v>
      </c>
      <c r="BH47" s="2"/>
      <c r="BI47" s="3">
        <v>40969</v>
      </c>
      <c r="BJ47">
        <v>30.029057768013299</v>
      </c>
      <c r="BK47">
        <v>29.3055936983469</v>
      </c>
      <c r="BL47">
        <f>VLOOKUP(BI47,Symphony!L:U,8,0)</f>
        <v>38.9</v>
      </c>
      <c r="BN47" s="2"/>
      <c r="BO47" s="3">
        <v>41640</v>
      </c>
      <c r="BP47">
        <v>2.6446191254218299</v>
      </c>
      <c r="BQ47">
        <v>1.49686114706611</v>
      </c>
      <c r="BR47">
        <f>VLOOKUP(BO47,Symphony!W:AF,8,0)</f>
        <v>3.7</v>
      </c>
    </row>
    <row r="48" spans="45:70" x14ac:dyDescent="0.25">
      <c r="AS48">
        <f>2/7</f>
        <v>0.2857142857142857</v>
      </c>
      <c r="BA48" s="3">
        <v>37926</v>
      </c>
      <c r="BB48">
        <v>17.287136905019199</v>
      </c>
      <c r="BC48">
        <v>14.3445129844046</v>
      </c>
      <c r="BD48">
        <f>VLOOKUP(BA48,Symphony!A:J,8,0)</f>
        <v>8.5</v>
      </c>
      <c r="BE48">
        <f t="shared" si="0"/>
        <v>8.6590355381732333</v>
      </c>
      <c r="BF48">
        <f t="shared" si="1"/>
        <v>77.213774987550394</v>
      </c>
      <c r="BH48" s="2"/>
      <c r="BI48" s="3">
        <v>41000</v>
      </c>
      <c r="BJ48">
        <v>19.7794756196833</v>
      </c>
      <c r="BK48">
        <v>26.728043938209801</v>
      </c>
      <c r="BL48">
        <f>VLOOKUP(BI48,Symphony!L:U,8,0)</f>
        <v>35.9</v>
      </c>
      <c r="BN48" s="2"/>
      <c r="BO48" s="3">
        <v>41671</v>
      </c>
      <c r="BP48">
        <v>3.0469980831198602</v>
      </c>
      <c r="BQ48">
        <v>1.7265848580754899</v>
      </c>
      <c r="BR48">
        <f>VLOOKUP(BO48,Symphony!W:AF,8,0)</f>
        <v>3</v>
      </c>
    </row>
    <row r="49" spans="44:70" x14ac:dyDescent="0.25">
      <c r="AR49">
        <v>1</v>
      </c>
      <c r="AS49" s="5">
        <f>46/AR49</f>
        <v>46</v>
      </c>
      <c r="BA49" s="3">
        <v>37956</v>
      </c>
      <c r="BB49">
        <v>16.294472102367301</v>
      </c>
      <c r="BC49">
        <v>13.7841748798468</v>
      </c>
      <c r="BD49">
        <f>VLOOKUP(BA49,Symphony!A:J,8,0)</f>
        <v>10.8</v>
      </c>
      <c r="BE49">
        <f t="shared" si="0"/>
        <v>6.3015921453941424</v>
      </c>
      <c r="BF49">
        <f t="shared" si="1"/>
        <v>30.189223683692543</v>
      </c>
      <c r="BH49" s="2"/>
      <c r="BI49" s="3">
        <v>41030</v>
      </c>
      <c r="BJ49">
        <v>23.651006864953601</v>
      </c>
      <c r="BK49">
        <v>28.379789073187101</v>
      </c>
      <c r="BL49">
        <f>VLOOKUP(BI49,Symphony!L:U,8,0)</f>
        <v>27.3</v>
      </c>
      <c r="BN49" s="2"/>
      <c r="BO49" s="3">
        <v>41699</v>
      </c>
      <c r="BP49">
        <v>3.4715776732398198</v>
      </c>
      <c r="BQ49">
        <v>2.4233096678328199</v>
      </c>
      <c r="BR49">
        <f>VLOOKUP(BO49,Symphony!W:AF,8,0)</f>
        <v>3.3</v>
      </c>
    </row>
    <row r="50" spans="44:70" x14ac:dyDescent="0.25">
      <c r="AR50">
        <v>2</v>
      </c>
      <c r="AS50" s="5">
        <f>46/AR50</f>
        <v>23</v>
      </c>
      <c r="BA50" s="3">
        <v>37987</v>
      </c>
      <c r="BB50">
        <v>12.1544749722778</v>
      </c>
      <c r="BC50">
        <v>13.906401984944001</v>
      </c>
      <c r="BD50">
        <f>VLOOKUP(BA50,Symphony!A:J,8,0)</f>
        <v>11.1</v>
      </c>
      <c r="BE50">
        <f t="shared" si="0"/>
        <v>3.0692482577095186</v>
      </c>
      <c r="BF50">
        <f t="shared" si="1"/>
        <v>1.1119174671602678</v>
      </c>
      <c r="BH50" s="2"/>
      <c r="BI50" s="3">
        <v>41061</v>
      </c>
      <c r="BJ50">
        <v>31.172285594770401</v>
      </c>
      <c r="BK50">
        <v>31.0645017163876</v>
      </c>
      <c r="BL50">
        <f>VLOOKUP(BI50,Symphony!L:U,8,0)</f>
        <v>31.4</v>
      </c>
      <c r="BN50" s="2"/>
      <c r="BO50" s="3">
        <v>41730</v>
      </c>
      <c r="BP50">
        <v>3.13027241474065</v>
      </c>
      <c r="BQ50">
        <v>2.60306425670611</v>
      </c>
      <c r="BR50">
        <f>VLOOKUP(BO50,Symphony!W:AF,8,0)</f>
        <v>4.3</v>
      </c>
    </row>
    <row r="51" spans="44:70" x14ac:dyDescent="0.25">
      <c r="AR51">
        <v>3</v>
      </c>
      <c r="AS51" s="5">
        <f>46/AR51</f>
        <v>15.333333333333334</v>
      </c>
      <c r="BA51" s="3">
        <v>38018</v>
      </c>
      <c r="BB51">
        <v>17.7795967710402</v>
      </c>
      <c r="BC51">
        <v>18.262364788484199</v>
      </c>
      <c r="BD51">
        <f>VLOOKUP(BA51,Symphony!A:J,8,0)</f>
        <v>11.3</v>
      </c>
      <c r="BE51">
        <f t="shared" si="0"/>
        <v>0.23306495866680868</v>
      </c>
      <c r="BF51">
        <f t="shared" si="1"/>
        <v>41.985174315274584</v>
      </c>
      <c r="BH51" s="2"/>
      <c r="BI51" s="3">
        <v>41091</v>
      </c>
      <c r="BJ51">
        <v>37.993906997835197</v>
      </c>
      <c r="BK51">
        <v>34.832656700496401</v>
      </c>
      <c r="BL51">
        <f>VLOOKUP(BI51,Symphony!L:U,8,0)</f>
        <v>37.5</v>
      </c>
      <c r="BN51" s="2"/>
      <c r="BO51" s="3">
        <v>41760</v>
      </c>
      <c r="BP51">
        <v>3.3140616320343299</v>
      </c>
      <c r="BQ51">
        <v>3.0821754319077499</v>
      </c>
      <c r="BR51">
        <f>VLOOKUP(BO51,Symphony!W:AF,8,0)</f>
        <v>4.8</v>
      </c>
    </row>
    <row r="52" spans="44:70" x14ac:dyDescent="0.25">
      <c r="AR52">
        <v>4</v>
      </c>
      <c r="AS52" s="5">
        <f t="shared" ref="AS52:AS68" si="2">46/AR52</f>
        <v>11.5</v>
      </c>
      <c r="BA52" s="3">
        <v>38047</v>
      </c>
      <c r="BB52">
        <v>25.6193472702709</v>
      </c>
      <c r="BC52">
        <v>21.234024683585599</v>
      </c>
      <c r="BD52">
        <f>VLOOKUP(BA52,Symphony!A:J,8,0)</f>
        <v>13.9</v>
      </c>
      <c r="BE52">
        <f t="shared" si="0"/>
        <v>19.231054189292266</v>
      </c>
      <c r="BF52">
        <f t="shared" si="1"/>
        <v>137.34310044120599</v>
      </c>
      <c r="BH52" s="2"/>
      <c r="BI52" s="3">
        <v>41122</v>
      </c>
      <c r="BJ52">
        <v>47.7953953503986</v>
      </c>
      <c r="BK52">
        <v>38.040831435957998</v>
      </c>
      <c r="BL52">
        <f>VLOOKUP(BI52,Symphony!L:U,8,0)</f>
        <v>42.7</v>
      </c>
      <c r="BN52" s="2"/>
      <c r="BO52" s="3">
        <v>41791</v>
      </c>
      <c r="BP52">
        <v>3.4633798126560298</v>
      </c>
      <c r="BQ52">
        <v>4.4882945117308504</v>
      </c>
      <c r="BR52">
        <f>VLOOKUP(BO52,Symphony!W:AF,8,0)</f>
        <v>5.9</v>
      </c>
    </row>
    <row r="53" spans="44:70" x14ac:dyDescent="0.25">
      <c r="AR53">
        <v>5</v>
      </c>
      <c r="AS53" s="5">
        <f t="shared" si="2"/>
        <v>9.1999999999999993</v>
      </c>
      <c r="BA53" s="3">
        <v>38078</v>
      </c>
      <c r="BB53">
        <v>31.887200887715299</v>
      </c>
      <c r="BC53">
        <v>29.6013537622174</v>
      </c>
      <c r="BD53">
        <f>VLOOKUP(BA53,Symphony!A:J,8,0)</f>
        <v>15.1</v>
      </c>
      <c r="BE53">
        <f t="shared" si="0"/>
        <v>5.2250970811470063</v>
      </c>
      <c r="BF53">
        <f t="shared" si="1"/>
        <v>281.81011364450939</v>
      </c>
      <c r="BH53" s="2"/>
      <c r="BI53" s="3">
        <v>41153</v>
      </c>
      <c r="BJ53">
        <v>39.761897373288001</v>
      </c>
      <c r="BK53">
        <v>36.638207031242501</v>
      </c>
      <c r="BL53">
        <f>VLOOKUP(BI53,Symphony!L:U,8,0)</f>
        <v>47.6</v>
      </c>
      <c r="BN53" s="2"/>
      <c r="BO53" s="3">
        <v>41821</v>
      </c>
      <c r="BP53">
        <v>4.0920545584074004</v>
      </c>
      <c r="BQ53">
        <v>4.91654219300246</v>
      </c>
      <c r="BR53">
        <f>VLOOKUP(BO53,Symphony!W:AF,8,0)</f>
        <v>8.6999999999999993</v>
      </c>
    </row>
    <row r="54" spans="44:70" x14ac:dyDescent="0.25">
      <c r="AR54">
        <v>6</v>
      </c>
      <c r="AS54" s="5">
        <f t="shared" si="2"/>
        <v>7.666666666666667</v>
      </c>
      <c r="BA54" s="3">
        <v>38108</v>
      </c>
      <c r="BB54">
        <v>20.563350697737601</v>
      </c>
      <c r="BC54">
        <v>10.575119955465601</v>
      </c>
      <c r="BD54">
        <f>VLOOKUP(BA54,Symphony!A:J,8,0)</f>
        <v>19.899999999999999</v>
      </c>
      <c r="BE54">
        <f t="shared" si="0"/>
        <v>99.764753360867473</v>
      </c>
      <c r="BF54">
        <f t="shared" si="1"/>
        <v>0.44003414818896375</v>
      </c>
      <c r="BH54" s="2"/>
      <c r="BI54" s="3">
        <v>41183</v>
      </c>
      <c r="BJ54">
        <v>45.5024541954255</v>
      </c>
      <c r="BK54">
        <v>38.3428193656638</v>
      </c>
      <c r="BL54">
        <f>VLOOKUP(BI54,Symphony!L:U,8,0)</f>
        <v>42.5</v>
      </c>
      <c r="BN54" s="2"/>
      <c r="BO54" s="3">
        <v>41852</v>
      </c>
      <c r="BP54">
        <v>3.6296264442221098</v>
      </c>
      <c r="BQ54">
        <v>4.50765159432276</v>
      </c>
      <c r="BR54">
        <f>VLOOKUP(BO54,Symphony!W:AF,8,0)</f>
        <v>9.3000000000000007</v>
      </c>
    </row>
    <row r="55" spans="44:70" x14ac:dyDescent="0.25">
      <c r="AR55">
        <v>7</v>
      </c>
      <c r="AS55" s="5">
        <f t="shared" si="2"/>
        <v>6.5714285714285712</v>
      </c>
      <c r="BA55" s="3">
        <v>38139</v>
      </c>
      <c r="BB55">
        <v>14.4308902556668</v>
      </c>
      <c r="BC55">
        <v>4.7523065171841603</v>
      </c>
      <c r="BD55">
        <f>VLOOKUP(BA55,Symphony!A:J,8,0)</f>
        <v>9.5</v>
      </c>
      <c r="BE55">
        <f t="shared" si="0"/>
        <v>93.674983182820597</v>
      </c>
      <c r="BF55">
        <f t="shared" si="1"/>
        <v>24.313678713429795</v>
      </c>
      <c r="BH55" s="2"/>
      <c r="BI55" s="3">
        <v>41214</v>
      </c>
      <c r="BJ55">
        <v>40.140056435321803</v>
      </c>
      <c r="BK55">
        <v>39.0936947251001</v>
      </c>
      <c r="BL55">
        <f>VLOOKUP(BI55,Symphony!L:U,8,0)</f>
        <v>47.6</v>
      </c>
      <c r="BN55" s="2"/>
      <c r="BO55" s="3">
        <v>41883</v>
      </c>
      <c r="BP55">
        <v>3.9555965490420002</v>
      </c>
      <c r="BQ55">
        <v>5.3791425773255304</v>
      </c>
      <c r="BR55">
        <f>VLOOKUP(BO55,Symphony!W:AF,8,0)</f>
        <v>9.6999999999999993</v>
      </c>
    </row>
    <row r="56" spans="44:70" x14ac:dyDescent="0.25">
      <c r="AR56">
        <v>8</v>
      </c>
      <c r="AS56" s="5">
        <f t="shared" si="2"/>
        <v>5.75</v>
      </c>
      <c r="BA56" s="3">
        <v>38169</v>
      </c>
      <c r="BB56">
        <v>9.6342589561318093</v>
      </c>
      <c r="BC56">
        <v>4.7247935914893402</v>
      </c>
      <c r="BD56">
        <f>VLOOKUP(BA56,Symphony!A:J,8,0)</f>
        <v>4.7</v>
      </c>
      <c r="BE56">
        <f t="shared" si="0"/>
        <v>24.102850166624012</v>
      </c>
      <c r="BF56">
        <f t="shared" si="1"/>
        <v>24.34691144616697</v>
      </c>
      <c r="BH56" s="2"/>
      <c r="BI56" s="3">
        <v>41244</v>
      </c>
      <c r="BJ56">
        <v>37.646957213411298</v>
      </c>
      <c r="BK56">
        <v>38.149546231892799</v>
      </c>
      <c r="BL56">
        <f>VLOOKUP(BI56,Symphony!L:U,8,0)</f>
        <v>49</v>
      </c>
      <c r="BN56" s="2"/>
      <c r="BO56" s="3">
        <v>41913</v>
      </c>
      <c r="BP56">
        <v>4.2275735292415</v>
      </c>
      <c r="BQ56">
        <v>5.3861270380998398</v>
      </c>
      <c r="BR56">
        <f>VLOOKUP(BO56,Symphony!W:AF,8,0)</f>
        <v>10.5</v>
      </c>
    </row>
    <row r="57" spans="44:70" x14ac:dyDescent="0.25">
      <c r="AR57">
        <v>9</v>
      </c>
      <c r="AS57" s="5">
        <f t="shared" si="2"/>
        <v>5.1111111111111107</v>
      </c>
      <c r="BA57" s="3">
        <v>38200</v>
      </c>
      <c r="BB57">
        <v>9.4855108216417499</v>
      </c>
      <c r="BC57">
        <v>7.8460160309147504</v>
      </c>
      <c r="BD57">
        <f>VLOOKUP(BA57,Symphony!A:J,8,0)</f>
        <v>4.8</v>
      </c>
      <c r="BE57">
        <f t="shared" si="0"/>
        <v>2.6879431688209676</v>
      </c>
      <c r="BF57">
        <f t="shared" si="1"/>
        <v>21.954011659721946</v>
      </c>
      <c r="BH57" s="2"/>
      <c r="BI57" s="3">
        <v>41275</v>
      </c>
      <c r="BJ57">
        <v>39.133241016647403</v>
      </c>
      <c r="BK57">
        <v>39.517079653828603</v>
      </c>
      <c r="BL57">
        <f>VLOOKUP(BI57,Symphony!L:U,8,0)</f>
        <v>45.6</v>
      </c>
      <c r="BN57" s="2"/>
      <c r="BO57" s="3">
        <v>41944</v>
      </c>
      <c r="BP57">
        <v>3.4268201785421999</v>
      </c>
      <c r="BQ57">
        <v>6.1053441985587398</v>
      </c>
      <c r="BR57">
        <f>VLOOKUP(BO57,Symphony!W:AF,8,0)</f>
        <v>9.9</v>
      </c>
    </row>
    <row r="58" spans="44:70" x14ac:dyDescent="0.25">
      <c r="AR58">
        <v>10</v>
      </c>
      <c r="AS58" s="5">
        <f t="shared" si="2"/>
        <v>4.5999999999999996</v>
      </c>
      <c r="BA58" s="3">
        <v>38231</v>
      </c>
      <c r="BB58">
        <v>10.058029532569799</v>
      </c>
      <c r="BC58">
        <v>10.1020832067725</v>
      </c>
      <c r="BD58">
        <f>VLOOKUP(BA58,Symphony!A:J,8,0)</f>
        <v>8.1999999999999993</v>
      </c>
      <c r="BE58">
        <f t="shared" si="0"/>
        <v>1.9407262107576952E-3</v>
      </c>
      <c r="BF58">
        <f t="shared" si="1"/>
        <v>3.4522737439015492</v>
      </c>
      <c r="BH58" s="2"/>
      <c r="BI58" s="3">
        <v>41306</v>
      </c>
      <c r="BJ58">
        <v>26.128621909925499</v>
      </c>
      <c r="BK58">
        <v>37.621149114500497</v>
      </c>
      <c r="BL58">
        <f>VLOOKUP(BI58,Symphony!L:U,8,0)</f>
        <v>43.5</v>
      </c>
      <c r="BN58" s="2"/>
      <c r="BO58" s="3">
        <v>41974</v>
      </c>
      <c r="BP58">
        <v>4.8339209367972904</v>
      </c>
      <c r="BQ58">
        <v>7.93580193211129</v>
      </c>
      <c r="BR58">
        <f>VLOOKUP(BO58,Symphony!W:AF,8,0)</f>
        <v>12.1</v>
      </c>
    </row>
    <row r="59" spans="44:70" x14ac:dyDescent="0.25">
      <c r="AR59">
        <v>11</v>
      </c>
      <c r="AS59" s="5">
        <f t="shared" si="2"/>
        <v>4.1818181818181817</v>
      </c>
      <c r="BA59" s="3">
        <v>38261</v>
      </c>
      <c r="BB59">
        <v>10.511497634100801</v>
      </c>
      <c r="BC59">
        <v>12.1554557611835</v>
      </c>
      <c r="BD59">
        <f>VLOOKUP(BA59,Symphony!A:J,8,0)</f>
        <v>10.5</v>
      </c>
      <c r="BE59">
        <f t="shared" si="0"/>
        <v>2.702598323601257</v>
      </c>
      <c r="BF59">
        <f t="shared" si="1"/>
        <v>1.3219558991589339E-4</v>
      </c>
      <c r="BH59" s="2"/>
      <c r="BI59" s="3">
        <v>41334</v>
      </c>
      <c r="BJ59">
        <v>24.738445193294901</v>
      </c>
      <c r="BK59">
        <v>32.649355349361301</v>
      </c>
      <c r="BL59">
        <f>VLOOKUP(BI59,Symphony!L:U,8,0)</f>
        <v>36.200000000000003</v>
      </c>
      <c r="BN59" s="2"/>
      <c r="BO59" s="3">
        <v>42005</v>
      </c>
      <c r="BP59">
        <v>3.5638532870325599</v>
      </c>
      <c r="BQ59">
        <v>9.3204224634041495</v>
      </c>
      <c r="BR59">
        <f>VLOOKUP(BO59,Symphony!W:AF,8,0)</f>
        <v>12.6</v>
      </c>
    </row>
    <row r="60" spans="44:70" x14ac:dyDescent="0.25">
      <c r="AR60">
        <v>12</v>
      </c>
      <c r="AS60" s="5">
        <f t="shared" si="2"/>
        <v>3.8333333333333335</v>
      </c>
      <c r="BA60" s="3">
        <v>38292</v>
      </c>
      <c r="BB60">
        <v>12.481890613244699</v>
      </c>
      <c r="BC60">
        <v>13.573601073961701</v>
      </c>
      <c r="BD60">
        <f>VLOOKUP(BA60,Symphony!A:J,8,0)</f>
        <v>12.3</v>
      </c>
      <c r="BE60">
        <f t="shared" si="0"/>
        <v>1.1918317300389274</v>
      </c>
      <c r="BF60">
        <f t="shared" si="1"/>
        <v>3.3084195186532557E-2</v>
      </c>
      <c r="BH60" s="2"/>
      <c r="BI60" s="3">
        <v>41365</v>
      </c>
      <c r="BJ60">
        <v>21.081080040614498</v>
      </c>
      <c r="BK60">
        <v>31.845448013576998</v>
      </c>
      <c r="BL60">
        <f>VLOOKUP(BI60,Symphony!L:U,8,0)</f>
        <v>22.8</v>
      </c>
      <c r="BN60" s="2"/>
      <c r="BO60" s="3">
        <v>42036</v>
      </c>
      <c r="BP60">
        <v>4.8818524534626002</v>
      </c>
      <c r="BQ60">
        <v>13.0043060319597</v>
      </c>
      <c r="BR60">
        <f>VLOOKUP(BO60,Symphony!W:AF,8,0)</f>
        <v>17.5</v>
      </c>
    </row>
    <row r="61" spans="44:70" x14ac:dyDescent="0.25">
      <c r="AR61">
        <v>13</v>
      </c>
      <c r="AS61" s="5">
        <f t="shared" si="2"/>
        <v>3.5384615384615383</v>
      </c>
      <c r="BA61" s="3">
        <v>38322</v>
      </c>
      <c r="BB61">
        <v>13.041320246907899</v>
      </c>
      <c r="BC61">
        <v>13.088661159653901</v>
      </c>
      <c r="BD61">
        <f>VLOOKUP(BA61,Symphony!A:J,8,0)</f>
        <v>13.4</v>
      </c>
      <c r="BE61">
        <f t="shared" si="0"/>
        <v>2.2411620196245373E-3</v>
      </c>
      <c r="BF61">
        <f t="shared" si="1"/>
        <v>0.12865116527821061</v>
      </c>
      <c r="BH61" s="2"/>
      <c r="BI61" s="3">
        <v>41395</v>
      </c>
      <c r="BJ61">
        <v>27.553650537994301</v>
      </c>
      <c r="BK61">
        <v>37.7305354005019</v>
      </c>
      <c r="BL61">
        <f>VLOOKUP(BI61,Symphony!L:U,8,0)</f>
        <v>19.8</v>
      </c>
      <c r="BN61" s="2"/>
      <c r="BO61" s="3">
        <v>42064</v>
      </c>
      <c r="BP61">
        <v>6.3335164962442496</v>
      </c>
      <c r="BQ61">
        <v>12.570041088089299</v>
      </c>
      <c r="BR61">
        <f>VLOOKUP(BO61,Symphony!W:AF,8,0)</f>
        <v>21.3</v>
      </c>
    </row>
    <row r="62" spans="44:70" x14ac:dyDescent="0.25">
      <c r="AR62">
        <v>14</v>
      </c>
      <c r="AS62" s="5">
        <f t="shared" si="2"/>
        <v>3.2857142857142856</v>
      </c>
      <c r="BA62" s="3">
        <v>38353</v>
      </c>
      <c r="BB62">
        <v>8.2221808359177402</v>
      </c>
      <c r="BC62">
        <v>12.4985690750943</v>
      </c>
      <c r="BD62">
        <f>VLOOKUP(BA62,Symphony!A:J,8,0)</f>
        <v>13.3</v>
      </c>
      <c r="BE62">
        <f t="shared" si="0"/>
        <v>18.287496372167602</v>
      </c>
      <c r="BF62">
        <f t="shared" si="1"/>
        <v>25.784247463121066</v>
      </c>
      <c r="BH62" s="2"/>
      <c r="BI62" s="3">
        <v>41426</v>
      </c>
      <c r="BJ62">
        <v>20.352302196025299</v>
      </c>
      <c r="BK62">
        <v>34.988493665426397</v>
      </c>
      <c r="BL62">
        <f>VLOOKUP(BI62,Symphony!L:U,8,0)</f>
        <v>26.2</v>
      </c>
      <c r="BN62" s="2"/>
      <c r="BO62" s="3">
        <v>42095</v>
      </c>
      <c r="BP62">
        <v>6.4566013401436599</v>
      </c>
      <c r="BQ62">
        <v>13.141573381499899</v>
      </c>
      <c r="BR62">
        <f>VLOOKUP(BO62,Symphony!W:AF,8,0)</f>
        <v>20.399999999999999</v>
      </c>
    </row>
    <row r="63" spans="44:70" x14ac:dyDescent="0.25">
      <c r="AR63">
        <v>15</v>
      </c>
      <c r="AS63" s="5">
        <f t="shared" si="2"/>
        <v>3.0666666666666669</v>
      </c>
      <c r="BA63" s="3">
        <v>38384</v>
      </c>
      <c r="BB63">
        <v>9.4654253268202595</v>
      </c>
      <c r="BC63">
        <v>13.0929275829945</v>
      </c>
      <c r="BD63">
        <f>VLOOKUP(BA63,Symphony!A:J,8,0)</f>
        <v>12.9</v>
      </c>
      <c r="BE63">
        <f t="shared" si="0"/>
        <v>13.158772618549207</v>
      </c>
      <c r="BF63">
        <f t="shared" si="1"/>
        <v>11.796303185647723</v>
      </c>
      <c r="BH63" s="2"/>
      <c r="BI63" s="3">
        <v>41456</v>
      </c>
      <c r="BJ63">
        <v>11.9897627739385</v>
      </c>
      <c r="BK63">
        <v>12.869534590121599</v>
      </c>
      <c r="BL63">
        <f>VLOOKUP(BI63,Symphony!L:U,8,0)</f>
        <v>20.100000000000001</v>
      </c>
      <c r="BN63" s="2"/>
      <c r="BO63" s="3">
        <v>42125</v>
      </c>
      <c r="BP63">
        <v>5.8513558455876398</v>
      </c>
      <c r="BQ63">
        <v>16.3320564004311</v>
      </c>
      <c r="BR63">
        <f>VLOOKUP(BO63,Symphony!W:AF,8,0)</f>
        <v>20.399999999999999</v>
      </c>
    </row>
    <row r="64" spans="44:70" x14ac:dyDescent="0.25">
      <c r="AR64">
        <v>16</v>
      </c>
      <c r="AS64" s="5">
        <f t="shared" si="2"/>
        <v>2.875</v>
      </c>
      <c r="BA64" s="3">
        <v>38412</v>
      </c>
      <c r="BB64">
        <v>14.6421967916739</v>
      </c>
      <c r="BC64">
        <v>15.1821920350963</v>
      </c>
      <c r="BD64">
        <f>VLOOKUP(BA64,Symphony!A:J,8,0)</f>
        <v>13.6</v>
      </c>
      <c r="BE64">
        <f t="shared" si="0"/>
        <v>0.29159486291881681</v>
      </c>
      <c r="BF64">
        <f t="shared" si="1"/>
        <v>1.0861741525753712</v>
      </c>
      <c r="BH64" s="2"/>
      <c r="BI64" s="3">
        <v>41487</v>
      </c>
      <c r="BJ64">
        <v>5.8406369335811901</v>
      </c>
      <c r="BK64">
        <v>5.9066386455904301</v>
      </c>
      <c r="BL64">
        <f>VLOOKUP(BI64,Symphony!L:U,8,0)</f>
        <v>7.2</v>
      </c>
      <c r="BN64" s="2"/>
      <c r="BO64" s="3">
        <v>42156</v>
      </c>
      <c r="BP64">
        <v>6.8785328114890998</v>
      </c>
      <c r="BQ64">
        <v>12.279726617093001</v>
      </c>
      <c r="BR64">
        <f>VLOOKUP(BO64,Symphony!W:AF,8,0)</f>
        <v>23.7</v>
      </c>
    </row>
    <row r="65" spans="44:70" x14ac:dyDescent="0.25">
      <c r="AR65">
        <v>17</v>
      </c>
      <c r="AS65" s="5">
        <f t="shared" si="2"/>
        <v>2.7058823529411766</v>
      </c>
      <c r="BA65" s="3">
        <v>38443</v>
      </c>
      <c r="BB65">
        <v>8.4869455663113804</v>
      </c>
      <c r="BC65">
        <v>7.6253423989477698</v>
      </c>
      <c r="BD65">
        <f>VLOOKUP(BA65,Symphony!A:J,8,0)</f>
        <v>15.4</v>
      </c>
      <c r="BE65">
        <f t="shared" si="0"/>
        <v>0.74236001801100604</v>
      </c>
      <c r="BF65">
        <f t="shared" si="1"/>
        <v>47.790321603141884</v>
      </c>
      <c r="BH65" s="2"/>
      <c r="BI65" s="3">
        <v>41518</v>
      </c>
      <c r="BJ65">
        <v>2.92483496913944</v>
      </c>
      <c r="BK65">
        <v>3.9606738076413799</v>
      </c>
      <c r="BL65">
        <f>VLOOKUP(BI65,Symphony!L:U,8,0)</f>
        <v>4.2</v>
      </c>
      <c r="BN65" s="2"/>
      <c r="BO65" s="3">
        <v>42186</v>
      </c>
      <c r="BP65">
        <v>6.4018147888067798</v>
      </c>
      <c r="BQ65">
        <v>10.3066545717849</v>
      </c>
      <c r="BR65">
        <f>VLOOKUP(BO65,Symphony!W:AF,8,0)</f>
        <v>21.1</v>
      </c>
    </row>
    <row r="66" spans="44:70" x14ac:dyDescent="0.25">
      <c r="AR66">
        <v>18</v>
      </c>
      <c r="AS66" s="5">
        <f t="shared" si="2"/>
        <v>2.5555555555555554</v>
      </c>
      <c r="BA66" s="3">
        <v>38473</v>
      </c>
      <c r="BB66">
        <v>8.2967701003821599</v>
      </c>
      <c r="BC66">
        <v>8.8784578950304898</v>
      </c>
      <c r="BD66">
        <f>VLOOKUP(BA66,Symphony!A:J,8,0)</f>
        <v>9.3000000000000007</v>
      </c>
      <c r="BE66">
        <f t="shared" si="0"/>
        <v>0.33836069044283756</v>
      </c>
      <c r="BF66">
        <f t="shared" si="1"/>
        <v>1.0064702314872229</v>
      </c>
      <c r="BH66" s="2"/>
      <c r="BI66" s="3">
        <v>41548</v>
      </c>
      <c r="BJ66">
        <v>2.4648009668073501</v>
      </c>
      <c r="BK66">
        <v>3.7693048612700002</v>
      </c>
      <c r="BL66">
        <f>VLOOKUP(BI66,Symphony!L:U,8,0)</f>
        <v>3.4</v>
      </c>
      <c r="BN66" s="2"/>
      <c r="BO66" s="3">
        <v>42217</v>
      </c>
      <c r="BP66">
        <v>5.0970291825993899</v>
      </c>
      <c r="BQ66">
        <v>11.0711605694576</v>
      </c>
      <c r="BR66">
        <f>VLOOKUP(BO66,Symphony!W:AF,8,0)</f>
        <v>18.7</v>
      </c>
    </row>
    <row r="67" spans="44:70" x14ac:dyDescent="0.25">
      <c r="AR67">
        <v>19</v>
      </c>
      <c r="AS67" s="5">
        <f t="shared" si="2"/>
        <v>2.4210526315789473</v>
      </c>
      <c r="BA67" s="3">
        <v>38504</v>
      </c>
      <c r="BB67">
        <v>11.774234951697499</v>
      </c>
      <c r="BC67">
        <v>11.9615134131221</v>
      </c>
      <c r="BD67">
        <f>VLOOKUP(BA67,Symphony!A:J,8,0)</f>
        <v>10.9</v>
      </c>
      <c r="BE67">
        <f t="shared" ref="BE67:BE130" si="3">(BC67-BB67)^2</f>
        <v>3.5073222113565693E-2</v>
      </c>
      <c r="BF67">
        <f t="shared" ref="BF67:BF130" si="4">(BD67-BB67)^2</f>
        <v>0.76428675076952834</v>
      </c>
      <c r="BH67" s="2"/>
      <c r="BI67" s="3">
        <v>41579</v>
      </c>
      <c r="BJ67">
        <v>3.2750731264730701</v>
      </c>
      <c r="BK67">
        <v>9.2882411246495504</v>
      </c>
      <c r="BL67">
        <f>VLOOKUP(BI67,Symphony!L:U,8,0)</f>
        <v>3.2</v>
      </c>
      <c r="BN67" s="2"/>
      <c r="BO67" s="3">
        <v>42248</v>
      </c>
      <c r="BP67">
        <v>5.8122177011005398</v>
      </c>
      <c r="BQ67">
        <v>12.7588296495957</v>
      </c>
      <c r="BR67">
        <f>VLOOKUP(BO67,Symphony!W:AF,8,0)</f>
        <v>17.5</v>
      </c>
    </row>
    <row r="68" spans="44:70" x14ac:dyDescent="0.25">
      <c r="AR68">
        <v>20</v>
      </c>
      <c r="AS68" s="5">
        <f t="shared" si="2"/>
        <v>2.2999999999999998</v>
      </c>
      <c r="BA68" s="3">
        <v>38534</v>
      </c>
      <c r="BB68">
        <v>12.945004644910499</v>
      </c>
      <c r="BC68">
        <v>17.709128035027099</v>
      </c>
      <c r="BD68">
        <f>VLOOKUP(BA68,Symphony!A:J,8,0)</f>
        <v>14.4</v>
      </c>
      <c r="BE68">
        <f t="shared" si="3"/>
        <v>22.696871676256087</v>
      </c>
      <c r="BF68">
        <f t="shared" si="4"/>
        <v>2.1170114833320235</v>
      </c>
      <c r="BH68" s="2"/>
      <c r="BI68" s="3">
        <v>41609</v>
      </c>
      <c r="BJ68">
        <v>3.3417272418015598</v>
      </c>
      <c r="BK68">
        <v>7.69982279732797</v>
      </c>
      <c r="BL68">
        <f>VLOOKUP(BI68,Symphony!L:U,8,0)</f>
        <v>5.8</v>
      </c>
    </row>
    <row r="69" spans="44:70" x14ac:dyDescent="0.25">
      <c r="BA69" s="3">
        <v>38565</v>
      </c>
      <c r="BB69">
        <v>14.128097665985001</v>
      </c>
      <c r="BC69">
        <v>12.3669066163352</v>
      </c>
      <c r="BD69">
        <f>VLOOKUP(BA69,Symphony!A:J,8,0)</f>
        <v>19.600000000000001</v>
      </c>
      <c r="BE69">
        <f t="shared" si="3"/>
        <v>3.1017939133665675</v>
      </c>
      <c r="BF69">
        <f t="shared" si="4"/>
        <v>29.94171515299881</v>
      </c>
      <c r="BH69" s="2"/>
      <c r="BI69" s="3">
        <v>41640</v>
      </c>
      <c r="BJ69">
        <v>2.6425300431992498</v>
      </c>
      <c r="BK69">
        <v>4.4859150915144799</v>
      </c>
      <c r="BL69">
        <f>VLOOKUP(BI69,Symphony!L:U,8,0)</f>
        <v>5.0999999999999996</v>
      </c>
    </row>
    <row r="70" spans="44:70" x14ac:dyDescent="0.25">
      <c r="BA70" s="3">
        <v>38596</v>
      </c>
      <c r="BB70">
        <v>9.4783024427176699</v>
      </c>
      <c r="BC70">
        <v>9.06310366101496</v>
      </c>
      <c r="BD70">
        <f>VLOOKUP(BA70,Symphony!A:J,8,0)</f>
        <v>15.5</v>
      </c>
      <c r="BE70">
        <f t="shared" si="3"/>
        <v>0.17239002832741451</v>
      </c>
      <c r="BF70">
        <f t="shared" si="4"/>
        <v>36.260841471379983</v>
      </c>
      <c r="BH70" s="2"/>
      <c r="BI70" s="3">
        <v>41671</v>
      </c>
      <c r="BJ70">
        <v>2.2120201154242798</v>
      </c>
      <c r="BK70">
        <v>4.8087889733140496</v>
      </c>
      <c r="BL70">
        <f>VLOOKUP(BI70,Symphony!L:U,8,0)</f>
        <v>3.6</v>
      </c>
    </row>
    <row r="71" spans="44:70" x14ac:dyDescent="0.25">
      <c r="BA71" s="3">
        <v>38626</v>
      </c>
      <c r="BB71">
        <v>8.2205980182754992</v>
      </c>
      <c r="BC71">
        <v>8.5893412802856393</v>
      </c>
      <c r="BD71">
        <f>VLOOKUP(BA71,Symphony!A:J,8,0)</f>
        <v>12.4</v>
      </c>
      <c r="BE71">
        <f t="shared" si="3"/>
        <v>0.13597159327787881</v>
      </c>
      <c r="BF71">
        <f t="shared" si="4"/>
        <v>17.467400924842689</v>
      </c>
      <c r="BH71" s="2"/>
      <c r="BI71" s="3">
        <v>41699</v>
      </c>
      <c r="BJ71">
        <v>2.8273154541955301</v>
      </c>
      <c r="BK71">
        <v>7.7186836593223704</v>
      </c>
      <c r="BL71">
        <f>VLOOKUP(BI71,Symphony!L:U,8,0)</f>
        <v>3.6</v>
      </c>
    </row>
    <row r="72" spans="44:70" x14ac:dyDescent="0.25">
      <c r="BA72" s="3">
        <v>38657</v>
      </c>
      <c r="BB72">
        <v>6.2572785564566002</v>
      </c>
      <c r="BC72">
        <v>4.7727552882509698</v>
      </c>
      <c r="BD72">
        <f>VLOOKUP(BA72,Symphony!A:J,8,0)</f>
        <v>11.7</v>
      </c>
      <c r="BE72">
        <f t="shared" si="3"/>
        <v>2.203809333843926</v>
      </c>
      <c r="BF72">
        <f t="shared" si="4"/>
        <v>29.623216712007142</v>
      </c>
      <c r="BH72" s="2"/>
      <c r="BI72" s="3">
        <v>41730</v>
      </c>
      <c r="BJ72">
        <v>3.5360722748715299</v>
      </c>
      <c r="BK72">
        <v>8.0557134696105592</v>
      </c>
      <c r="BL72">
        <f>VLOOKUP(BI72,Symphony!L:U,8,0)</f>
        <v>4.8</v>
      </c>
    </row>
    <row r="73" spans="44:70" x14ac:dyDescent="0.25">
      <c r="BA73" s="3">
        <v>38687</v>
      </c>
      <c r="BB73">
        <v>4.3821714446933697</v>
      </c>
      <c r="BC73">
        <v>2.81747443853956</v>
      </c>
      <c r="BD73">
        <f>VLOOKUP(BA73,Symphony!A:J,8,0)</f>
        <v>5.9</v>
      </c>
      <c r="BE73">
        <f t="shared" si="3"/>
        <v>2.4482767210666951</v>
      </c>
      <c r="BF73">
        <f t="shared" si="4"/>
        <v>2.3038035233042136</v>
      </c>
      <c r="BH73" s="2"/>
      <c r="BI73" s="3">
        <v>41760</v>
      </c>
      <c r="BJ73">
        <v>3.4113012018052502</v>
      </c>
      <c r="BK73">
        <v>8.5973817078327492</v>
      </c>
      <c r="BL73">
        <f>VLOOKUP(BI73,Symphony!L:U,8,0)</f>
        <v>4.7</v>
      </c>
    </row>
    <row r="74" spans="44:70" x14ac:dyDescent="0.25">
      <c r="BA74" s="3">
        <v>38718</v>
      </c>
      <c r="BB74">
        <v>2.7522874080987401</v>
      </c>
      <c r="BC74">
        <v>3.5603371503533401</v>
      </c>
      <c r="BD74">
        <f>VLOOKUP(BA74,Symphony!A:J,8,0)</f>
        <v>2.8</v>
      </c>
      <c r="BE74">
        <f t="shared" si="3"/>
        <v>0.65294438595772553</v>
      </c>
      <c r="BF74">
        <f t="shared" si="4"/>
        <v>2.2764914259361586E-3</v>
      </c>
      <c r="BH74" s="2"/>
      <c r="BI74" s="3">
        <v>41791</v>
      </c>
      <c r="BJ74">
        <v>6.1601927427365801</v>
      </c>
      <c r="BK74">
        <v>13.8981015727728</v>
      </c>
      <c r="BL74">
        <f>VLOOKUP(BI74,Symphony!L:U,8,0)</f>
        <v>4.8</v>
      </c>
    </row>
    <row r="75" spans="44:70" x14ac:dyDescent="0.25">
      <c r="BA75" s="3">
        <v>38749</v>
      </c>
      <c r="BB75">
        <v>3.0806618486398101</v>
      </c>
      <c r="BC75">
        <v>4.6413344054200696</v>
      </c>
      <c r="BD75">
        <f>VLOOKUP(BA75,Symphony!A:J,8,0)</f>
        <v>3</v>
      </c>
      <c r="BE75">
        <f t="shared" si="3"/>
        <v>2.4356988294870323</v>
      </c>
      <c r="BF75">
        <f t="shared" si="4"/>
        <v>6.5063338259916306E-3</v>
      </c>
      <c r="BH75" s="2"/>
      <c r="BI75" s="3">
        <v>41821</v>
      </c>
      <c r="BJ75">
        <v>6.5807217445370902</v>
      </c>
      <c r="BK75">
        <v>14.568938868616399</v>
      </c>
      <c r="BL75">
        <f>VLOOKUP(BI75,Symphony!L:U,8,0)</f>
        <v>6.7</v>
      </c>
    </row>
    <row r="76" spans="44:70" x14ac:dyDescent="0.25">
      <c r="BA76" s="3">
        <v>38777</v>
      </c>
      <c r="BB76">
        <v>3.8368854949508102</v>
      </c>
      <c r="BC76">
        <v>3.7102272725604299</v>
      </c>
      <c r="BD76">
        <f>VLOOKUP(BA76,Symphony!A:J,8,0)</f>
        <v>4.4000000000000004</v>
      </c>
      <c r="BE76">
        <f t="shared" si="3"/>
        <v>1.6042305299091026E-2</v>
      </c>
      <c r="BF76">
        <f t="shared" si="4"/>
        <v>0.3170979457967944</v>
      </c>
      <c r="BH76" s="2"/>
      <c r="BI76" s="3">
        <v>41852</v>
      </c>
      <c r="BJ76">
        <v>5.6859122395855399</v>
      </c>
      <c r="BK76">
        <v>15.1428141783553</v>
      </c>
      <c r="BL76">
        <f>VLOOKUP(BI76,Symphony!L:U,8,0)</f>
        <v>6.9</v>
      </c>
    </row>
    <row r="77" spans="44:70" x14ac:dyDescent="0.25">
      <c r="BA77" s="3">
        <v>38808</v>
      </c>
      <c r="BB77">
        <v>2.16814149122396</v>
      </c>
      <c r="BC77">
        <v>3.18276905888517</v>
      </c>
      <c r="BD77">
        <f>VLOOKUP(BA77,Symphony!A:J,8,0)</f>
        <v>3.1</v>
      </c>
      <c r="BE77">
        <f t="shared" si="3"/>
        <v>1.0294691010581032</v>
      </c>
      <c r="BF77">
        <f t="shared" si="4"/>
        <v>0.86836028037830504</v>
      </c>
      <c r="BH77" s="2"/>
      <c r="BI77" s="3">
        <v>41883</v>
      </c>
      <c r="BJ77">
        <v>5.7710524898358502</v>
      </c>
      <c r="BK77">
        <v>16.2478147523038</v>
      </c>
      <c r="BL77">
        <f>VLOOKUP(BI77,Symphony!L:U,8,0)</f>
        <v>7.3</v>
      </c>
    </row>
    <row r="78" spans="44:70" x14ac:dyDescent="0.25">
      <c r="BA78" s="3">
        <v>38838</v>
      </c>
      <c r="BB78">
        <v>2.9528737653905202</v>
      </c>
      <c r="BC78">
        <v>2.3610563677501601</v>
      </c>
      <c r="BD78">
        <f>VLOOKUP(BA78,Symphony!A:J,8,0)</f>
        <v>2.4</v>
      </c>
      <c r="BE78">
        <f t="shared" si="3"/>
        <v>0.35024783214980798</v>
      </c>
      <c r="BF78">
        <f t="shared" si="4"/>
        <v>0.30566940045709201</v>
      </c>
      <c r="BH78" s="2"/>
      <c r="BI78" s="3">
        <v>41913</v>
      </c>
      <c r="BJ78">
        <v>6.7635059540680604</v>
      </c>
      <c r="BK78">
        <v>14.5629837329615</v>
      </c>
      <c r="BL78">
        <f>VLOOKUP(BI78,Symphony!L:U,8,0)</f>
        <v>7.5</v>
      </c>
    </row>
    <row r="79" spans="44:70" x14ac:dyDescent="0.25">
      <c r="BA79" s="3">
        <v>38869</v>
      </c>
      <c r="BB79">
        <v>2.7153279951468199</v>
      </c>
      <c r="BC79">
        <v>2.0925108453818302</v>
      </c>
      <c r="BD79">
        <f>VLOOKUP(BA79,Symphony!A:J,8,0)</f>
        <v>1.5</v>
      </c>
      <c r="BE79">
        <f t="shared" si="3"/>
        <v>0.38790120204138562</v>
      </c>
      <c r="BF79">
        <f t="shared" si="4"/>
        <v>1.4770221357875886</v>
      </c>
      <c r="BH79" s="2"/>
      <c r="BI79" s="3">
        <v>41944</v>
      </c>
      <c r="BJ79">
        <v>11.300446257775899</v>
      </c>
      <c r="BK79">
        <v>22.1964627121741</v>
      </c>
      <c r="BL79">
        <f>VLOOKUP(BI79,Symphony!L:U,8,0)</f>
        <v>7.1</v>
      </c>
    </row>
    <row r="80" spans="44:70" x14ac:dyDescent="0.25">
      <c r="BA80" s="3">
        <v>38899</v>
      </c>
      <c r="BB80">
        <v>1.7818331558710701</v>
      </c>
      <c r="BC80">
        <v>1.86481321312596</v>
      </c>
      <c r="BD80">
        <f>VLOOKUP(BA80,Symphony!A:J,8,0)</f>
        <v>1.2</v>
      </c>
      <c r="BE80">
        <f t="shared" si="3"/>
        <v>6.8856899020248215E-3</v>
      </c>
      <c r="BF80">
        <f t="shared" si="4"/>
        <v>0.33852982127088893</v>
      </c>
      <c r="BH80" s="2"/>
      <c r="BI80" s="3">
        <v>41974</v>
      </c>
      <c r="BJ80">
        <v>14.5809783677125</v>
      </c>
      <c r="BK80">
        <v>23.995928155868999</v>
      </c>
      <c r="BL80">
        <f>VLOOKUP(BI80,Symphony!L:U,8,0)</f>
        <v>9.9</v>
      </c>
    </row>
    <row r="81" spans="53:64" x14ac:dyDescent="0.25">
      <c r="BA81" s="3">
        <v>38930</v>
      </c>
      <c r="BB81">
        <v>2.3727840062834198</v>
      </c>
      <c r="BC81">
        <v>1.68743626601854</v>
      </c>
      <c r="BD81">
        <f>VLOOKUP(BA81,Symphony!A:J,8,0)</f>
        <v>1</v>
      </c>
      <c r="BE81">
        <f t="shared" si="3"/>
        <v>0.46970152508617707</v>
      </c>
      <c r="BF81">
        <f t="shared" si="4"/>
        <v>1.8845359279075564</v>
      </c>
      <c r="BH81" s="2"/>
      <c r="BI81" s="3">
        <v>42005</v>
      </c>
      <c r="BJ81">
        <v>12.317675085373599</v>
      </c>
      <c r="BK81">
        <v>34.270037964095998</v>
      </c>
      <c r="BL81">
        <f>VLOOKUP(BI81,Symphony!L:U,8,0)</f>
        <v>10.7</v>
      </c>
    </row>
    <row r="82" spans="53:64" x14ac:dyDescent="0.25">
      <c r="BA82" s="3">
        <v>38961</v>
      </c>
      <c r="BB82">
        <v>1.7838408732175</v>
      </c>
      <c r="BC82">
        <v>2.75826049319241</v>
      </c>
      <c r="BD82">
        <f>VLOOKUP(BA82,Symphony!A:J,8,0)</f>
        <v>0.9</v>
      </c>
      <c r="BE82">
        <f t="shared" si="3"/>
        <v>0.94949359579204806</v>
      </c>
      <c r="BF82">
        <f t="shared" si="4"/>
        <v>0.78117468916987276</v>
      </c>
      <c r="BH82" s="2"/>
      <c r="BI82" s="3">
        <v>42036</v>
      </c>
      <c r="BJ82">
        <v>22.842752646075301</v>
      </c>
      <c r="BK82">
        <v>46.166554942432803</v>
      </c>
      <c r="BL82">
        <f>VLOOKUP(BI82,Symphony!L:U,8,0)</f>
        <v>14</v>
      </c>
    </row>
    <row r="83" spans="53:64" x14ac:dyDescent="0.25">
      <c r="BA83" s="3">
        <v>38991</v>
      </c>
      <c r="BB83">
        <v>2.97629760283094</v>
      </c>
      <c r="BC83">
        <v>3.37373542439635</v>
      </c>
      <c r="BD83">
        <f>VLOOKUP(BA83,Symphony!A:J,8,0)</f>
        <v>1.4</v>
      </c>
      <c r="BE83">
        <f t="shared" si="3"/>
        <v>0.15795682201065864</v>
      </c>
      <c r="BF83">
        <f t="shared" si="4"/>
        <v>2.4847141326905682</v>
      </c>
      <c r="BH83" s="2"/>
      <c r="BI83" s="3">
        <v>42064</v>
      </c>
      <c r="BJ83">
        <v>26.139756792662698</v>
      </c>
      <c r="BK83">
        <v>41.366810427342202</v>
      </c>
      <c r="BL83">
        <f>VLOOKUP(BI83,Symphony!L:U,8,0)</f>
        <v>19.899999999999999</v>
      </c>
    </row>
    <row r="84" spans="53:64" x14ac:dyDescent="0.25">
      <c r="BA84" s="3">
        <v>39022</v>
      </c>
      <c r="BB84">
        <v>3.01460646888818</v>
      </c>
      <c r="BC84">
        <v>3.7918457326231199</v>
      </c>
      <c r="BD84">
        <f>VLOOKUP(BA84,Symphony!A:J,8,0)</f>
        <v>1.8</v>
      </c>
      <c r="BE84">
        <f t="shared" si="3"/>
        <v>0.60410087309123151</v>
      </c>
      <c r="BF84">
        <f t="shared" si="4"/>
        <v>1.4752688742650131</v>
      </c>
      <c r="BH84" s="2"/>
      <c r="BI84" s="3">
        <v>42095</v>
      </c>
      <c r="BJ84">
        <v>16.7724532357906</v>
      </c>
      <c r="BK84">
        <v>37.258491573868</v>
      </c>
      <c r="BL84">
        <f>VLOOKUP(BI84,Symphony!L:U,8,0)</f>
        <v>17.899999999999999</v>
      </c>
    </row>
    <row r="85" spans="53:64" x14ac:dyDescent="0.25">
      <c r="BA85" s="3">
        <v>39052</v>
      </c>
      <c r="BB85">
        <v>3.7466295558092799</v>
      </c>
      <c r="BC85">
        <v>4.7460427424727998</v>
      </c>
      <c r="BD85">
        <f>VLOOKUP(BA85,Symphony!A:J,8,0)</f>
        <v>2.1</v>
      </c>
      <c r="BE85">
        <f t="shared" si="3"/>
        <v>0.99882671767693154</v>
      </c>
      <c r="BF85">
        <f t="shared" si="4"/>
        <v>2.7113888940646662</v>
      </c>
      <c r="BH85" s="2"/>
      <c r="BI85" s="3">
        <v>42125</v>
      </c>
      <c r="BJ85">
        <v>14.2440094300834</v>
      </c>
      <c r="BK85">
        <v>43.632318089542999</v>
      </c>
      <c r="BL85">
        <f>VLOOKUP(BI85,Symphony!L:U,8,0)</f>
        <v>15.3</v>
      </c>
    </row>
    <row r="86" spans="53:64" x14ac:dyDescent="0.25">
      <c r="BA86" s="3">
        <v>39083</v>
      </c>
      <c r="BB86">
        <v>4.2859126483862298</v>
      </c>
      <c r="BC86">
        <v>6.2470961087622703</v>
      </c>
      <c r="BD86">
        <f>VLOOKUP(BA86,Symphony!A:J,8,0)</f>
        <v>3</v>
      </c>
      <c r="BE86">
        <f t="shared" si="3"/>
        <v>3.8462405652525407</v>
      </c>
      <c r="BF86">
        <f t="shared" si="4"/>
        <v>1.6535713392796874</v>
      </c>
      <c r="BH86" s="2"/>
      <c r="BI86" s="3">
        <v>42156</v>
      </c>
      <c r="BJ86">
        <v>11.8349769541</v>
      </c>
      <c r="BK86">
        <v>30.085278481043598</v>
      </c>
      <c r="BL86">
        <f>VLOOKUP(BI86,Symphony!L:U,8,0)</f>
        <v>17.600000000000001</v>
      </c>
    </row>
    <row r="87" spans="53:64" x14ac:dyDescent="0.25">
      <c r="BA87" s="3">
        <v>39114</v>
      </c>
      <c r="BB87">
        <v>3.4206051930199002</v>
      </c>
      <c r="BC87">
        <v>4.8348151028391504</v>
      </c>
      <c r="BD87">
        <f>VLOOKUP(BA87,Symphony!A:J,8,0)</f>
        <v>4.5</v>
      </c>
      <c r="BE87">
        <f t="shared" si="3"/>
        <v>1.9999896690309718</v>
      </c>
      <c r="BF87">
        <f t="shared" si="4"/>
        <v>1.1650931493356069</v>
      </c>
      <c r="BH87" s="2"/>
      <c r="BI87" s="3">
        <v>42186</v>
      </c>
      <c r="BJ87">
        <v>7.3606756555692199</v>
      </c>
      <c r="BK87">
        <v>20.697715970953801</v>
      </c>
      <c r="BL87">
        <f>VLOOKUP(BI87,Symphony!L:U,8,0)</f>
        <v>12.2</v>
      </c>
    </row>
    <row r="88" spans="53:64" x14ac:dyDescent="0.25">
      <c r="BA88" s="3">
        <v>39142</v>
      </c>
      <c r="BB88">
        <v>3.60111307765114</v>
      </c>
      <c r="BC88">
        <v>4.7345654434848301</v>
      </c>
      <c r="BD88">
        <f>VLOOKUP(BA88,Symphony!A:J,8,0)</f>
        <v>2.8</v>
      </c>
      <c r="BE88">
        <f t="shared" si="3"/>
        <v>1.2847142656139894</v>
      </c>
      <c r="BF88">
        <f t="shared" si="4"/>
        <v>0.64178216318368175</v>
      </c>
      <c r="BH88" s="2"/>
      <c r="BI88" s="3">
        <v>42217</v>
      </c>
      <c r="BJ88">
        <v>5.2976984380955701</v>
      </c>
      <c r="BK88">
        <v>17.290440898106301</v>
      </c>
      <c r="BL88">
        <f>VLOOKUP(BI88,Symphony!L:U,8,0)</f>
        <v>8.6999999999999993</v>
      </c>
    </row>
    <row r="89" spans="53:64" x14ac:dyDescent="0.25">
      <c r="BA89" s="3">
        <v>39173</v>
      </c>
      <c r="BB89">
        <v>3.5329567342344501</v>
      </c>
      <c r="BC89">
        <v>5.6075490585757004</v>
      </c>
      <c r="BD89">
        <f>VLOOKUP(BA89,Symphony!A:J,8,0)</f>
        <v>2.6</v>
      </c>
      <c r="BE89">
        <f t="shared" si="3"/>
        <v>4.3039333122156318</v>
      </c>
      <c r="BF89">
        <f t="shared" si="4"/>
        <v>0.8704082679534102</v>
      </c>
      <c r="BH89" s="2"/>
      <c r="BI89" s="3">
        <v>42248</v>
      </c>
      <c r="BJ89">
        <v>7.2684959529825299</v>
      </c>
      <c r="BK89">
        <v>22.260987862666902</v>
      </c>
      <c r="BL89">
        <f>VLOOKUP(BI89,Symphony!L:U,8,0)</f>
        <v>7.7</v>
      </c>
    </row>
    <row r="90" spans="53:64" x14ac:dyDescent="0.25">
      <c r="BA90" s="3">
        <v>39203</v>
      </c>
      <c r="BB90">
        <v>3.6322165538462698</v>
      </c>
      <c r="BC90">
        <v>4.95845427314819</v>
      </c>
      <c r="BD90">
        <f>VLOOKUP(BA90,Symphony!A:J,8,0)</f>
        <v>3.3</v>
      </c>
      <c r="BE90">
        <f t="shared" si="3"/>
        <v>1.7589064880991587</v>
      </c>
      <c r="BF90">
        <f t="shared" si="4"/>
        <v>0.11036783864949164</v>
      </c>
    </row>
    <row r="91" spans="53:64" x14ac:dyDescent="0.25">
      <c r="BA91" s="3">
        <v>39234</v>
      </c>
      <c r="BB91">
        <v>2.7310491166016901</v>
      </c>
      <c r="BC91">
        <v>4.0093050661596497</v>
      </c>
      <c r="BD91">
        <f>VLOOKUP(BA91,Symphony!A:J,8,0)</f>
        <v>2.5</v>
      </c>
      <c r="BE91">
        <f t="shared" si="3"/>
        <v>1.6339382725803206</v>
      </c>
      <c r="BF91">
        <f t="shared" si="4"/>
        <v>5.3383694282421408E-2</v>
      </c>
    </row>
    <row r="92" spans="53:64" x14ac:dyDescent="0.25">
      <c r="BA92" s="3">
        <v>39264</v>
      </c>
      <c r="BB92">
        <v>2.7801734205278898</v>
      </c>
      <c r="BC92">
        <v>1.93777760373037</v>
      </c>
      <c r="BD92">
        <f>VLOOKUP(BA92,Symphony!A:J,8,0)</f>
        <v>1.7</v>
      </c>
      <c r="BE92">
        <f t="shared" si="3"/>
        <v>0.70963071215796059</v>
      </c>
      <c r="BF92">
        <f t="shared" si="4"/>
        <v>1.1667746184149217</v>
      </c>
    </row>
    <row r="93" spans="53:64" x14ac:dyDescent="0.25">
      <c r="BA93" s="3">
        <v>39295</v>
      </c>
      <c r="BB93">
        <v>2.67879174290738</v>
      </c>
      <c r="BC93">
        <v>1.74248423148723</v>
      </c>
      <c r="BD93">
        <f>VLOOKUP(BA93,Symphony!A:J,8,0)</f>
        <v>0.5</v>
      </c>
      <c r="BE93">
        <f t="shared" si="3"/>
        <v>0.87667175594179436</v>
      </c>
      <c r="BF93">
        <f t="shared" si="4"/>
        <v>4.7471334589613789</v>
      </c>
    </row>
    <row r="94" spans="53:64" x14ac:dyDescent="0.25">
      <c r="BA94" s="3">
        <v>39326</v>
      </c>
      <c r="BB94">
        <v>1.95596054651704</v>
      </c>
      <c r="BC94">
        <v>2.0816588139582399</v>
      </c>
      <c r="BD94">
        <f>VLOOKUP(BA94,Symphony!A:J,8,0)</f>
        <v>0.4</v>
      </c>
      <c r="BE94">
        <f t="shared" si="3"/>
        <v>1.5800054437719424E-2</v>
      </c>
      <c r="BF94">
        <f t="shared" si="4"/>
        <v>2.4210132223176055</v>
      </c>
    </row>
    <row r="95" spans="53:64" x14ac:dyDescent="0.25">
      <c r="BA95" s="3">
        <v>39356</v>
      </c>
      <c r="BB95">
        <v>2.9705973057802399</v>
      </c>
      <c r="BC95">
        <v>2.7403208907400698</v>
      </c>
      <c r="BD95">
        <f>VLOOKUP(BA95,Symphony!A:J,8,0)</f>
        <v>0.5</v>
      </c>
      <c r="BE95">
        <f t="shared" si="3"/>
        <v>5.3027227323752701E-2</v>
      </c>
      <c r="BF95">
        <f t="shared" si="4"/>
        <v>6.1038510473285807</v>
      </c>
    </row>
    <row r="96" spans="53:64" x14ac:dyDescent="0.25">
      <c r="BA96" s="3">
        <v>39387</v>
      </c>
      <c r="BB96">
        <v>3.0433114391756799</v>
      </c>
      <c r="BC96">
        <v>2.9527802126146101</v>
      </c>
      <c r="BD96">
        <f>VLOOKUP(BA96,Symphony!A:J,8,0)</f>
        <v>0.8</v>
      </c>
      <c r="BE96">
        <f t="shared" si="3"/>
        <v>8.1959029826517548E-3</v>
      </c>
      <c r="BF96">
        <f t="shared" si="4"/>
        <v>5.0324462131364607</v>
      </c>
    </row>
    <row r="97" spans="52:58" x14ac:dyDescent="0.25">
      <c r="BA97" s="3">
        <v>39417</v>
      </c>
      <c r="BB97">
        <v>3.7545972324136798</v>
      </c>
      <c r="BC97">
        <v>4.1047385912025103</v>
      </c>
      <c r="BD97">
        <f>VLOOKUP(BA97,Symphony!A:J,8,0)</f>
        <v>0.9</v>
      </c>
      <c r="BE97">
        <f t="shared" si="3"/>
        <v>0.1225989711344885</v>
      </c>
      <c r="BF97">
        <f t="shared" si="4"/>
        <v>8.1487253593038407</v>
      </c>
    </row>
    <row r="98" spans="52:58" x14ac:dyDescent="0.25">
      <c r="BA98" s="3">
        <v>39448</v>
      </c>
      <c r="BB98">
        <v>5.4967373254286596</v>
      </c>
      <c r="BC98">
        <v>5.2098318745733598</v>
      </c>
      <c r="BD98">
        <f>VLOOKUP(BA98,Symphony!A:J,8,0)</f>
        <v>1.7</v>
      </c>
      <c r="BE98">
        <f t="shared" si="3"/>
        <v>8.2314737730482812E-2</v>
      </c>
      <c r="BF98">
        <f t="shared" si="4"/>
        <v>14.415214318303169</v>
      </c>
    </row>
    <row r="99" spans="52:58" x14ac:dyDescent="0.25">
      <c r="BA99" s="3">
        <v>39479</v>
      </c>
      <c r="BB99">
        <v>12.1651718735032</v>
      </c>
      <c r="BC99">
        <v>13.801365509702</v>
      </c>
      <c r="BD99">
        <f>VLOOKUP(BA99,Symphony!A:J,8,0)</f>
        <v>2.4</v>
      </c>
      <c r="BE99">
        <f t="shared" si="3"/>
        <v>2.6771296151374537</v>
      </c>
      <c r="BF99">
        <f t="shared" si="4"/>
        <v>95.35858171905798</v>
      </c>
    </row>
    <row r="100" spans="52:58" x14ac:dyDescent="0.25">
      <c r="BA100" s="3">
        <v>39508</v>
      </c>
      <c r="BB100">
        <v>10.3519666448747</v>
      </c>
      <c r="BC100">
        <v>7.0258550063752896</v>
      </c>
      <c r="BD100">
        <f>VLOOKUP(BA100,Symphony!A:J,8,0)</f>
        <v>5.5</v>
      </c>
      <c r="BE100">
        <f t="shared" si="3"/>
        <v>11.063018631761235</v>
      </c>
      <c r="BF100">
        <f t="shared" si="4"/>
        <v>23.541580322976657</v>
      </c>
    </row>
    <row r="101" spans="52:58" x14ac:dyDescent="0.25">
      <c r="AZ101" s="2"/>
      <c r="BA101" s="3">
        <v>39539</v>
      </c>
      <c r="BB101">
        <v>8.2445593859740498</v>
      </c>
      <c r="BC101">
        <v>5.5307636535266598</v>
      </c>
      <c r="BD101">
        <f>VLOOKUP(BA101,Symphony!A:J,8,0)</f>
        <v>3.3</v>
      </c>
      <c r="BE101">
        <f t="shared" si="3"/>
        <v>7.3646872774496659</v>
      </c>
      <c r="BF101">
        <f t="shared" si="4"/>
        <v>24.448667521424074</v>
      </c>
    </row>
    <row r="102" spans="52:58" x14ac:dyDescent="0.25">
      <c r="AZ102" s="2"/>
      <c r="BA102" s="3">
        <v>39569</v>
      </c>
      <c r="BB102">
        <v>5.3157680118285997</v>
      </c>
      <c r="BC102">
        <v>5.7821843199246699</v>
      </c>
      <c r="BD102">
        <f>VLOOKUP(BA102,Symphony!A:J,8,0)</f>
        <v>2.8</v>
      </c>
      <c r="BE102">
        <f t="shared" si="3"/>
        <v>0.21754417245796823</v>
      </c>
      <c r="BF102">
        <f t="shared" si="4"/>
        <v>6.3290886893400264</v>
      </c>
    </row>
    <row r="103" spans="52:58" x14ac:dyDescent="0.25">
      <c r="AZ103" s="2"/>
      <c r="BA103" s="3">
        <v>39600</v>
      </c>
      <c r="BB103">
        <v>3.1312366299195098</v>
      </c>
      <c r="BC103">
        <v>3.7613645589953402</v>
      </c>
      <c r="BD103">
        <f>VLOOKUP(BA103,Symphony!A:J,8,0)</f>
        <v>3</v>
      </c>
      <c r="BE103">
        <f t="shared" si="3"/>
        <v>0.39706120700139469</v>
      </c>
      <c r="BF103">
        <f t="shared" si="4"/>
        <v>1.7223053032630373E-2</v>
      </c>
    </row>
    <row r="104" spans="52:58" x14ac:dyDescent="0.25">
      <c r="AZ104" s="2"/>
      <c r="BA104" s="3">
        <v>39630</v>
      </c>
      <c r="BB104">
        <v>2.4871758844299601</v>
      </c>
      <c r="BC104">
        <v>1.68888702033966</v>
      </c>
      <c r="BD104">
        <f>VLOOKUP(BA104,Symphony!A:J,8,0)</f>
        <v>2.1</v>
      </c>
      <c r="BE104">
        <f t="shared" si="3"/>
        <v>0.63726511053058166</v>
      </c>
      <c r="BF104">
        <f t="shared" si="4"/>
        <v>0.14990516548412172</v>
      </c>
    </row>
    <row r="105" spans="52:58" x14ac:dyDescent="0.25">
      <c r="AZ105" s="2"/>
      <c r="BA105" s="3">
        <v>39661</v>
      </c>
      <c r="BB105">
        <v>1.5376280285419399</v>
      </c>
      <c r="BC105">
        <v>1.4643872840188299</v>
      </c>
      <c r="BD105">
        <f>VLOOKUP(BA105,Symphony!A:J,8,0)</f>
        <v>0.7</v>
      </c>
      <c r="BE105">
        <f t="shared" si="3"/>
        <v>5.3642066582994712E-3</v>
      </c>
      <c r="BF105">
        <f t="shared" si="4"/>
        <v>0.70162071419905703</v>
      </c>
    </row>
    <row r="106" spans="52:58" x14ac:dyDescent="0.25">
      <c r="AZ106" s="2"/>
      <c r="BA106" s="3">
        <v>39692</v>
      </c>
      <c r="BB106">
        <v>1.94014650809885</v>
      </c>
      <c r="BC106">
        <v>1.1719252736890999</v>
      </c>
      <c r="BD106">
        <f>VLOOKUP(BA106,Symphony!A:J,8,0)</f>
        <v>0.5</v>
      </c>
      <c r="BE106">
        <f t="shared" si="3"/>
        <v>0.59016386499804019</v>
      </c>
      <c r="BF106">
        <f t="shared" si="4"/>
        <v>2.0740219647893112</v>
      </c>
    </row>
    <row r="107" spans="52:58" x14ac:dyDescent="0.25">
      <c r="AZ107" s="2"/>
      <c r="BA107" s="3">
        <v>39722</v>
      </c>
      <c r="BB107">
        <v>3.4641471245934601</v>
      </c>
      <c r="BC107">
        <v>2.7724666970248801</v>
      </c>
      <c r="BD107">
        <f>VLOOKUP(BA107,Symphony!A:J,8,0)</f>
        <v>0.4</v>
      </c>
      <c r="BE107">
        <f t="shared" si="3"/>
        <v>0.47842181388145355</v>
      </c>
      <c r="BF107">
        <f t="shared" si="4"/>
        <v>9.3889976011543705</v>
      </c>
    </row>
    <row r="108" spans="52:58" x14ac:dyDescent="0.25">
      <c r="AZ108" s="2"/>
      <c r="BA108" s="3">
        <v>39753</v>
      </c>
      <c r="BB108">
        <v>1.95027483872993</v>
      </c>
      <c r="BC108">
        <v>1.8097187606892799</v>
      </c>
      <c r="BD108">
        <f>VLOOKUP(BA108,Symphony!A:J,8,0)</f>
        <v>1.6</v>
      </c>
      <c r="BE108">
        <f t="shared" si="3"/>
        <v>1.9756011074169313E-2</v>
      </c>
      <c r="BF108">
        <f t="shared" si="4"/>
        <v>0.12269246264727841</v>
      </c>
    </row>
    <row r="109" spans="52:58" x14ac:dyDescent="0.25">
      <c r="AZ109" s="2"/>
      <c r="BA109" s="3">
        <v>39783</v>
      </c>
      <c r="BB109">
        <v>4.2248368762645496</v>
      </c>
      <c r="BC109">
        <v>2.8669435403080601</v>
      </c>
      <c r="BD109">
        <f>VLOOKUP(BA109,Symphony!A:J,8,0)</f>
        <v>1</v>
      </c>
      <c r="BE109">
        <f t="shared" si="3"/>
        <v>1.8438743118350438</v>
      </c>
      <c r="BF109">
        <f t="shared" si="4"/>
        <v>10.399572878515698</v>
      </c>
    </row>
    <row r="110" spans="52:58" x14ac:dyDescent="0.25">
      <c r="AZ110" s="2"/>
      <c r="BA110" s="3">
        <v>39814</v>
      </c>
      <c r="BB110">
        <v>14.711083430372501</v>
      </c>
      <c r="BC110">
        <v>18.614685642697498</v>
      </c>
      <c r="BD110">
        <f>VLOOKUP(BA110,Symphony!A:J,8,0)</f>
        <v>1.3</v>
      </c>
      <c r="BE110">
        <f t="shared" si="3"/>
        <v>15.238110232068617</v>
      </c>
      <c r="BF110">
        <f t="shared" si="4"/>
        <v>179.85715877641181</v>
      </c>
    </row>
    <row r="111" spans="52:58" x14ac:dyDescent="0.25">
      <c r="AZ111" s="2"/>
      <c r="BA111" s="3">
        <v>39845</v>
      </c>
      <c r="BB111">
        <v>22.6196127059712</v>
      </c>
      <c r="BC111">
        <v>25.169828141537899</v>
      </c>
      <c r="BD111">
        <f>VLOOKUP(BA111,Symphony!A:J,8,0)</f>
        <v>9.8000000000000007</v>
      </c>
      <c r="BE111">
        <f t="shared" si="3"/>
        <v>6.5035987678026475</v>
      </c>
      <c r="BF111">
        <f t="shared" si="4"/>
        <v>164.34246993109821</v>
      </c>
    </row>
    <row r="112" spans="52:58" x14ac:dyDescent="0.25">
      <c r="AZ112" s="2"/>
      <c r="BA112" s="3">
        <v>39873</v>
      </c>
      <c r="BB112">
        <v>21.017479298674299</v>
      </c>
      <c r="BC112">
        <v>21.2727684773314</v>
      </c>
      <c r="BD112">
        <f>VLOOKUP(BA112,Symphony!A:J,8,0)</f>
        <v>18.100000000000001</v>
      </c>
      <c r="BE112">
        <f t="shared" si="3"/>
        <v>6.5172564739417224E-2</v>
      </c>
      <c r="BF112">
        <f t="shared" si="4"/>
        <v>8.5116854581930728</v>
      </c>
    </row>
    <row r="113" spans="52:58" x14ac:dyDescent="0.25">
      <c r="AZ113" s="2"/>
      <c r="BA113" s="3">
        <v>39904</v>
      </c>
      <c r="BB113">
        <v>20.4423809597427</v>
      </c>
      <c r="BC113">
        <v>23.668774206086901</v>
      </c>
      <c r="BD113">
        <f>VLOOKUP(BA113,Symphony!A:J,8,0)</f>
        <v>12.9</v>
      </c>
      <c r="BE113">
        <f t="shared" si="3"/>
        <v>10.409613380055477</v>
      </c>
      <c r="BF113">
        <f t="shared" si="4"/>
        <v>56.887510541889199</v>
      </c>
    </row>
    <row r="114" spans="52:58" x14ac:dyDescent="0.25">
      <c r="AZ114" s="2"/>
      <c r="BA114" s="3">
        <v>39934</v>
      </c>
      <c r="BB114">
        <v>21.284935498997701</v>
      </c>
      <c r="BC114">
        <v>23.368164152598901</v>
      </c>
      <c r="BD114">
        <f>VLOOKUP(BA114,Symphony!A:J,8,0)</f>
        <v>16.2</v>
      </c>
      <c r="BE114">
        <f t="shared" si="3"/>
        <v>4.3398416231850678</v>
      </c>
      <c r="BF114">
        <f t="shared" si="4"/>
        <v>25.856569028967005</v>
      </c>
    </row>
    <row r="115" spans="52:58" x14ac:dyDescent="0.25">
      <c r="AZ115" s="2"/>
      <c r="BA115" s="3">
        <v>39965</v>
      </c>
      <c r="BB115">
        <v>20.5294702672713</v>
      </c>
      <c r="BC115">
        <v>23.330089851110198</v>
      </c>
      <c r="BD115">
        <f>VLOOKUP(BA115,Symphony!A:J,8,0)</f>
        <v>20.8</v>
      </c>
      <c r="BE115">
        <f t="shared" si="3"/>
        <v>7.8434700533819637</v>
      </c>
      <c r="BF115">
        <f t="shared" si="4"/>
        <v>7.3186336290262194E-2</v>
      </c>
    </row>
    <row r="116" spans="52:58" x14ac:dyDescent="0.25">
      <c r="AZ116" s="2"/>
      <c r="BA116" s="3">
        <v>39995</v>
      </c>
      <c r="BB116">
        <v>14.4328240898021</v>
      </c>
      <c r="BC116">
        <v>8.0858564547047997</v>
      </c>
      <c r="BD116">
        <f>VLOOKUP(BA116,Symphony!A:J,8,0)</f>
        <v>17.600000000000001</v>
      </c>
      <c r="BE116">
        <f t="shared" si="3"/>
        <v>40.283998160972615</v>
      </c>
      <c r="BF116">
        <f t="shared" si="4"/>
        <v>10.031003246137905</v>
      </c>
    </row>
    <row r="117" spans="52:58" x14ac:dyDescent="0.25">
      <c r="AZ117" s="2"/>
      <c r="BA117" s="3">
        <v>40026</v>
      </c>
      <c r="BB117">
        <v>8.1273274848678891</v>
      </c>
      <c r="BC117">
        <v>13.5013079193156</v>
      </c>
      <c r="BD117">
        <f>VLOOKUP(BA117,Symphony!A:J,8,0)</f>
        <v>4.9000000000000004</v>
      </c>
      <c r="BE117">
        <f t="shared" si="3"/>
        <v>28.87966570982681</v>
      </c>
      <c r="BF117">
        <f t="shared" si="4"/>
        <v>10.415642694583694</v>
      </c>
    </row>
    <row r="118" spans="52:58" x14ac:dyDescent="0.25">
      <c r="AZ118" s="2"/>
      <c r="BA118" s="3">
        <v>40057</v>
      </c>
      <c r="BB118">
        <v>6.7565030223141198</v>
      </c>
      <c r="BC118">
        <v>12.570446875839</v>
      </c>
      <c r="BD118">
        <f>VLOOKUP(BA118,Symphony!A:J,8,0)</f>
        <v>6.8</v>
      </c>
      <c r="BE118">
        <f t="shared" si="3"/>
        <v>33.801943131939737</v>
      </c>
      <c r="BF118">
        <f t="shared" si="4"/>
        <v>1.8919870678059437E-3</v>
      </c>
    </row>
    <row r="119" spans="52:58" x14ac:dyDescent="0.25">
      <c r="AZ119" s="2"/>
      <c r="BA119" s="3">
        <v>40087</v>
      </c>
      <c r="BB119">
        <v>8.5319916803218501</v>
      </c>
      <c r="BC119">
        <v>16.729294903839101</v>
      </c>
      <c r="BD119">
        <f>VLOOKUP(BA119,Symphony!A:J,8,0)</f>
        <v>6.8</v>
      </c>
      <c r="BE119">
        <f t="shared" si="3"/>
        <v>67.19578013828631</v>
      </c>
      <c r="BF119">
        <f t="shared" si="4"/>
        <v>2.9997951807041061</v>
      </c>
    </row>
    <row r="120" spans="52:58" x14ac:dyDescent="0.25">
      <c r="AZ120" s="2"/>
      <c r="BA120" s="3">
        <v>40118</v>
      </c>
      <c r="BB120">
        <v>10.676597544256101</v>
      </c>
      <c r="BC120">
        <v>16.526717097766401</v>
      </c>
      <c r="BD120">
        <f>VLOOKUP(BA120,Symphony!A:J,8,0)</f>
        <v>8.8000000000000007</v>
      </c>
      <c r="BE120">
        <f t="shared" si="3"/>
        <v>34.223898790363556</v>
      </c>
      <c r="BF120">
        <f t="shared" si="4"/>
        <v>3.5216183431080252</v>
      </c>
    </row>
    <row r="121" spans="52:58" x14ac:dyDescent="0.25">
      <c r="AZ121" s="2"/>
      <c r="BA121" s="3">
        <v>40148</v>
      </c>
      <c r="BB121">
        <v>13.167149959099</v>
      </c>
      <c r="BC121">
        <v>18.787665796410799</v>
      </c>
      <c r="BD121">
        <f>VLOOKUP(BA121,Symphony!A:J,8,0)</f>
        <v>9.9</v>
      </c>
      <c r="BE121">
        <f t="shared" si="3"/>
        <v>31.590198277472759</v>
      </c>
      <c r="BF121">
        <f t="shared" si="4"/>
        <v>10.674268855240593</v>
      </c>
    </row>
    <row r="122" spans="52:58" x14ac:dyDescent="0.25">
      <c r="AZ122" s="2"/>
      <c r="BA122" s="3">
        <v>40179</v>
      </c>
      <c r="BB122">
        <v>10.36816149571</v>
      </c>
      <c r="BC122">
        <v>15.7352363197096</v>
      </c>
      <c r="BD122">
        <f>VLOOKUP(BA122,Symphony!A:J,8,0)</f>
        <v>11.2</v>
      </c>
      <c r="BE122">
        <f t="shared" si="3"/>
        <v>28.805492166410335</v>
      </c>
      <c r="BF122">
        <f t="shared" si="4"/>
        <v>0.69195529721942328</v>
      </c>
    </row>
    <row r="123" spans="52:58" x14ac:dyDescent="0.25">
      <c r="AZ123" s="2"/>
      <c r="BA123" s="3">
        <v>40210</v>
      </c>
      <c r="BB123">
        <v>40.103986745257799</v>
      </c>
      <c r="BC123">
        <v>13.845926245981699</v>
      </c>
      <c r="BD123">
        <f>VLOOKUP(BA123,Symphony!A:J,8,0)</f>
        <v>9.4</v>
      </c>
      <c r="BE123">
        <f t="shared" si="3"/>
        <v>689.48574118364377</v>
      </c>
      <c r="BF123">
        <f t="shared" si="4"/>
        <v>942.73480205296676</v>
      </c>
    </row>
    <row r="124" spans="52:58" x14ac:dyDescent="0.25">
      <c r="AZ124" s="2"/>
      <c r="BA124" s="3">
        <v>40238</v>
      </c>
      <c r="BB124">
        <v>13.338352005305399</v>
      </c>
      <c r="BC124">
        <v>12.4669177556147</v>
      </c>
      <c r="BD124">
        <f>VLOOKUP(BA124,Symphony!A:J,8,0)</f>
        <v>7.3</v>
      </c>
      <c r="BE124">
        <f t="shared" si="3"/>
        <v>0.75939765153399164</v>
      </c>
      <c r="BF124">
        <f t="shared" si="4"/>
        <v>36.461694939975736</v>
      </c>
    </row>
    <row r="125" spans="52:58" x14ac:dyDescent="0.25">
      <c r="AZ125" s="2"/>
      <c r="BA125" s="3">
        <v>40269</v>
      </c>
      <c r="BB125">
        <v>11.3413609171025</v>
      </c>
      <c r="BC125">
        <v>12.8508719396354</v>
      </c>
      <c r="BD125">
        <f>VLOOKUP(BA125,Symphony!A:J,8,0)</f>
        <v>7.3</v>
      </c>
      <c r="BE125">
        <f t="shared" si="3"/>
        <v>2.2786235271483206</v>
      </c>
      <c r="BF125">
        <f t="shared" si="4"/>
        <v>16.332598062283566</v>
      </c>
    </row>
    <row r="126" spans="52:58" x14ac:dyDescent="0.25">
      <c r="AZ126" s="2"/>
      <c r="BA126" s="3">
        <v>40299</v>
      </c>
      <c r="BB126">
        <v>8.8785731110970296</v>
      </c>
      <c r="BC126">
        <v>9.2880616515470908</v>
      </c>
      <c r="BD126">
        <f>VLOOKUP(BA126,Symphony!A:J,8,0)</f>
        <v>7.1</v>
      </c>
      <c r="BE126">
        <f t="shared" si="3"/>
        <v>0.16768086475992142</v>
      </c>
      <c r="BF126">
        <f t="shared" si="4"/>
        <v>3.1633223115173683</v>
      </c>
    </row>
    <row r="127" spans="52:58" x14ac:dyDescent="0.25">
      <c r="AZ127" s="2"/>
      <c r="BA127" s="3">
        <v>40330</v>
      </c>
      <c r="BB127">
        <v>11.387450305597801</v>
      </c>
      <c r="BC127">
        <v>14.4470698935879</v>
      </c>
      <c r="BD127">
        <f>VLOOKUP(BA127,Symphony!A:J,8,0)</f>
        <v>5.7</v>
      </c>
      <c r="BE127">
        <f t="shared" si="3"/>
        <v>9.3612720232127025</v>
      </c>
      <c r="BF127">
        <f t="shared" si="4"/>
        <v>32.347090978644516</v>
      </c>
    </row>
    <row r="128" spans="52:58" x14ac:dyDescent="0.25">
      <c r="AZ128" s="2"/>
      <c r="BA128" s="3">
        <v>40360</v>
      </c>
      <c r="BB128">
        <v>14.3438339321249</v>
      </c>
      <c r="BC128">
        <v>16.4319022567601</v>
      </c>
      <c r="BD128">
        <f>VLOOKUP(BA128,Symphony!A:J,8,0)</f>
        <v>8.1</v>
      </c>
      <c r="BE128">
        <f t="shared" si="3"/>
        <v>4.3600293283448526</v>
      </c>
      <c r="BF128">
        <f t="shared" si="4"/>
        <v>38.985462171954296</v>
      </c>
    </row>
    <row r="129" spans="52:58" x14ac:dyDescent="0.25">
      <c r="AZ129" s="2"/>
      <c r="BA129" s="3">
        <v>40391</v>
      </c>
      <c r="BB129">
        <v>21.0405059702003</v>
      </c>
      <c r="BC129">
        <v>19.650648996131402</v>
      </c>
      <c r="BD129">
        <f>VLOOKUP(BA129,Symphony!A:J,8,0)</f>
        <v>10.4</v>
      </c>
      <c r="BE129">
        <f t="shared" si="3"/>
        <v>1.9317024083679546</v>
      </c>
      <c r="BF129">
        <f t="shared" si="4"/>
        <v>113.22036730186822</v>
      </c>
    </row>
    <row r="130" spans="52:58" x14ac:dyDescent="0.25">
      <c r="AZ130" s="2"/>
      <c r="BA130" s="3">
        <v>40422</v>
      </c>
      <c r="BB130">
        <v>24.356143573848598</v>
      </c>
      <c r="BC130">
        <v>20.9415783836629</v>
      </c>
      <c r="BD130">
        <f>VLOOKUP(BA130,Symphony!A:J,8,0)</f>
        <v>12.3</v>
      </c>
      <c r="BE130">
        <f t="shared" si="3"/>
        <v>11.659255438027891</v>
      </c>
      <c r="BF130">
        <f t="shared" si="4"/>
        <v>145.35059787325085</v>
      </c>
    </row>
    <row r="131" spans="52:58" x14ac:dyDescent="0.25">
      <c r="AZ131" s="2"/>
      <c r="BA131" s="3">
        <v>40452</v>
      </c>
      <c r="BB131">
        <v>25.121845992212101</v>
      </c>
      <c r="BC131">
        <v>22.531211291014699</v>
      </c>
      <c r="BD131">
        <f>VLOOKUP(BA131,Symphony!A:J,8,0)</f>
        <v>17.7</v>
      </c>
      <c r="BE131">
        <f t="shared" ref="BE131:BE190" si="5">(BC131-BB131)^2</f>
        <v>6.7113881550481524</v>
      </c>
      <c r="BF131">
        <f t="shared" ref="BF131:BF190" si="6">(BD131-BB131)^2</f>
        <v>55.083797932114841</v>
      </c>
    </row>
    <row r="132" spans="52:58" x14ac:dyDescent="0.25">
      <c r="AZ132" s="2"/>
      <c r="BA132" s="3">
        <v>40483</v>
      </c>
      <c r="BB132">
        <v>27.851354312690301</v>
      </c>
      <c r="BC132">
        <v>21.6455130515447</v>
      </c>
      <c r="BD132">
        <f>VLOOKUP(BA132,Symphony!A:J,8,0)</f>
        <v>20.5</v>
      </c>
      <c r="BE132">
        <f t="shared" si="5"/>
        <v>38.512465758537218</v>
      </c>
      <c r="BF132">
        <f t="shared" si="6"/>
        <v>54.042410230710288</v>
      </c>
    </row>
    <row r="133" spans="52:58" x14ac:dyDescent="0.25">
      <c r="AZ133" s="2"/>
      <c r="BA133" s="3">
        <v>40513</v>
      </c>
      <c r="BB133">
        <v>25.4469197834851</v>
      </c>
      <c r="BC133">
        <v>21.110736369838801</v>
      </c>
      <c r="BD133">
        <f>VLOOKUP(BA133,Symphony!A:J,8,0)</f>
        <v>21.8</v>
      </c>
      <c r="BE133">
        <f t="shared" si="5"/>
        <v>18.802486596781275</v>
      </c>
      <c r="BF133">
        <f t="shared" si="6"/>
        <v>13.300023907175005</v>
      </c>
    </row>
    <row r="134" spans="52:58" x14ac:dyDescent="0.25">
      <c r="AZ134" s="2"/>
      <c r="BA134" s="3">
        <v>40544</v>
      </c>
      <c r="BB134">
        <v>17.836594875030801</v>
      </c>
      <c r="BC134">
        <v>11.6062076233921</v>
      </c>
      <c r="BD134">
        <f>VLOOKUP(BA134,Symphony!A:J,8,0)</f>
        <v>18.2</v>
      </c>
      <c r="BE134">
        <f t="shared" si="5"/>
        <v>38.817725305382048</v>
      </c>
      <c r="BF134">
        <f t="shared" si="6"/>
        <v>0.1320632848538783</v>
      </c>
    </row>
    <row r="135" spans="52:58" x14ac:dyDescent="0.25">
      <c r="AZ135" s="2"/>
      <c r="BA135" s="3">
        <v>40575</v>
      </c>
      <c r="BB135">
        <v>13.7744460343048</v>
      </c>
      <c r="BC135">
        <v>10.109732850173399</v>
      </c>
      <c r="BD135">
        <f>VLOOKUP(BA135,Symphony!A:J,8,0)</f>
        <v>7.1</v>
      </c>
      <c r="BE135">
        <f t="shared" si="5"/>
        <v>13.430122721946509</v>
      </c>
      <c r="BF135">
        <f t="shared" si="6"/>
        <v>44.54822986484708</v>
      </c>
    </row>
    <row r="136" spans="52:58" x14ac:dyDescent="0.25">
      <c r="AZ136" s="2"/>
      <c r="BA136" s="3">
        <v>40603</v>
      </c>
      <c r="BB136">
        <v>9.3175980913817202</v>
      </c>
      <c r="BC136">
        <v>6.4158078310168598</v>
      </c>
      <c r="BD136">
        <f>VLOOKUP(BA136,Symphony!A:J,8,0)</f>
        <v>6.1</v>
      </c>
      <c r="BE136">
        <f t="shared" si="5"/>
        <v>8.4203867151483642</v>
      </c>
      <c r="BF136">
        <f t="shared" si="6"/>
        <v>10.352937477663291</v>
      </c>
    </row>
    <row r="137" spans="52:58" x14ac:dyDescent="0.25">
      <c r="AZ137" s="2"/>
      <c r="BA137" s="3">
        <v>40634</v>
      </c>
      <c r="BB137">
        <v>7.1770878968181098</v>
      </c>
      <c r="BC137">
        <v>8.10883790190843</v>
      </c>
      <c r="BD137">
        <f>VLOOKUP(BA137,Symphony!A:J,8,0)</f>
        <v>4.5</v>
      </c>
      <c r="BE137">
        <f t="shared" si="5"/>
        <v>0.86815807198581185</v>
      </c>
      <c r="BF137">
        <f t="shared" si="6"/>
        <v>7.1667996072900104</v>
      </c>
    </row>
    <row r="138" spans="52:58" x14ac:dyDescent="0.25">
      <c r="AZ138" s="2"/>
      <c r="BA138" s="3">
        <v>40664</v>
      </c>
      <c r="BB138">
        <v>6.2314834397011296</v>
      </c>
      <c r="BC138">
        <v>7.73665033061698</v>
      </c>
      <c r="BD138">
        <f>VLOOKUP(BA138,Symphony!A:J,8,0)</f>
        <v>5.2</v>
      </c>
      <c r="BE138">
        <f t="shared" si="5"/>
        <v>2.2655273695092877</v>
      </c>
      <c r="BF138">
        <f t="shared" si="6"/>
        <v>1.0639580863776734</v>
      </c>
    </row>
    <row r="139" spans="52:58" x14ac:dyDescent="0.25">
      <c r="AZ139" s="2"/>
      <c r="BA139" s="3">
        <v>40695</v>
      </c>
      <c r="BB139">
        <v>7.8932423345904397</v>
      </c>
      <c r="BC139">
        <v>10.719463827842899</v>
      </c>
      <c r="BD139">
        <f>VLOOKUP(BA139,Symphony!A:J,8,0)</f>
        <v>5.0999999999999996</v>
      </c>
      <c r="BE139">
        <f t="shared" si="5"/>
        <v>7.9875279289221623</v>
      </c>
      <c r="BF139">
        <f t="shared" si="6"/>
        <v>7.8022027397482514</v>
      </c>
    </row>
    <row r="140" spans="52:58" x14ac:dyDescent="0.25">
      <c r="AZ140" s="2"/>
      <c r="BA140" s="3">
        <v>40725</v>
      </c>
      <c r="BB140">
        <v>8.6869501867571994</v>
      </c>
      <c r="BC140">
        <v>12.351303556884901</v>
      </c>
      <c r="BD140">
        <f>VLOOKUP(BA140,Symphony!A:J,8,0)</f>
        <v>6.5</v>
      </c>
      <c r="BE140">
        <f t="shared" si="5"/>
        <v>13.427485621166241</v>
      </c>
      <c r="BF140">
        <f t="shared" si="6"/>
        <v>4.7827511193573491</v>
      </c>
    </row>
    <row r="141" spans="52:58" x14ac:dyDescent="0.25">
      <c r="AZ141" s="2"/>
      <c r="BA141" s="3">
        <v>40756</v>
      </c>
      <c r="BB141">
        <v>10.648261171299801</v>
      </c>
      <c r="BC141">
        <v>12.4515013689828</v>
      </c>
      <c r="BD141">
        <f>VLOOKUP(BA141,Symphony!A:J,8,0)</f>
        <v>7.6</v>
      </c>
      <c r="BE141">
        <f t="shared" si="5"/>
        <v>3.251675210539823</v>
      </c>
      <c r="BF141">
        <f t="shared" si="6"/>
        <v>9.291896168454036</v>
      </c>
    </row>
    <row r="142" spans="52:58" x14ac:dyDescent="0.25">
      <c r="AZ142" s="2"/>
      <c r="BA142" s="3">
        <v>40787</v>
      </c>
      <c r="BB142">
        <v>16.722398609315</v>
      </c>
      <c r="BC142">
        <v>18.932656430311599</v>
      </c>
      <c r="BD142">
        <f>VLOOKUP(BA142,Symphony!A:J,8,0)</f>
        <v>7.1</v>
      </c>
      <c r="BE142">
        <f t="shared" si="5"/>
        <v>4.8852396352766343</v>
      </c>
      <c r="BF142">
        <f t="shared" si="6"/>
        <v>92.590554996547255</v>
      </c>
    </row>
    <row r="143" spans="52:58" x14ac:dyDescent="0.25">
      <c r="AZ143" s="2"/>
      <c r="BA143" s="3">
        <v>40817</v>
      </c>
      <c r="BB143">
        <v>21.213946392079901</v>
      </c>
      <c r="BC143">
        <v>21.575807969387402</v>
      </c>
      <c r="BD143">
        <f>VLOOKUP(BA143,Symphony!A:J,8,0)</f>
        <v>15.1</v>
      </c>
      <c r="BE143">
        <f t="shared" si="5"/>
        <v>0.1309438011314723</v>
      </c>
      <c r="BF143">
        <f t="shared" si="6"/>
        <v>37.380340485226846</v>
      </c>
    </row>
    <row r="144" spans="52:58" x14ac:dyDescent="0.25">
      <c r="AZ144" s="2"/>
      <c r="BA144" s="3">
        <v>40848</v>
      </c>
      <c r="BB144">
        <v>22.063107229129599</v>
      </c>
      <c r="BC144">
        <v>20.341333177827</v>
      </c>
      <c r="BD144">
        <f>VLOOKUP(BA144,Symphony!A:J,8,0)</f>
        <v>19</v>
      </c>
      <c r="BE144">
        <f t="shared" si="5"/>
        <v>2.9645058837389664</v>
      </c>
      <c r="BF144">
        <f t="shared" si="6"/>
        <v>9.3826258971460117</v>
      </c>
    </row>
    <row r="145" spans="52:58" x14ac:dyDescent="0.25">
      <c r="AZ145" s="2"/>
      <c r="BA145" s="3">
        <v>40878</v>
      </c>
      <c r="BB145">
        <v>20.403143784711101</v>
      </c>
      <c r="BC145">
        <v>20.9601115323368</v>
      </c>
      <c r="BD145">
        <f>VLOOKUP(BA145,Symphony!A:J,8,0)</f>
        <v>17.600000000000001</v>
      </c>
      <c r="BE145">
        <f t="shared" si="5"/>
        <v>0.31021307189524372</v>
      </c>
      <c r="BF145">
        <f t="shared" si="6"/>
        <v>7.8576150777644695</v>
      </c>
    </row>
    <row r="146" spans="52:58" x14ac:dyDescent="0.25">
      <c r="AZ146" s="2"/>
      <c r="BA146" s="3">
        <v>40909</v>
      </c>
      <c r="BB146">
        <v>19.8169854211421</v>
      </c>
      <c r="BC146">
        <v>21.240315542561699</v>
      </c>
      <c r="BD146">
        <f>VLOOKUP(BA146,Symphony!A:J,8,0)</f>
        <v>20.2</v>
      </c>
      <c r="BE146">
        <f t="shared" si="5"/>
        <v>2.0258686345403323</v>
      </c>
      <c r="BF146">
        <f t="shared" si="6"/>
        <v>0.14670016761769417</v>
      </c>
    </row>
    <row r="147" spans="52:58" x14ac:dyDescent="0.25">
      <c r="AZ147" s="2"/>
      <c r="BA147" s="3">
        <v>40940</v>
      </c>
      <c r="BB147">
        <v>23.346599681103001</v>
      </c>
      <c r="BC147">
        <v>20.3389954284177</v>
      </c>
      <c r="BD147">
        <f>VLOOKUP(BA147,Symphony!A:J,8,0)</f>
        <v>20.7</v>
      </c>
      <c r="BE147">
        <f t="shared" si="5"/>
        <v>9.0456833407707062</v>
      </c>
      <c r="BF147">
        <f t="shared" si="6"/>
        <v>7.0044898720145099</v>
      </c>
    </row>
    <row r="148" spans="52:58" x14ac:dyDescent="0.25">
      <c r="AZ148" s="2"/>
      <c r="BA148" s="3">
        <v>40969</v>
      </c>
      <c r="BB148">
        <v>24.213535020746999</v>
      </c>
      <c r="BC148">
        <v>19.949064622868399</v>
      </c>
      <c r="BD148">
        <f>VLOOKUP(BA148,Symphony!A:J,8,0)</f>
        <v>20.6</v>
      </c>
      <c r="BE148">
        <f t="shared" si="5"/>
        <v>18.18570777438287</v>
      </c>
      <c r="BF148">
        <f t="shared" si="6"/>
        <v>13.057635346165004</v>
      </c>
    </row>
    <row r="149" spans="52:58" x14ac:dyDescent="0.25">
      <c r="AZ149" s="2"/>
      <c r="BA149" s="3">
        <v>41000</v>
      </c>
      <c r="BB149">
        <v>21.652410836644201</v>
      </c>
      <c r="BC149">
        <v>19.164706636429901</v>
      </c>
      <c r="BD149">
        <f>VLOOKUP(BA149,Symphony!A:J,8,0)</f>
        <v>19.7</v>
      </c>
      <c r="BE149">
        <f t="shared" si="5"/>
        <v>6.1886721877638662</v>
      </c>
      <c r="BF149">
        <f t="shared" si="6"/>
        <v>3.8119080750457108</v>
      </c>
    </row>
    <row r="150" spans="52:58" x14ac:dyDescent="0.25">
      <c r="AZ150" s="2"/>
      <c r="BA150" s="3">
        <v>41030</v>
      </c>
      <c r="BB150">
        <v>22.361817529156799</v>
      </c>
      <c r="BC150">
        <v>20.093472025907602</v>
      </c>
      <c r="BD150">
        <f>VLOOKUP(BA150,Symphony!A:J,8,0)</f>
        <v>16.8</v>
      </c>
      <c r="BE150">
        <f t="shared" si="5"/>
        <v>5.1453913221108527</v>
      </c>
      <c r="BF150">
        <f t="shared" si="6"/>
        <v>30.933814227635828</v>
      </c>
    </row>
    <row r="151" spans="52:58" x14ac:dyDescent="0.25">
      <c r="AZ151" s="2"/>
      <c r="BA151" s="3">
        <v>41061</v>
      </c>
      <c r="BB151">
        <v>22.1367595740087</v>
      </c>
      <c r="BC151">
        <v>20.484244898968299</v>
      </c>
      <c r="BD151">
        <f>VLOOKUP(BA151,Symphony!A:J,8,0)</f>
        <v>18.8</v>
      </c>
      <c r="BE151">
        <f t="shared" si="5"/>
        <v>2.7308047512238804</v>
      </c>
      <c r="BF151">
        <f t="shared" si="6"/>
        <v>11.133964454738715</v>
      </c>
    </row>
    <row r="152" spans="52:58" x14ac:dyDescent="0.25">
      <c r="AZ152" s="2"/>
      <c r="BA152" s="3">
        <v>41091</v>
      </c>
      <c r="BB152">
        <v>24.174638148816701</v>
      </c>
      <c r="BC152">
        <v>21.257303308525</v>
      </c>
      <c r="BD152">
        <f>VLOOKUP(BA152,Symphony!A:J,8,0)</f>
        <v>21.3</v>
      </c>
      <c r="BE152">
        <f t="shared" si="5"/>
        <v>8.5108425703798076</v>
      </c>
      <c r="BF152">
        <f t="shared" si="6"/>
        <v>8.2635444866323056</v>
      </c>
    </row>
    <row r="153" spans="52:58" x14ac:dyDescent="0.25">
      <c r="AZ153" s="2"/>
      <c r="BA153" s="3">
        <v>41122</v>
      </c>
      <c r="BB153">
        <v>27.784703631378999</v>
      </c>
      <c r="BC153">
        <v>21.6603292137879</v>
      </c>
      <c r="BD153">
        <f>VLOOKUP(BA153,Symphony!A:J,8,0)</f>
        <v>22.6</v>
      </c>
      <c r="BE153">
        <f t="shared" si="5"/>
        <v>37.507962006844316</v>
      </c>
      <c r="BF153">
        <f t="shared" si="6"/>
        <v>26.881151745234568</v>
      </c>
    </row>
    <row r="154" spans="52:58" x14ac:dyDescent="0.25">
      <c r="AZ154" s="2"/>
      <c r="BA154" s="3">
        <v>41153</v>
      </c>
      <c r="BB154">
        <v>25.637015945301499</v>
      </c>
      <c r="BC154">
        <v>21.269160486155499</v>
      </c>
      <c r="BD154">
        <f>VLOOKUP(BA154,Symphony!A:J,8,0)</f>
        <v>24.2</v>
      </c>
      <c r="BE154">
        <f t="shared" si="5"/>
        <v>19.078161311991515</v>
      </c>
      <c r="BF154">
        <f t="shared" si="6"/>
        <v>2.0650148270507636</v>
      </c>
    </row>
    <row r="155" spans="52:58" x14ac:dyDescent="0.25">
      <c r="AZ155" s="2"/>
      <c r="BA155" s="3">
        <v>41183</v>
      </c>
      <c r="BB155">
        <v>29.275834235372699</v>
      </c>
      <c r="BC155">
        <v>21.791866525735202</v>
      </c>
      <c r="BD155">
        <f>VLOOKUP(BA155,Symphony!A:J,8,0)</f>
        <v>22</v>
      </c>
      <c r="BE155">
        <f t="shared" si="5"/>
        <v>56.009772678896724</v>
      </c>
      <c r="BF155">
        <f t="shared" si="6"/>
        <v>52.937763820621427</v>
      </c>
    </row>
    <row r="156" spans="52:58" x14ac:dyDescent="0.25">
      <c r="AZ156" s="2"/>
      <c r="BA156" s="3">
        <v>41214</v>
      </c>
      <c r="BB156">
        <v>27.028552489720099</v>
      </c>
      <c r="BC156">
        <v>22.038209428589798</v>
      </c>
      <c r="BD156">
        <f>VLOOKUP(BA156,Symphony!A:J,8,0)</f>
        <v>25.1</v>
      </c>
      <c r="BE156">
        <f t="shared" si="5"/>
        <v>24.903523867771334</v>
      </c>
      <c r="BF156">
        <f t="shared" si="6"/>
        <v>3.7193147056055857</v>
      </c>
    </row>
    <row r="157" spans="52:58" x14ac:dyDescent="0.25">
      <c r="AZ157" s="2"/>
      <c r="BA157" s="3">
        <v>41244</v>
      </c>
      <c r="BB157">
        <v>27.638561167624101</v>
      </c>
      <c r="BC157">
        <v>21.912560484231498</v>
      </c>
      <c r="BD157">
        <f>VLOOKUP(BA157,Symphony!A:J,8,0)</f>
        <v>26.4</v>
      </c>
      <c r="BE157">
        <f t="shared" si="5"/>
        <v>32.787083826212545</v>
      </c>
      <c r="BF157">
        <f t="shared" si="6"/>
        <v>1.5340337659463787</v>
      </c>
    </row>
    <row r="158" spans="52:58" x14ac:dyDescent="0.25">
      <c r="AZ158" s="2"/>
      <c r="BA158" s="3">
        <v>41275</v>
      </c>
      <c r="BB158">
        <v>27.786950817384501</v>
      </c>
      <c r="BC158">
        <v>21.890695696935001</v>
      </c>
      <c r="BD158">
        <f>VLOOKUP(BA158,Symphony!A:J,8,0)</f>
        <v>25.7</v>
      </c>
      <c r="BE158">
        <f t="shared" si="5"/>
        <v>34.765824445426937</v>
      </c>
      <c r="BF158">
        <f t="shared" si="6"/>
        <v>4.3553637141818378</v>
      </c>
    </row>
    <row r="159" spans="52:58" x14ac:dyDescent="0.25">
      <c r="AZ159" s="2"/>
      <c r="BA159" s="3">
        <v>41306</v>
      </c>
      <c r="BB159">
        <v>25.7209607891944</v>
      </c>
      <c r="BC159">
        <v>21.8504148662498</v>
      </c>
      <c r="BD159">
        <f>VLOOKUP(BA159,Symphony!A:J,8,0)</f>
        <v>24.7</v>
      </c>
      <c r="BE159">
        <f t="shared" si="5"/>
        <v>14.981125741623071</v>
      </c>
      <c r="BF159">
        <f t="shared" si="6"/>
        <v>1.0423609330724541</v>
      </c>
    </row>
    <row r="160" spans="52:58" x14ac:dyDescent="0.25">
      <c r="AZ160" s="2"/>
      <c r="BA160" s="3">
        <v>41334</v>
      </c>
      <c r="BB160">
        <v>25.024014252685099</v>
      </c>
      <c r="BC160">
        <v>20.077788773887299</v>
      </c>
      <c r="BD160">
        <f>VLOOKUP(BA160,Symphony!A:J,8,0)</f>
        <v>21.9</v>
      </c>
      <c r="BE160">
        <f t="shared" si="5"/>
        <v>24.465146487108523</v>
      </c>
      <c r="BF160">
        <f t="shared" si="6"/>
        <v>9.7594650509796459</v>
      </c>
    </row>
    <row r="161" spans="52:58" x14ac:dyDescent="0.25">
      <c r="AZ161" s="2"/>
      <c r="BA161" s="3">
        <v>41365</v>
      </c>
      <c r="BB161">
        <v>23.969840763552501</v>
      </c>
      <c r="BC161">
        <v>20.2000144519195</v>
      </c>
      <c r="BD161">
        <f>VLOOKUP(BA161,Symphony!A:J,8,0)</f>
        <v>15</v>
      </c>
      <c r="BE161">
        <f t="shared" si="5"/>
        <v>14.211590419880473</v>
      </c>
      <c r="BF161">
        <f t="shared" si="6"/>
        <v>80.458043323488113</v>
      </c>
    </row>
    <row r="162" spans="52:58" x14ac:dyDescent="0.25">
      <c r="AZ162" s="2"/>
      <c r="BA162" s="3">
        <v>41395</v>
      </c>
      <c r="BB162">
        <v>23.454016351216701</v>
      </c>
      <c r="BC162">
        <v>22.1749925848213</v>
      </c>
      <c r="BD162">
        <f>VLOOKUP(BA162,Symphony!A:J,8,0)</f>
        <v>13.8</v>
      </c>
      <c r="BE162">
        <f t="shared" si="5"/>
        <v>1.6359017950042771</v>
      </c>
      <c r="BF162">
        <f t="shared" si="6"/>
        <v>93.200031709559411</v>
      </c>
    </row>
    <row r="163" spans="52:58" x14ac:dyDescent="0.25">
      <c r="AZ163" s="2"/>
      <c r="BA163" s="3">
        <v>41426</v>
      </c>
      <c r="BB163">
        <v>20.682291084469099</v>
      </c>
      <c r="BC163">
        <v>20.8426364349362</v>
      </c>
      <c r="BD163">
        <f>VLOOKUP(BA163,Symphony!A:J,8,0)</f>
        <v>17.2</v>
      </c>
      <c r="BE163">
        <f t="shared" si="5"/>
        <v>2.5710631416417187E-2</v>
      </c>
      <c r="BF163">
        <f t="shared" si="6"/>
        <v>12.126351196972982</v>
      </c>
    </row>
    <row r="164" spans="52:58" x14ac:dyDescent="0.25">
      <c r="AZ164" s="2"/>
      <c r="BA164" s="3">
        <v>41456</v>
      </c>
      <c r="BB164">
        <v>19.0158108499738</v>
      </c>
      <c r="BC164">
        <v>11.8056831776028</v>
      </c>
      <c r="BD164">
        <f>VLOOKUP(BA164,Symphony!A:J,8,0)</f>
        <v>14</v>
      </c>
      <c r="BE164">
        <f t="shared" si="5"/>
        <v>51.985941051890052</v>
      </c>
      <c r="BF164">
        <f t="shared" si="6"/>
        <v>25.158358482714892</v>
      </c>
    </row>
    <row r="165" spans="52:58" x14ac:dyDescent="0.25">
      <c r="AZ165" s="2"/>
      <c r="BA165" s="3">
        <v>41487</v>
      </c>
      <c r="BB165">
        <v>13.5602177177428</v>
      </c>
      <c r="BC165">
        <v>6.9573453009461499</v>
      </c>
      <c r="BD165">
        <f>VLOOKUP(BA165,Symphony!A:J,8,0)</f>
        <v>7.2</v>
      </c>
      <c r="BE165">
        <f t="shared" si="5"/>
        <v>43.597924152494038</v>
      </c>
      <c r="BF165">
        <f t="shared" si="6"/>
        <v>40.452369417089429</v>
      </c>
    </row>
    <row r="166" spans="52:58" x14ac:dyDescent="0.25">
      <c r="AZ166" s="2"/>
      <c r="BA166" s="3">
        <v>41518</v>
      </c>
      <c r="BB166">
        <v>9.4241345231306006</v>
      </c>
      <c r="BC166">
        <v>5.0050683788772004</v>
      </c>
      <c r="BD166">
        <f>VLOOKUP(BA166,Symphony!A:J,8,0)</f>
        <v>4.8</v>
      </c>
      <c r="BE166">
        <f t="shared" si="5"/>
        <v>19.528145587286613</v>
      </c>
      <c r="BF166">
        <f t="shared" si="6"/>
        <v>21.38262008800827</v>
      </c>
    </row>
    <row r="167" spans="52:58" x14ac:dyDescent="0.25">
      <c r="AZ167" s="2"/>
      <c r="BA167" s="3">
        <v>41548</v>
      </c>
      <c r="BB167">
        <v>8.0312806554921199</v>
      </c>
      <c r="BC167">
        <v>4.56171766272535</v>
      </c>
      <c r="BD167">
        <f>VLOOKUP(BA167,Symphony!A:J,8,0)</f>
        <v>3.8</v>
      </c>
      <c r="BE167">
        <f t="shared" si="5"/>
        <v>12.037867360776705</v>
      </c>
      <c r="BF167">
        <f t="shared" si="6"/>
        <v>17.903735985541825</v>
      </c>
    </row>
    <row r="168" spans="52:58" x14ac:dyDescent="0.25">
      <c r="AZ168" s="2"/>
      <c r="BA168" s="3">
        <v>41579</v>
      </c>
      <c r="BB168">
        <v>6.8482070883951502</v>
      </c>
      <c r="BC168">
        <v>7.8505371435732103</v>
      </c>
      <c r="BD168">
        <f>VLOOKUP(BA168,Symphony!A:J,8,0)</f>
        <v>3.6</v>
      </c>
      <c r="BE168">
        <f t="shared" si="5"/>
        <v>1.0046655395132529</v>
      </c>
      <c r="BF168">
        <f t="shared" si="6"/>
        <v>10.550849289100499</v>
      </c>
    </row>
    <row r="169" spans="52:58" x14ac:dyDescent="0.25">
      <c r="AZ169" s="2"/>
      <c r="BA169" s="3">
        <v>41609</v>
      </c>
      <c r="BB169">
        <v>7.0713155242795196</v>
      </c>
      <c r="BC169">
        <v>6.8079803765740197</v>
      </c>
      <c r="BD169">
        <f>VLOOKUP(BA169,Symphony!A:J,8,0)</f>
        <v>5.6</v>
      </c>
      <c r="BE169">
        <f t="shared" si="5"/>
        <v>6.9345400017077466E-2</v>
      </c>
      <c r="BF169">
        <f t="shared" si="6"/>
        <v>2.1647693719859187</v>
      </c>
    </row>
    <row r="170" spans="52:58" x14ac:dyDescent="0.25">
      <c r="AZ170" s="2"/>
      <c r="BA170" s="3">
        <v>41640</v>
      </c>
      <c r="BB170">
        <v>5.6168287381044104</v>
      </c>
      <c r="BC170">
        <v>4.5656387462671999</v>
      </c>
      <c r="BD170">
        <f>VLOOKUP(BA170,Symphony!A:J,8,0)</f>
        <v>4.8</v>
      </c>
      <c r="BE170">
        <f t="shared" si="5"/>
        <v>1.1050003989387147</v>
      </c>
      <c r="BF170">
        <f t="shared" si="6"/>
        <v>0.66720918739324375</v>
      </c>
    </row>
    <row r="171" spans="52:58" x14ac:dyDescent="0.25">
      <c r="AZ171" s="2"/>
      <c r="BA171" s="3">
        <v>41671</v>
      </c>
      <c r="BB171">
        <v>4.4341480859856599</v>
      </c>
      <c r="BC171">
        <v>4.5097885150395802</v>
      </c>
      <c r="BD171">
        <f>VLOOKUP(BA171,Symphony!A:J,8,0)</f>
        <v>3.6</v>
      </c>
      <c r="BE171">
        <f t="shared" si="5"/>
        <v>5.7214745074611537E-3</v>
      </c>
      <c r="BF171">
        <f t="shared" si="6"/>
        <v>0.69580302935353977</v>
      </c>
    </row>
    <row r="172" spans="52:58" x14ac:dyDescent="0.25">
      <c r="AZ172" s="2"/>
      <c r="BA172" s="3">
        <v>41699</v>
      </c>
      <c r="BB172">
        <v>4.7474386253972796</v>
      </c>
      <c r="BC172">
        <v>6.2885424898053399</v>
      </c>
      <c r="BD172">
        <f>VLOOKUP(BA172,Symphony!A:J,8,0)</f>
        <v>3.8</v>
      </c>
      <c r="BE172">
        <f t="shared" si="5"/>
        <v>2.3750011208934572</v>
      </c>
      <c r="BF172">
        <f t="shared" si="6"/>
        <v>0.89763994889468701</v>
      </c>
    </row>
    <row r="173" spans="52:58" x14ac:dyDescent="0.25">
      <c r="AZ173" s="2"/>
      <c r="BA173" s="3">
        <v>41730</v>
      </c>
      <c r="BB173">
        <v>4.3301388047094598</v>
      </c>
      <c r="BC173">
        <v>6.3847288271306697</v>
      </c>
      <c r="BD173">
        <f>VLOOKUP(BA173,Symphony!A:J,8,0)</f>
        <v>4.8</v>
      </c>
      <c r="BE173">
        <f t="shared" si="5"/>
        <v>4.2213401602327876</v>
      </c>
      <c r="BF173">
        <f t="shared" si="6"/>
        <v>0.220769542839855</v>
      </c>
    </row>
    <row r="174" spans="52:58" x14ac:dyDescent="0.25">
      <c r="AZ174" s="2"/>
      <c r="BA174" s="3">
        <v>41760</v>
      </c>
      <c r="BB174">
        <v>4.1764314987264601</v>
      </c>
      <c r="BC174">
        <v>6.6157370806653697</v>
      </c>
      <c r="BD174">
        <f>VLOOKUP(BA174,Symphony!A:J,8,0)</f>
        <v>5</v>
      </c>
      <c r="BE174">
        <f t="shared" si="5"/>
        <v>5.9502117220783219</v>
      </c>
      <c r="BF174">
        <f t="shared" si="6"/>
        <v>0.67826507628994459</v>
      </c>
    </row>
    <row r="175" spans="52:58" x14ac:dyDescent="0.25">
      <c r="AZ175" s="2"/>
      <c r="BA175" s="3">
        <v>41791</v>
      </c>
      <c r="BB175">
        <v>4.6643996569790902</v>
      </c>
      <c r="BC175">
        <v>8.4135258274153397</v>
      </c>
      <c r="BD175">
        <f>VLOOKUP(BA175,Symphony!A:J,8,0)</f>
        <v>5.4</v>
      </c>
      <c r="BE175">
        <f t="shared" si="5"/>
        <v>14.055947041849977</v>
      </c>
      <c r="BF175">
        <f t="shared" si="6"/>
        <v>0.54110786465248073</v>
      </c>
    </row>
    <row r="176" spans="52:58" x14ac:dyDescent="0.25">
      <c r="AZ176" s="2"/>
      <c r="BA176" s="3">
        <v>41821</v>
      </c>
      <c r="BB176">
        <v>5.2197689802568101</v>
      </c>
      <c r="BC176">
        <v>8.8193555638826098</v>
      </c>
      <c r="BD176">
        <f>VLOOKUP(BA176,Symphony!A:J,8,0)</f>
        <v>7.3</v>
      </c>
      <c r="BE176">
        <f t="shared" si="5"/>
        <v>12.957023573018855</v>
      </c>
      <c r="BF176">
        <f t="shared" si="6"/>
        <v>4.3273610955017912</v>
      </c>
    </row>
    <row r="177" spans="52:58" x14ac:dyDescent="0.25">
      <c r="AZ177" s="2"/>
      <c r="BA177" s="3">
        <v>41852</v>
      </c>
      <c r="BB177">
        <v>4.6799580058681602</v>
      </c>
      <c r="BC177">
        <v>8.5276864313984593</v>
      </c>
      <c r="BD177">
        <f>VLOOKUP(BA177,Symphony!A:J,8,0)</f>
        <v>7.4</v>
      </c>
      <c r="BE177">
        <f t="shared" si="5"/>
        <v>14.805014036633874</v>
      </c>
      <c r="BF177">
        <f t="shared" si="6"/>
        <v>7.3986284498407171</v>
      </c>
    </row>
    <row r="178" spans="52:58" x14ac:dyDescent="0.25">
      <c r="AZ178" s="2"/>
      <c r="BA178" s="3">
        <v>41883</v>
      </c>
      <c r="BB178">
        <v>5.0920207621289197</v>
      </c>
      <c r="BC178">
        <v>8.92759085306567</v>
      </c>
      <c r="BD178">
        <f>VLOOKUP(BA178,Symphony!A:J,8,0)</f>
        <v>7.6</v>
      </c>
      <c r="BE178">
        <f t="shared" si="5"/>
        <v>14.711597922488551</v>
      </c>
      <c r="BF178">
        <f t="shared" si="6"/>
        <v>6.2899598575924029</v>
      </c>
    </row>
    <row r="179" spans="52:58" x14ac:dyDescent="0.25">
      <c r="AZ179" s="2"/>
      <c r="BA179" s="3">
        <v>41913</v>
      </c>
      <c r="BB179">
        <v>5.4037982065338497</v>
      </c>
      <c r="BC179">
        <v>8.1683927304330908</v>
      </c>
      <c r="BD179">
        <f>VLOOKUP(BA179,Symphony!A:J,8,0)</f>
        <v>7.8</v>
      </c>
      <c r="BE179">
        <f t="shared" si="5"/>
        <v>7.6429828815736718</v>
      </c>
      <c r="BF179">
        <f t="shared" si="6"/>
        <v>5.7417830350103944</v>
      </c>
    </row>
    <row r="180" spans="52:58" x14ac:dyDescent="0.25">
      <c r="AZ180" s="2"/>
      <c r="BA180" s="3">
        <v>41944</v>
      </c>
      <c r="BB180">
        <v>5.84466395836112</v>
      </c>
      <c r="BC180">
        <v>10.723494642193399</v>
      </c>
      <c r="BD180">
        <f>VLOOKUP(BA180,Symphony!A:J,8,0)</f>
        <v>7.2</v>
      </c>
      <c r="BE180">
        <f t="shared" si="5"/>
        <v>23.802988841503346</v>
      </c>
      <c r="BF180">
        <f t="shared" si="6"/>
        <v>1.8369357857653485</v>
      </c>
    </row>
    <row r="181" spans="52:58" x14ac:dyDescent="0.25">
      <c r="AZ181" s="2"/>
      <c r="BA181" s="3">
        <v>41974</v>
      </c>
      <c r="BB181">
        <v>7.2390486647270897</v>
      </c>
      <c r="BC181">
        <v>11.848901981540299</v>
      </c>
      <c r="BD181">
        <f>VLOOKUP(BA181,Symphony!A:J,8,0)</f>
        <v>9</v>
      </c>
      <c r="BE181">
        <f t="shared" si="5"/>
        <v>21.25074760253375</v>
      </c>
      <c r="BF181">
        <f t="shared" si="6"/>
        <v>3.1009496051994456</v>
      </c>
    </row>
    <row r="182" spans="52:58" x14ac:dyDescent="0.25">
      <c r="AZ182" s="2"/>
      <c r="BA182" s="3">
        <v>42005</v>
      </c>
      <c r="BB182">
        <v>7.0631305137658797</v>
      </c>
      <c r="BC182">
        <v>15.5710069473537</v>
      </c>
      <c r="BD182">
        <f>VLOOKUP(BA182,Symphony!A:J,8,0)</f>
        <v>9.4</v>
      </c>
      <c r="BE182">
        <f t="shared" si="5"/>
        <v>72.383961409199017</v>
      </c>
      <c r="BF182">
        <f t="shared" si="6"/>
        <v>5.4609589956921232</v>
      </c>
    </row>
    <row r="183" spans="52:58" x14ac:dyDescent="0.25">
      <c r="AZ183" s="2"/>
      <c r="BA183" s="3">
        <v>42036</v>
      </c>
      <c r="BB183">
        <v>11.2256580347014</v>
      </c>
      <c r="BC183">
        <v>19.3821491277962</v>
      </c>
      <c r="BD183">
        <f>VLOOKUP(BA183,Symphony!A:J,8,0)</f>
        <v>11.8</v>
      </c>
      <c r="BE183">
        <f t="shared" si="5"/>
        <v>66.528346951734804</v>
      </c>
      <c r="BF183">
        <f t="shared" si="6"/>
        <v>0.32986869310305894</v>
      </c>
    </row>
    <row r="184" spans="52:58" x14ac:dyDescent="0.25">
      <c r="AZ184" s="2"/>
      <c r="BA184" s="3">
        <v>42064</v>
      </c>
      <c r="BB184">
        <v>13.6193654500065</v>
      </c>
      <c r="BC184">
        <v>17.755260072062899</v>
      </c>
      <c r="BD184">
        <f>VLOOKUP(BA184,Symphony!A:J,8,0)</f>
        <v>15.4</v>
      </c>
      <c r="BE184">
        <f t="shared" si="5"/>
        <v>17.105624324755048</v>
      </c>
      <c r="BF184">
        <f t="shared" si="6"/>
        <v>3.1706594006305564</v>
      </c>
    </row>
    <row r="185" spans="52:58" x14ac:dyDescent="0.25">
      <c r="AZ185" s="2"/>
      <c r="BA185" s="3">
        <v>42095</v>
      </c>
      <c r="BB185">
        <v>9.5819040639607191</v>
      </c>
      <c r="BC185">
        <v>15.827950077009801</v>
      </c>
      <c r="BD185">
        <f>VLOOKUP(BA185,Symphony!A:J,8,0)</f>
        <v>14.2</v>
      </c>
      <c r="BE185">
        <f t="shared" si="5"/>
        <v>39.013090797126331</v>
      </c>
      <c r="BF185">
        <f t="shared" si="6"/>
        <v>21.326810074462514</v>
      </c>
    </row>
    <row r="186" spans="52:58" x14ac:dyDescent="0.25">
      <c r="AZ186" s="2"/>
      <c r="BA186" s="3">
        <v>42125</v>
      </c>
      <c r="BB186">
        <v>8.7045639904689693</v>
      </c>
      <c r="BC186">
        <v>18.4887158156826</v>
      </c>
      <c r="BD186">
        <f>VLOOKUP(BA186,Symphony!A:J,8,0)</f>
        <v>13.1</v>
      </c>
      <c r="BE186">
        <f t="shared" si="5"/>
        <v>95.729626938831217</v>
      </c>
      <c r="BF186">
        <f t="shared" si="6"/>
        <v>19.319857713882069</v>
      </c>
    </row>
    <row r="187" spans="52:58" x14ac:dyDescent="0.25">
      <c r="AZ187" s="2"/>
      <c r="BA187" s="3">
        <v>42156</v>
      </c>
      <c r="BB187">
        <v>8.4876629367696292</v>
      </c>
      <c r="BC187">
        <v>13.028944853258499</v>
      </c>
      <c r="BD187">
        <f>VLOOKUP(BA187,Symphony!A:J,8,0)</f>
        <v>15</v>
      </c>
      <c r="BE187">
        <f t="shared" si="5"/>
        <v>20.623241445028825</v>
      </c>
      <c r="BF187">
        <f t="shared" si="6"/>
        <v>42.410534025123972</v>
      </c>
    </row>
    <row r="188" spans="52:58" x14ac:dyDescent="0.25">
      <c r="AZ188" s="2"/>
      <c r="BA188" s="3">
        <v>42186</v>
      </c>
      <c r="BB188">
        <v>6.7117370742953097</v>
      </c>
      <c r="BC188">
        <v>9.7367041325783301</v>
      </c>
      <c r="BD188">
        <f>VLOOKUP(BA188,Symphony!A:J,8,0)</f>
        <v>11.7</v>
      </c>
      <c r="BE188">
        <f t="shared" si="5"/>
        <v>9.1504257036974295</v>
      </c>
      <c r="BF188">
        <f t="shared" si="6"/>
        <v>24.88276701595991</v>
      </c>
    </row>
    <row r="189" spans="52:58" x14ac:dyDescent="0.25">
      <c r="AZ189" s="2"/>
      <c r="BA189" s="3">
        <v>42217</v>
      </c>
      <c r="BB189">
        <v>5.1654397361351103</v>
      </c>
      <c r="BC189">
        <v>8.5414721538149703</v>
      </c>
      <c r="BD189">
        <f>VLOOKUP(BA189,Symphony!A:J,8,0)</f>
        <v>9.1999999999999993</v>
      </c>
      <c r="BE189">
        <f t="shared" si="5"/>
        <v>11.39759488522532</v>
      </c>
      <c r="BF189">
        <f t="shared" si="6"/>
        <v>16.277676522757524</v>
      </c>
    </row>
    <row r="190" spans="52:58" x14ac:dyDescent="0.25">
      <c r="AZ190" s="2"/>
      <c r="BA190" s="3">
        <v>42248</v>
      </c>
      <c r="BB190">
        <v>5.4691390619662803</v>
      </c>
      <c r="BC190">
        <v>11.1227055045713</v>
      </c>
      <c r="BD190">
        <f>VLOOKUP(BA190,Symphony!A:J,8,0)</f>
        <v>8.1</v>
      </c>
      <c r="BE190">
        <f t="shared" si="5"/>
        <v>31.962813520949577</v>
      </c>
      <c r="BF190">
        <f t="shared" si="6"/>
        <v>6.9214292752716613</v>
      </c>
    </row>
  </sheetData>
  <pageMargins left="0.25" right="0.25" top="0.75" bottom="0.75" header="0.3" footer="0.3"/>
  <pageSetup scale="1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X1:BX190"/>
  <sheetViews>
    <sheetView topLeftCell="A61" zoomScale="55" zoomScaleNormal="55" workbookViewId="0">
      <selection activeCell="AW175" sqref="AW175"/>
    </sheetView>
  </sheetViews>
  <sheetFormatPr defaultRowHeight="15" x14ac:dyDescent="0.25"/>
  <sheetData>
    <row r="1" spans="24:76" x14ac:dyDescent="0.25">
      <c r="AZ1" s="2"/>
      <c r="BB1" t="s">
        <v>3</v>
      </c>
      <c r="BC1" t="s">
        <v>13</v>
      </c>
      <c r="BD1" t="s">
        <v>14</v>
      </c>
      <c r="BE1" t="s">
        <v>15</v>
      </c>
      <c r="BG1" t="s">
        <v>16</v>
      </c>
      <c r="BH1" s="2"/>
      <c r="BJ1" t="s">
        <v>3</v>
      </c>
      <c r="BK1" t="s">
        <v>13</v>
      </c>
      <c r="BL1" t="s">
        <v>14</v>
      </c>
      <c r="BN1" s="2"/>
      <c r="BP1" t="s">
        <v>3</v>
      </c>
      <c r="BQ1" t="s">
        <v>13</v>
      </c>
      <c r="BR1" t="s">
        <v>14</v>
      </c>
      <c r="BT1" s="2"/>
      <c r="BV1" t="s">
        <v>3</v>
      </c>
      <c r="BW1" t="s">
        <v>13</v>
      </c>
      <c r="BX1" t="s">
        <v>14</v>
      </c>
    </row>
    <row r="2" spans="24:76" x14ac:dyDescent="0.25">
      <c r="X2" s="1"/>
      <c r="AL2" t="s">
        <v>1</v>
      </c>
      <c r="BA2" s="3">
        <v>36526</v>
      </c>
      <c r="BB2">
        <v>1.25353938373277</v>
      </c>
      <c r="BC2">
        <v>1.1023119878884</v>
      </c>
      <c r="BD2">
        <f>VLOOKUP(BA2,Symphony!A:J,8,0)</f>
        <v>1.1000000000000001</v>
      </c>
      <c r="BE2">
        <f>(BC2-BB2)^2</f>
        <v>2.2869725253869762E-2</v>
      </c>
      <c r="BF2">
        <f t="shared" ref="BF2:BF33" si="0">(BD2-BB2)^2</f>
        <v>2.3574342357038758E-2</v>
      </c>
      <c r="BG2">
        <f>SUM(BC2:BC190)/COUNT(BC2:BC190)</f>
        <v>14.475629697713444</v>
      </c>
      <c r="BH2">
        <f>SUM(BD2:BD190)/COUNT(BD2:BD190)</f>
        <v>11.056613756613748</v>
      </c>
      <c r="BI2" s="3">
        <v>39600</v>
      </c>
      <c r="BJ2">
        <v>15.996829310476601</v>
      </c>
      <c r="BK2">
        <v>2.8692321444536399</v>
      </c>
      <c r="BL2">
        <f>VLOOKUP(BI2,Symphony!L:U,8,0)</f>
        <v>0</v>
      </c>
      <c r="BO2" s="3">
        <v>40238</v>
      </c>
      <c r="BP2">
        <v>0</v>
      </c>
      <c r="BQ2">
        <v>1.5412316062479701</v>
      </c>
      <c r="BR2">
        <f>VLOOKUP(BO2,Symphony!W:AF,8,0)</f>
        <v>0.1</v>
      </c>
      <c r="BU2" s="3">
        <v>41518</v>
      </c>
      <c r="BV2">
        <v>0</v>
      </c>
      <c r="BW2">
        <v>0.36900499290379901</v>
      </c>
      <c r="BX2">
        <f>VLOOKUP(BU2,Symphony!AH:AQ,8,0)</f>
        <v>0</v>
      </c>
    </row>
    <row r="3" spans="24:76" x14ac:dyDescent="0.25">
      <c r="BA3" s="3">
        <v>36557</v>
      </c>
      <c r="BB3">
        <v>1.1353790865327</v>
      </c>
      <c r="BC3">
        <v>0.88898749019236101</v>
      </c>
      <c r="BD3">
        <f>VLOOKUP(BA3,Symphony!A:J,8,0)</f>
        <v>0.5</v>
      </c>
      <c r="BE3">
        <f t="shared" ref="BE3:BE66" si="1">(BC3-BB3)^2</f>
        <v>6.0708818747140569E-2</v>
      </c>
      <c r="BF3">
        <f t="shared" si="0"/>
        <v>0.40370658360312833</v>
      </c>
      <c r="BG3">
        <f>SUM(BC2:BC190)</f>
        <v>2735.894012867841</v>
      </c>
      <c r="BH3">
        <f>SUM(BD2:BD190)</f>
        <v>2089.6999999999985</v>
      </c>
      <c r="BI3" s="3">
        <v>39630</v>
      </c>
      <c r="BJ3">
        <v>14.470730039413599</v>
      </c>
      <c r="BK3">
        <v>0.89335337214668797</v>
      </c>
      <c r="BL3">
        <f>VLOOKUP(BI3,Symphony!L:U,8,0)</f>
        <v>0</v>
      </c>
      <c r="BO3" s="3">
        <v>40299</v>
      </c>
      <c r="BP3">
        <v>2.3546342068168</v>
      </c>
      <c r="BQ3">
        <v>1.8461066510572799</v>
      </c>
      <c r="BR3">
        <f>VLOOKUP(BO3,Symphony!W:AF,8,0)</f>
        <v>0.1</v>
      </c>
      <c r="BU3" s="3">
        <v>41548</v>
      </c>
      <c r="BV3">
        <v>0</v>
      </c>
      <c r="BW3">
        <v>0.69948154800467699</v>
      </c>
      <c r="BX3">
        <f>VLOOKUP(BU3,Symphony!AH:AQ,8,0)</f>
        <v>0</v>
      </c>
    </row>
    <row r="4" spans="24:76" x14ac:dyDescent="0.25">
      <c r="BA4" s="3">
        <v>36586</v>
      </c>
      <c r="BB4">
        <v>1.1811761540087</v>
      </c>
      <c r="BC4">
        <v>0.89197299991263801</v>
      </c>
      <c r="BD4">
        <f>VLOOKUP(BA4,Symphony!A:J,8,0)</f>
        <v>0.4</v>
      </c>
      <c r="BE4">
        <f t="shared" si="1"/>
        <v>8.3638464339110583E-2</v>
      </c>
      <c r="BF4">
        <f t="shared" si="0"/>
        <v>0.61023618359182419</v>
      </c>
      <c r="BG4">
        <f>COUNT(BC2:BC190)</f>
        <v>189</v>
      </c>
      <c r="BH4">
        <f>COUNT(BD2:BD190)</f>
        <v>189</v>
      </c>
      <c r="BI4" s="3">
        <v>39661</v>
      </c>
      <c r="BJ4">
        <v>3.5877677444937799</v>
      </c>
      <c r="BK4">
        <v>0.63532942656161495</v>
      </c>
      <c r="BL4">
        <f>VLOOKUP(BI4,Symphony!L:U,8,0)</f>
        <v>0</v>
      </c>
      <c r="BO4" s="3">
        <v>40330</v>
      </c>
      <c r="BP4">
        <v>0</v>
      </c>
      <c r="BQ4">
        <v>2.5494255038281399</v>
      </c>
      <c r="BR4">
        <f>VLOOKUP(BO4,Symphony!W:AF,8,0)</f>
        <v>0.1</v>
      </c>
      <c r="BU4" s="3">
        <v>41579</v>
      </c>
      <c r="BV4">
        <v>0</v>
      </c>
      <c r="BW4">
        <v>0.74770524633498403</v>
      </c>
      <c r="BX4">
        <f>VLOOKUP(BU4,Symphony!AH:AQ,8,0)</f>
        <v>0</v>
      </c>
    </row>
    <row r="5" spans="24:76" x14ac:dyDescent="0.25">
      <c r="BA5" s="3">
        <v>36617</v>
      </c>
      <c r="BB5">
        <v>1.45267210622867</v>
      </c>
      <c r="BC5">
        <v>1.1181886820101199</v>
      </c>
      <c r="BD5">
        <f>VLOOKUP(BA5,Symphony!A:J,8,0)</f>
        <v>0.3</v>
      </c>
      <c r="BE5">
        <f t="shared" si="1"/>
        <v>0.11187916107696658</v>
      </c>
      <c r="BF5">
        <f t="shared" si="0"/>
        <v>1.3286529844776382</v>
      </c>
      <c r="BI5" s="3">
        <v>39692</v>
      </c>
      <c r="BJ5">
        <v>6.2488482795248803</v>
      </c>
      <c r="BK5">
        <v>1.4753514974572099</v>
      </c>
      <c r="BL5">
        <f>VLOOKUP(BI5,Symphony!L:U,8,0)</f>
        <v>0</v>
      </c>
      <c r="BO5" s="3">
        <v>40360</v>
      </c>
      <c r="BP5">
        <v>0</v>
      </c>
      <c r="BQ5">
        <v>2.42589262539882</v>
      </c>
      <c r="BR5">
        <f>VLOOKUP(BO5,Symphony!W:AF,8,0)</f>
        <v>0.2</v>
      </c>
      <c r="BU5" s="3">
        <v>41609</v>
      </c>
      <c r="BV5">
        <v>28.507649868309802</v>
      </c>
      <c r="BW5">
        <v>0.416854009392431</v>
      </c>
      <c r="BX5">
        <f>VLOOKUP(BU5,Symphony!AH:AQ,8,0)</f>
        <v>0</v>
      </c>
    </row>
    <row r="6" spans="24:76" x14ac:dyDescent="0.25">
      <c r="BA6" s="3">
        <v>36647</v>
      </c>
      <c r="BB6">
        <v>1.29765156957183</v>
      </c>
      <c r="BC6">
        <v>1.4198725394932099</v>
      </c>
      <c r="BD6">
        <f>VLOOKUP(BA6,Symphony!A:J,8,0)</f>
        <v>0.4</v>
      </c>
      <c r="BE6">
        <f t="shared" si="1"/>
        <v>1.4937965488522845E-2</v>
      </c>
      <c r="BF6">
        <f t="shared" si="0"/>
        <v>0.80577834035477003</v>
      </c>
      <c r="BI6" s="3">
        <v>39722</v>
      </c>
      <c r="BJ6">
        <v>25.1247789091633</v>
      </c>
      <c r="BK6">
        <v>2.67982757724605</v>
      </c>
      <c r="BL6">
        <f>VLOOKUP(BI6,Symphony!L:U,8,0)</f>
        <v>0</v>
      </c>
      <c r="BO6" s="3">
        <v>40391</v>
      </c>
      <c r="BP6">
        <v>0</v>
      </c>
      <c r="BQ6">
        <v>3.93714969932021</v>
      </c>
      <c r="BR6">
        <f>VLOOKUP(BO6,Symphony!W:AF,8,0)</f>
        <v>0.2</v>
      </c>
      <c r="BU6" s="3">
        <v>41640</v>
      </c>
      <c r="BV6">
        <v>1.10968231039621E-2</v>
      </c>
      <c r="BW6">
        <v>0.98331071707380402</v>
      </c>
      <c r="BX6">
        <f>VLOOKUP(BU6,Symphony!AH:AQ,8,0)</f>
        <v>0</v>
      </c>
    </row>
    <row r="7" spans="24:76" x14ac:dyDescent="0.25">
      <c r="BA7" s="3">
        <v>36678</v>
      </c>
      <c r="BB7">
        <v>2.0225926784104198</v>
      </c>
      <c r="BC7">
        <v>1.0590759321577301</v>
      </c>
      <c r="BD7">
        <f>VLOOKUP(BA7,Symphony!A:J,8,0)</f>
        <v>0.4</v>
      </c>
      <c r="BE7">
        <f t="shared" si="1"/>
        <v>0.92836452030937</v>
      </c>
      <c r="BF7">
        <f t="shared" si="0"/>
        <v>2.6328070000311001</v>
      </c>
      <c r="BI7" s="3">
        <v>39753</v>
      </c>
      <c r="BJ7">
        <v>13.325528357041501</v>
      </c>
      <c r="BK7">
        <v>2.6662737772233198</v>
      </c>
      <c r="BL7">
        <f>VLOOKUP(BI7,Symphony!L:U,8,0)</f>
        <v>4.5</v>
      </c>
      <c r="BO7" s="3">
        <v>40422</v>
      </c>
      <c r="BP7">
        <v>0</v>
      </c>
      <c r="BQ7">
        <v>4.8307402271892501</v>
      </c>
      <c r="BR7">
        <f>VLOOKUP(BO7,Symphony!W:AF,8,0)</f>
        <v>0.2</v>
      </c>
      <c r="BU7" s="3">
        <v>41671</v>
      </c>
      <c r="BV7">
        <v>0</v>
      </c>
      <c r="BW7">
        <v>2.40139030748399</v>
      </c>
      <c r="BX7">
        <f>VLOOKUP(BU7,Symphony!AH:AQ,8,0)</f>
        <v>0</v>
      </c>
    </row>
    <row r="8" spans="24:76" x14ac:dyDescent="0.25">
      <c r="BA8" s="3">
        <v>36708</v>
      </c>
      <c r="BB8">
        <v>1.5807116860646999</v>
      </c>
      <c r="BC8">
        <v>1.6728260475794201</v>
      </c>
      <c r="BD8">
        <f>VLOOKUP(BA8,Symphony!A:J,8,0)</f>
        <v>0.3</v>
      </c>
      <c r="BE8">
        <f t="shared" si="1"/>
        <v>8.4850555972645642E-3</v>
      </c>
      <c r="BF8">
        <f t="shared" si="0"/>
        <v>1.6402224228226863</v>
      </c>
      <c r="BI8" s="3">
        <v>39783</v>
      </c>
      <c r="BJ8">
        <v>11.720807191884999</v>
      </c>
      <c r="BK8">
        <v>5.85034456689535</v>
      </c>
      <c r="BL8">
        <f>VLOOKUP(BI8,Symphony!L:U,8,0)</f>
        <v>3.2</v>
      </c>
      <c r="BO8" s="3">
        <v>40452</v>
      </c>
      <c r="BP8">
        <v>1.7488395068314899</v>
      </c>
      <c r="BQ8">
        <v>5.2970379537934003</v>
      </c>
      <c r="BR8">
        <f>VLOOKUP(BO8,Symphony!W:AF,8,0)</f>
        <v>0.3</v>
      </c>
      <c r="BU8" s="3">
        <v>41699</v>
      </c>
      <c r="BV8">
        <v>24.6476754314319</v>
      </c>
      <c r="BW8">
        <v>3.4863476240132898</v>
      </c>
      <c r="BX8">
        <f>VLOOKUP(BU8,Symphony!AH:AQ,8,0)</f>
        <v>0</v>
      </c>
    </row>
    <row r="9" spans="24:76" x14ac:dyDescent="0.25">
      <c r="BA9" s="3">
        <v>36739</v>
      </c>
      <c r="BB9">
        <v>1.54212755451137</v>
      </c>
      <c r="BC9">
        <v>2.3883839709519599</v>
      </c>
      <c r="BD9">
        <f>VLOOKUP(BA9,Symphony!A:J,8,0)</f>
        <v>0.4</v>
      </c>
      <c r="BE9">
        <f t="shared" si="1"/>
        <v>0.71614992236686914</v>
      </c>
      <c r="BF9">
        <f t="shared" si="0"/>
        <v>1.3044553507741226</v>
      </c>
      <c r="BI9" s="3">
        <v>39814</v>
      </c>
      <c r="BJ9">
        <v>25.676601608751898</v>
      </c>
      <c r="BK9">
        <v>33.7658468637187</v>
      </c>
      <c r="BL9">
        <f>VLOOKUP(BI9,Symphony!L:U,8,0)</f>
        <v>3.5</v>
      </c>
      <c r="BO9" s="3">
        <v>40483</v>
      </c>
      <c r="BP9">
        <v>3.9109831515065299</v>
      </c>
      <c r="BQ9">
        <v>4.7351391879875901</v>
      </c>
      <c r="BR9">
        <f>VLOOKUP(BO9,Symphony!W:AF,8,0)</f>
        <v>0.3</v>
      </c>
      <c r="BU9" s="3">
        <v>41730</v>
      </c>
      <c r="BV9">
        <v>3.53710746491537</v>
      </c>
      <c r="BW9">
        <v>3.33205108251066</v>
      </c>
      <c r="BX9">
        <f>VLOOKUP(BU9,Symphony!AH:AQ,8,0)</f>
        <v>0</v>
      </c>
    </row>
    <row r="10" spans="24:76" x14ac:dyDescent="0.25">
      <c r="BA10" s="3">
        <v>36770</v>
      </c>
      <c r="BB10">
        <v>2.50438658525173</v>
      </c>
      <c r="BC10">
        <v>3.34621253724245</v>
      </c>
      <c r="BD10">
        <f>VLOOKUP(BA10,Symphony!A:J,8,0)</f>
        <v>0.5</v>
      </c>
      <c r="BE10">
        <f t="shared" si="1"/>
        <v>0.70867093344508214</v>
      </c>
      <c r="BF10">
        <f t="shared" si="0"/>
        <v>4.0175655831370909</v>
      </c>
      <c r="BI10" s="3">
        <v>39845</v>
      </c>
      <c r="BJ10">
        <v>25.060766314057599</v>
      </c>
      <c r="BK10">
        <v>42.9843589021554</v>
      </c>
      <c r="BL10">
        <f>VLOOKUP(BI10,Symphony!L:U,8,0)</f>
        <v>32.200000000000003</v>
      </c>
      <c r="BO10" s="3">
        <v>40513</v>
      </c>
      <c r="BP10">
        <v>3.6766563796531502</v>
      </c>
      <c r="BQ10">
        <v>3.90042442997431</v>
      </c>
      <c r="BR10">
        <f>VLOOKUP(BO10,Symphony!W:AF,8,0)</f>
        <v>0.3</v>
      </c>
      <c r="BU10" s="3">
        <v>41760</v>
      </c>
      <c r="BV10">
        <v>2.55299216426411</v>
      </c>
      <c r="BW10">
        <v>3.20399835734628</v>
      </c>
      <c r="BX10">
        <f>VLOOKUP(BU10,Symphony!AH:AQ,8,0)</f>
        <v>0</v>
      </c>
    </row>
    <row r="11" spans="24:76" x14ac:dyDescent="0.25">
      <c r="BA11" s="3">
        <v>36800</v>
      </c>
      <c r="BB11">
        <v>2.4512740997439102</v>
      </c>
      <c r="BC11">
        <v>4.5672071602486302</v>
      </c>
      <c r="BD11">
        <f>VLOOKUP(BA11,Symphony!A:J,8,0)</f>
        <v>0.9</v>
      </c>
      <c r="BE11">
        <f t="shared" si="1"/>
        <v>4.4771727165368711</v>
      </c>
      <c r="BF11">
        <f t="shared" si="0"/>
        <v>2.4064513325362795</v>
      </c>
      <c r="BH11" s="2"/>
      <c r="BI11" s="3">
        <v>39873</v>
      </c>
      <c r="BJ11">
        <v>33.953462040833699</v>
      </c>
      <c r="BK11">
        <v>40.530241226270697</v>
      </c>
      <c r="BL11">
        <f>VLOOKUP(BI11,Symphony!L:U,8,0)</f>
        <v>51.5</v>
      </c>
      <c r="BN11" s="2"/>
      <c r="BO11" s="3">
        <v>40544</v>
      </c>
      <c r="BP11">
        <v>5.7761375180480403</v>
      </c>
      <c r="BQ11">
        <v>2.95961642389755</v>
      </c>
      <c r="BR11">
        <f>VLOOKUP(BO11,Symphony!W:AF,8,0)</f>
        <v>0.3</v>
      </c>
      <c r="BT11" s="2"/>
      <c r="BU11" s="3">
        <v>41791</v>
      </c>
      <c r="BV11">
        <v>6.3775144773090799</v>
      </c>
      <c r="BW11">
        <v>4.38632505505681</v>
      </c>
      <c r="BX11">
        <f>VLOOKUP(BU11,Symphony!AH:AQ,8,0)</f>
        <v>0</v>
      </c>
    </row>
    <row r="12" spans="24:76" x14ac:dyDescent="0.25">
      <c r="BA12" s="3">
        <v>36831</v>
      </c>
      <c r="BB12">
        <v>3.0477081304012201</v>
      </c>
      <c r="BC12">
        <v>4.4637259645440901</v>
      </c>
      <c r="BD12">
        <f>VLOOKUP(BA12,Symphony!A:J,8,0)</f>
        <v>1.4</v>
      </c>
      <c r="BE12">
        <f t="shared" si="1"/>
        <v>2.0051065066106646</v>
      </c>
      <c r="BF12">
        <f t="shared" si="0"/>
        <v>2.7149420829902846</v>
      </c>
      <c r="BH12" s="2"/>
      <c r="BI12" s="3">
        <v>39904</v>
      </c>
      <c r="BJ12">
        <v>38.035694836607703</v>
      </c>
      <c r="BK12">
        <v>43.1027787861725</v>
      </c>
      <c r="BL12">
        <f>VLOOKUP(BI12,Symphony!L:U,8,0)</f>
        <v>39.4</v>
      </c>
      <c r="BN12" s="2"/>
      <c r="BO12" s="3">
        <v>40575</v>
      </c>
      <c r="BP12">
        <v>3.6317529150575298</v>
      </c>
      <c r="BQ12">
        <v>2.3371115652153098</v>
      </c>
      <c r="BR12">
        <f>VLOOKUP(BO12,Symphony!W:AF,8,0)</f>
        <v>0.1</v>
      </c>
      <c r="BT12" s="2"/>
      <c r="BU12" s="3">
        <v>41821</v>
      </c>
      <c r="BV12">
        <v>8.4648546415405495</v>
      </c>
      <c r="BW12">
        <v>3.5785867282535002</v>
      </c>
      <c r="BX12">
        <f>VLOOKUP(BU12,Symphony!AH:AQ,8,0)</f>
        <v>0.1</v>
      </c>
    </row>
    <row r="13" spans="24:76" x14ac:dyDescent="0.25">
      <c r="BA13" s="3">
        <v>36861</v>
      </c>
      <c r="BB13">
        <v>3.1145932127530398</v>
      </c>
      <c r="BC13">
        <v>6.0217257220566403</v>
      </c>
      <c r="BD13">
        <f>VLOOKUP(BA13,Symphony!A:J,8,0)</f>
        <v>2.2000000000000002</v>
      </c>
      <c r="BE13">
        <f t="shared" si="1"/>
        <v>8.4514194266498492</v>
      </c>
      <c r="BF13">
        <f t="shared" si="0"/>
        <v>0.83648074481392676</v>
      </c>
      <c r="BH13" s="2"/>
      <c r="BI13" s="3">
        <v>39934</v>
      </c>
      <c r="BJ13">
        <v>34.347130128421398</v>
      </c>
      <c r="BK13">
        <v>46.6842624038431</v>
      </c>
      <c r="BL13">
        <f>VLOOKUP(BI13,Symphony!L:U,8,0)</f>
        <v>51.1</v>
      </c>
      <c r="BN13" s="2"/>
      <c r="BO13" s="3">
        <v>40603</v>
      </c>
      <c r="BP13">
        <v>4.4212626414320999</v>
      </c>
      <c r="BQ13">
        <v>2.12241823126358</v>
      </c>
      <c r="BR13">
        <f>VLOOKUP(BO13,Symphony!W:AF,8,0)</f>
        <v>0.1</v>
      </c>
      <c r="BT13" s="2"/>
      <c r="BU13" s="3">
        <v>41852</v>
      </c>
      <c r="BV13">
        <v>7.8898600953317199</v>
      </c>
      <c r="BW13">
        <v>3.48607083605873</v>
      </c>
      <c r="BX13">
        <f>VLOOKUP(BU13,Symphony!AH:AQ,8,0)</f>
        <v>0.1</v>
      </c>
    </row>
    <row r="14" spans="24:76" x14ac:dyDescent="0.25">
      <c r="BA14" s="3">
        <v>36892</v>
      </c>
      <c r="BB14">
        <v>5.0764757304330903</v>
      </c>
      <c r="BC14">
        <v>14.913297141792</v>
      </c>
      <c r="BD14">
        <f>VLOOKUP(BA14,Symphony!A:J,8,0)</f>
        <v>3</v>
      </c>
      <c r="BE14">
        <f t="shared" si="1"/>
        <v>96.763055478969093</v>
      </c>
      <c r="BF14">
        <f t="shared" si="0"/>
        <v>4.3117514590776356</v>
      </c>
      <c r="BH14" s="2"/>
      <c r="BI14" s="3">
        <v>39965</v>
      </c>
      <c r="BJ14">
        <v>41.2747340668693</v>
      </c>
      <c r="BK14">
        <v>45.3058303146423</v>
      </c>
      <c r="BL14">
        <f>VLOOKUP(BI14,Symphony!L:U,8,0)</f>
        <v>60.7</v>
      </c>
      <c r="BN14" s="2"/>
      <c r="BO14" s="3">
        <v>40634</v>
      </c>
      <c r="BP14">
        <v>2.2074039557464702</v>
      </c>
      <c r="BQ14">
        <v>2.5757816540098499</v>
      </c>
      <c r="BR14">
        <f>VLOOKUP(BO14,Symphony!W:AF,8,0)</f>
        <v>0.1</v>
      </c>
      <c r="BT14" s="2"/>
      <c r="BU14" s="3">
        <v>41883</v>
      </c>
      <c r="BV14">
        <v>4.3261101607548298</v>
      </c>
      <c r="BW14">
        <v>3.8628411996251599</v>
      </c>
      <c r="BX14">
        <f>VLOOKUP(BU14,Symphony!AH:AQ,8,0)</f>
        <v>0.1</v>
      </c>
    </row>
    <row r="15" spans="24:76" x14ac:dyDescent="0.25">
      <c r="BA15" s="3">
        <v>36923</v>
      </c>
      <c r="BB15">
        <v>20.0039601197868</v>
      </c>
      <c r="BC15">
        <v>28.493057693175</v>
      </c>
      <c r="BD15">
        <f>VLOOKUP(BA15,Symphony!A:J,8,0)</f>
        <v>7.8</v>
      </c>
      <c r="BE15">
        <f t="shared" si="1"/>
        <v>72.064777610505431</v>
      </c>
      <c r="BF15">
        <f t="shared" si="0"/>
        <v>148.93664260534663</v>
      </c>
      <c r="BH15" s="2"/>
      <c r="BI15" s="3">
        <v>39995</v>
      </c>
      <c r="BJ15">
        <v>51.664181052087599</v>
      </c>
      <c r="BK15">
        <v>18.751640977405401</v>
      </c>
      <c r="BL15">
        <f>VLOOKUP(BI15,Symphony!L:U,8,0)</f>
        <v>57.3</v>
      </c>
      <c r="BN15" s="2"/>
      <c r="BO15" s="3">
        <v>40664</v>
      </c>
      <c r="BP15">
        <v>5.69139002519836</v>
      </c>
      <c r="BQ15">
        <v>2.6082145949446098</v>
      </c>
      <c r="BR15">
        <f>VLOOKUP(BO15,Symphony!W:AF,8,0)</f>
        <v>0.1</v>
      </c>
      <c r="BT15" s="2"/>
      <c r="BU15" s="3">
        <v>41913</v>
      </c>
      <c r="BV15">
        <v>6.3552727132770404</v>
      </c>
      <c r="BW15">
        <v>4.0473741165522297</v>
      </c>
      <c r="BX15">
        <f>VLOOKUP(BU15,Symphony!AH:AQ,8,0)</f>
        <v>0.1</v>
      </c>
    </row>
    <row r="16" spans="24:76" x14ac:dyDescent="0.25">
      <c r="BA16" s="3">
        <v>36951</v>
      </c>
      <c r="BB16">
        <v>26.836270053542599</v>
      </c>
      <c r="BC16">
        <v>28.3318252439025</v>
      </c>
      <c r="BD16">
        <f>VLOOKUP(BA16,Symphony!A:J,8,0)</f>
        <v>13.4</v>
      </c>
      <c r="BE16">
        <f t="shared" si="1"/>
        <v>2.2366853274124416</v>
      </c>
      <c r="BF16">
        <f t="shared" si="0"/>
        <v>180.53335295172562</v>
      </c>
      <c r="BH16" s="2"/>
      <c r="BI16" s="3">
        <v>40026</v>
      </c>
      <c r="BJ16">
        <v>33.070950730203201</v>
      </c>
      <c r="BK16">
        <v>28.670772479541899</v>
      </c>
      <c r="BL16">
        <f>VLOOKUP(BI16,Symphony!L:U,8,0)</f>
        <v>16.3</v>
      </c>
      <c r="BN16" s="2"/>
      <c r="BO16" s="3">
        <v>40695</v>
      </c>
      <c r="BP16">
        <v>4.5115981117221002</v>
      </c>
      <c r="BQ16">
        <v>3.1254222347895402</v>
      </c>
      <c r="BR16">
        <f>VLOOKUP(BO16,Symphony!W:AF,8,0)</f>
        <v>0.1</v>
      </c>
      <c r="BT16" s="2"/>
      <c r="BU16" s="3">
        <v>41944</v>
      </c>
      <c r="BV16">
        <v>3.9338495842358001</v>
      </c>
      <c r="BW16">
        <v>4.4542295970832102</v>
      </c>
      <c r="BX16">
        <f>VLOOKUP(BU16,Symphony!AH:AQ,8,0)</f>
        <v>0.1</v>
      </c>
    </row>
    <row r="17" spans="53:76" x14ac:dyDescent="0.25">
      <c r="BA17" s="3">
        <v>36982</v>
      </c>
      <c r="BB17">
        <v>21.790158494178499</v>
      </c>
      <c r="BC17">
        <v>28.4055597609118</v>
      </c>
      <c r="BD17">
        <f>VLOOKUP(BA17,Symphony!A:J,8,0)</f>
        <v>13.4</v>
      </c>
      <c r="BE17">
        <f t="shared" si="1"/>
        <v>43.76353391989656</v>
      </c>
      <c r="BF17">
        <f t="shared" si="0"/>
        <v>70.394759557435606</v>
      </c>
      <c r="BH17" s="2"/>
      <c r="BI17" s="3">
        <v>40057</v>
      </c>
      <c r="BJ17">
        <v>34.932212015212897</v>
      </c>
      <c r="BK17">
        <v>30.119842862460299</v>
      </c>
      <c r="BL17">
        <f>VLOOKUP(BI17,Symphony!L:U,8,0)</f>
        <v>26.4</v>
      </c>
      <c r="BN17" s="2"/>
      <c r="BO17" s="3">
        <v>40725</v>
      </c>
      <c r="BP17">
        <v>3.9912244842745799</v>
      </c>
      <c r="BQ17">
        <v>3.5199158106778801</v>
      </c>
      <c r="BR17">
        <f>VLOOKUP(BO17,Symphony!W:AF,8,0)</f>
        <v>0.1</v>
      </c>
      <c r="BT17" s="2"/>
      <c r="BU17" s="3">
        <v>41974</v>
      </c>
      <c r="BV17">
        <v>4.3900074007001404</v>
      </c>
      <c r="BW17">
        <v>5.8156268738497401</v>
      </c>
      <c r="BX17">
        <f>VLOOKUP(BU17,Symphony!AH:AQ,8,0)</f>
        <v>0.1</v>
      </c>
    </row>
    <row r="18" spans="53:76" x14ac:dyDescent="0.25">
      <c r="BA18" s="3">
        <v>37012</v>
      </c>
      <c r="BB18">
        <v>22.951711949967802</v>
      </c>
      <c r="BC18">
        <v>21.1530538683073</v>
      </c>
      <c r="BD18">
        <f>VLOOKUP(BA18,Symphony!A:J,8,0)</f>
        <v>15.4</v>
      </c>
      <c r="BE18">
        <f t="shared" si="1"/>
        <v>3.235170894722637</v>
      </c>
      <c r="BF18">
        <f t="shared" si="0"/>
        <v>57.028353375286493</v>
      </c>
      <c r="BH18" s="2"/>
      <c r="BI18" s="3">
        <v>40087</v>
      </c>
      <c r="BJ18">
        <v>43.062197892220603</v>
      </c>
      <c r="BK18">
        <v>38.144375065540402</v>
      </c>
      <c r="BL18">
        <f>VLOOKUP(BI18,Symphony!L:U,8,0)</f>
        <v>28.3</v>
      </c>
      <c r="BN18" s="2"/>
      <c r="BO18" s="3">
        <v>40756</v>
      </c>
      <c r="BP18">
        <v>3.5776519894745702</v>
      </c>
      <c r="BQ18">
        <v>3.9688732448788602</v>
      </c>
      <c r="BR18">
        <f>VLOOKUP(BO18,Symphony!W:AF,8,0)</f>
        <v>0.2</v>
      </c>
      <c r="BT18" s="2"/>
      <c r="BU18" s="3">
        <v>42005</v>
      </c>
      <c r="BV18">
        <v>3.9395538959865899</v>
      </c>
      <c r="BW18">
        <v>6.7477263189027799</v>
      </c>
      <c r="BX18">
        <f>VLOOKUP(BU18,Symphony!AH:AQ,8,0)</f>
        <v>0.1</v>
      </c>
    </row>
    <row r="19" spans="53:76" x14ac:dyDescent="0.25">
      <c r="BA19" s="3">
        <v>37043</v>
      </c>
      <c r="BB19">
        <v>26.515934883207699</v>
      </c>
      <c r="BC19">
        <v>15.998027746309299</v>
      </c>
      <c r="BD19">
        <f>VLOOKUP(BA19,Symphony!A:J,8,0)</f>
        <v>12.4</v>
      </c>
      <c r="BE19">
        <f t="shared" si="1"/>
        <v>110.62637054041828</v>
      </c>
      <c r="BF19">
        <f t="shared" si="0"/>
        <v>199.25961762695994</v>
      </c>
      <c r="BH19" s="2"/>
      <c r="BI19" s="3">
        <v>40118</v>
      </c>
      <c r="BJ19">
        <v>50.907581982387399</v>
      </c>
      <c r="BK19">
        <v>41.001403379367503</v>
      </c>
      <c r="BL19">
        <f>VLOOKUP(BI19,Symphony!L:U,8,0)</f>
        <v>36.700000000000003</v>
      </c>
      <c r="BN19" s="2"/>
      <c r="BO19" s="3">
        <v>40787</v>
      </c>
      <c r="BP19">
        <v>4.0695668866866797</v>
      </c>
      <c r="BQ19">
        <v>5.6905763683535699</v>
      </c>
      <c r="BR19">
        <f>VLOOKUP(BO19,Symphony!W:AF,8,0)</f>
        <v>0.2</v>
      </c>
      <c r="BT19" s="2"/>
      <c r="BU19" s="3">
        <v>42036</v>
      </c>
      <c r="BV19">
        <v>5.4117152014153902</v>
      </c>
      <c r="BW19">
        <v>9.6944064052705308</v>
      </c>
      <c r="BX19">
        <f>VLOOKUP(BU19,Symphony!AH:AQ,8,0)</f>
        <v>0.2</v>
      </c>
    </row>
    <row r="20" spans="53:76" x14ac:dyDescent="0.25">
      <c r="BA20" s="3">
        <v>37073</v>
      </c>
      <c r="BB20">
        <v>15.9306952359387</v>
      </c>
      <c r="BC20">
        <v>15.3299819855621</v>
      </c>
      <c r="BD20">
        <f>VLOOKUP(BA20,Symphony!A:J,8,0)</f>
        <v>9.9</v>
      </c>
      <c r="BE20">
        <f t="shared" si="1"/>
        <v>0.36085640917801992</v>
      </c>
      <c r="BF20">
        <f t="shared" si="0"/>
        <v>36.369285028773724</v>
      </c>
      <c r="BH20" s="2"/>
      <c r="BI20" s="3">
        <v>40148</v>
      </c>
      <c r="BJ20">
        <v>61.584530500004298</v>
      </c>
      <c r="BK20">
        <v>43.523256659033599</v>
      </c>
      <c r="BL20">
        <f>VLOOKUP(BI20,Symphony!L:U,8,0)</f>
        <v>42.6</v>
      </c>
      <c r="BN20" s="2"/>
      <c r="BO20" s="3">
        <v>40817</v>
      </c>
      <c r="BP20">
        <v>4.1460954056738997</v>
      </c>
      <c r="BQ20">
        <v>6.6901147878702298</v>
      </c>
      <c r="BR20">
        <f>VLOOKUP(BO20,Symphony!W:AF,8,0)</f>
        <v>0.3</v>
      </c>
      <c r="BT20" s="2"/>
      <c r="BU20" s="3">
        <v>42064</v>
      </c>
      <c r="BV20">
        <v>7.0189856178442804</v>
      </c>
      <c r="BW20">
        <v>8.5915900053197092</v>
      </c>
      <c r="BX20">
        <f>VLOOKUP(BU20,Symphony!AH:AQ,8,0)</f>
        <v>0.2</v>
      </c>
    </row>
    <row r="21" spans="53:76" x14ac:dyDescent="0.25">
      <c r="BA21" s="3">
        <v>37104</v>
      </c>
      <c r="BB21">
        <v>17.4554894109693</v>
      </c>
      <c r="BC21">
        <v>15.6660000691015</v>
      </c>
      <c r="BD21">
        <f>VLOOKUP(BA21,Symphony!A:J,8,0)</f>
        <v>9.5</v>
      </c>
      <c r="BE21">
        <f t="shared" si="1"/>
        <v>3.2022721046584501</v>
      </c>
      <c r="BF21">
        <f t="shared" si="0"/>
        <v>63.28981176804465</v>
      </c>
      <c r="BH21" s="2"/>
      <c r="BI21" s="3">
        <v>40179</v>
      </c>
      <c r="BJ21">
        <v>45.133461654052397</v>
      </c>
      <c r="BK21">
        <v>41.270281671013201</v>
      </c>
      <c r="BL21">
        <f>VLOOKUP(BI21,Symphony!L:U,8,0)</f>
        <v>50.6</v>
      </c>
      <c r="BN21" s="2"/>
      <c r="BO21" s="3">
        <v>40848</v>
      </c>
      <c r="BP21">
        <v>3.4606144695408898</v>
      </c>
      <c r="BQ21">
        <v>5.8213333528645697</v>
      </c>
      <c r="BR21">
        <f>VLOOKUP(BO21,Symphony!W:AF,8,0)</f>
        <v>0.3</v>
      </c>
      <c r="BT21" s="2"/>
      <c r="BU21" s="3">
        <v>42095</v>
      </c>
      <c r="BV21">
        <v>7.9710321464388798</v>
      </c>
      <c r="BW21">
        <v>8.31742069707634</v>
      </c>
      <c r="BX21">
        <f>VLOOKUP(BU21,Symphony!AH:AQ,8,0)</f>
        <v>0.2</v>
      </c>
    </row>
    <row r="22" spans="53:76" x14ac:dyDescent="0.25">
      <c r="BA22" s="3">
        <v>37135</v>
      </c>
      <c r="BB22">
        <v>13.464790846744</v>
      </c>
      <c r="BC22">
        <v>20.7215957352843</v>
      </c>
      <c r="BD22">
        <f>VLOOKUP(BA22,Symphony!A:J,8,0)</f>
        <v>9.6</v>
      </c>
      <c r="BE22">
        <f t="shared" si="1"/>
        <v>52.661217190342391</v>
      </c>
      <c r="BF22">
        <f t="shared" si="0"/>
        <v>14.936608289076208</v>
      </c>
      <c r="BH22" s="2"/>
      <c r="BI22" s="3">
        <v>40210</v>
      </c>
      <c r="BJ22">
        <v>52.443641153281</v>
      </c>
      <c r="BK22">
        <v>35.998441527488403</v>
      </c>
      <c r="BL22">
        <f>VLOOKUP(BI22,Symphony!L:U,8,0)</f>
        <v>45.5</v>
      </c>
      <c r="BN22" s="2"/>
      <c r="BO22" s="3">
        <v>40878</v>
      </c>
      <c r="BP22">
        <v>3.2525281036373102</v>
      </c>
      <c r="BQ22">
        <v>5.9093646672074698</v>
      </c>
      <c r="BR22">
        <f>VLOOKUP(BO22,Symphony!W:AF,8,0)</f>
        <v>0.3</v>
      </c>
      <c r="BT22" s="2"/>
      <c r="BU22" s="3">
        <v>42125</v>
      </c>
      <c r="BV22">
        <v>4.3241909561570102</v>
      </c>
      <c r="BW22">
        <v>9.1583015209603094</v>
      </c>
      <c r="BX22">
        <f>VLOOKUP(BU22,Symphony!AH:AQ,8,0)</f>
        <v>0.2</v>
      </c>
    </row>
    <row r="23" spans="53:76" x14ac:dyDescent="0.25">
      <c r="BA23" s="3">
        <v>37165</v>
      </c>
      <c r="BB23">
        <v>23.176271376905401</v>
      </c>
      <c r="BC23">
        <v>26.331179852209299</v>
      </c>
      <c r="BD23">
        <f>VLOOKUP(BA23,Symphony!A:J,8,0)</f>
        <v>12.9</v>
      </c>
      <c r="BE23">
        <f t="shared" si="1"/>
        <v>9.9534474875443681</v>
      </c>
      <c r="BF23">
        <f t="shared" si="0"/>
        <v>105.60175341180522</v>
      </c>
      <c r="BH23" s="2"/>
      <c r="BI23" s="3">
        <v>40238</v>
      </c>
      <c r="BJ23">
        <v>47.838111702883403</v>
      </c>
      <c r="BK23">
        <v>35.759565883489401</v>
      </c>
      <c r="BL23">
        <f>VLOOKUP(BI23,Symphony!L:U,8,0)</f>
        <v>38.200000000000003</v>
      </c>
      <c r="BN23" s="2"/>
      <c r="BO23" s="3">
        <v>40909</v>
      </c>
      <c r="BP23">
        <v>3.9190569323474098</v>
      </c>
      <c r="BQ23">
        <v>6.8267943486580496</v>
      </c>
      <c r="BR23">
        <f>VLOOKUP(BO23,Symphony!W:AF,8,0)</f>
        <v>0.3</v>
      </c>
      <c r="BT23" s="2"/>
      <c r="BU23" s="3">
        <v>42156</v>
      </c>
      <c r="BV23">
        <v>8.6439557001035805</v>
      </c>
      <c r="BW23">
        <v>5.8042105227369003</v>
      </c>
      <c r="BX23">
        <f>VLOOKUP(BU23,Symphony!AH:AQ,8,0)</f>
        <v>0.4</v>
      </c>
    </row>
    <row r="24" spans="53:76" x14ac:dyDescent="0.25">
      <c r="BA24" s="3">
        <v>37196</v>
      </c>
      <c r="BB24">
        <v>32.813955422498601</v>
      </c>
      <c r="BC24">
        <v>39.8222089993643</v>
      </c>
      <c r="BD24">
        <f>VLOOKUP(BA24,Symphony!A:J,8,0)</f>
        <v>15.4</v>
      </c>
      <c r="BE24">
        <f t="shared" si="1"/>
        <v>49.115618197650853</v>
      </c>
      <c r="BF24">
        <f t="shared" si="0"/>
        <v>303.24584345676851</v>
      </c>
      <c r="BH24" s="2"/>
      <c r="BI24" s="3">
        <v>40269</v>
      </c>
      <c r="BJ24">
        <v>45.121260549548197</v>
      </c>
      <c r="BK24">
        <v>34.736155486062401</v>
      </c>
      <c r="BL24">
        <f>VLOOKUP(BI24,Symphony!L:U,8,0)</f>
        <v>38.299999999999997</v>
      </c>
      <c r="BN24" s="2"/>
      <c r="BO24" s="3">
        <v>40940</v>
      </c>
      <c r="BP24">
        <v>3.38532351335631</v>
      </c>
      <c r="BQ24">
        <v>6.05549682873054</v>
      </c>
      <c r="BR24">
        <f>VLOOKUP(BO24,Symphony!W:AF,8,0)</f>
        <v>0.4</v>
      </c>
      <c r="BT24" s="2"/>
      <c r="BU24" s="3">
        <v>42186</v>
      </c>
      <c r="BV24">
        <v>6.3465304997108998</v>
      </c>
      <c r="BW24">
        <v>4.7001912207208703</v>
      </c>
      <c r="BX24">
        <f>VLOOKUP(BU24,Symphony!AH:AQ,8,0)</f>
        <v>0.4</v>
      </c>
    </row>
    <row r="25" spans="53:76" x14ac:dyDescent="0.25">
      <c r="BA25" s="3">
        <v>37226</v>
      </c>
      <c r="BB25">
        <v>35.881594538049498</v>
      </c>
      <c r="BC25">
        <v>36.013671828473399</v>
      </c>
      <c r="BD25">
        <f>VLOOKUP(BA25,Symphony!A:J,8,0)</f>
        <v>21.4</v>
      </c>
      <c r="BE25">
        <f t="shared" si="1"/>
        <v>1.7444410645719412E-2</v>
      </c>
      <c r="BF25">
        <f t="shared" si="0"/>
        <v>209.7165803644651</v>
      </c>
      <c r="BH25" s="2"/>
      <c r="BI25" s="3">
        <v>40299</v>
      </c>
      <c r="BJ25">
        <v>47.128189885517898</v>
      </c>
      <c r="BK25">
        <v>28.076100339542201</v>
      </c>
      <c r="BL25">
        <f>VLOOKUP(BI25,Symphony!L:U,8,0)</f>
        <v>37.200000000000003</v>
      </c>
      <c r="BN25" s="2"/>
      <c r="BO25" s="3">
        <v>40969</v>
      </c>
      <c r="BP25">
        <v>4.5209781434612299</v>
      </c>
      <c r="BQ25">
        <v>5.97848142928272</v>
      </c>
      <c r="BR25">
        <f>VLOOKUP(BO25,Symphony!W:AF,8,0)</f>
        <v>0.4</v>
      </c>
      <c r="BT25" s="2"/>
      <c r="BU25" s="3">
        <v>42217</v>
      </c>
      <c r="BV25">
        <v>4.8627047108890897</v>
      </c>
      <c r="BW25">
        <v>5.1385810819917204</v>
      </c>
      <c r="BX25">
        <f>VLOOKUP(BU25,Symphony!AH:AQ,8,0)</f>
        <v>0.3</v>
      </c>
    </row>
    <row r="26" spans="53:76" x14ac:dyDescent="0.25">
      <c r="BA26" s="3">
        <v>37257</v>
      </c>
      <c r="BB26">
        <v>24.542735783647299</v>
      </c>
      <c r="BC26">
        <v>12.5396812364892</v>
      </c>
      <c r="BD26">
        <f>VLOOKUP(BA26,Symphony!A:J,8,0)</f>
        <v>19.399999999999999</v>
      </c>
      <c r="BE26">
        <f t="shared" si="1"/>
        <v>144.07331846205273</v>
      </c>
      <c r="BF26">
        <f t="shared" si="0"/>
        <v>26.44773134040641</v>
      </c>
      <c r="BH26" s="2"/>
      <c r="BI26" s="3">
        <v>40330</v>
      </c>
      <c r="BJ26">
        <v>41.995495497668898</v>
      </c>
      <c r="BK26">
        <v>37.824111394077498</v>
      </c>
      <c r="BL26">
        <f>VLOOKUP(BI26,Symphony!L:U,8,0)</f>
        <v>32.5</v>
      </c>
      <c r="BN26" s="2"/>
      <c r="BO26" s="3">
        <v>41000</v>
      </c>
      <c r="BP26">
        <v>3.2881293351808401</v>
      </c>
      <c r="BQ26">
        <v>6.1034787344597703</v>
      </c>
      <c r="BR26">
        <f>VLOOKUP(BO26,Symphony!W:AF,8,0)</f>
        <v>0.4</v>
      </c>
      <c r="BT26" s="2"/>
      <c r="BU26" s="3">
        <v>42248</v>
      </c>
      <c r="BV26">
        <v>5.7943300481337197</v>
      </c>
      <c r="BW26">
        <v>6.0652143515361701</v>
      </c>
      <c r="BX26">
        <f>VLOOKUP(BU26,Symphony!AH:AQ,8,0)</f>
        <v>0.3</v>
      </c>
    </row>
    <row r="27" spans="53:76" x14ac:dyDescent="0.25">
      <c r="BA27" s="3">
        <v>37288</v>
      </c>
      <c r="BB27">
        <v>17.1441558775409</v>
      </c>
      <c r="BC27">
        <v>12.6929666407338</v>
      </c>
      <c r="BD27">
        <f>VLOOKUP(BA27,Symphony!A:J,8,0)</f>
        <v>8.9</v>
      </c>
      <c r="BE27">
        <f t="shared" si="1"/>
        <v>19.813085621867369</v>
      </c>
      <c r="BF27">
        <f t="shared" si="0"/>
        <v>67.966106133192156</v>
      </c>
      <c r="BH27" s="2"/>
      <c r="BI27" s="3">
        <v>40360</v>
      </c>
      <c r="BJ27">
        <v>62.382325253556303</v>
      </c>
      <c r="BK27">
        <v>43.449975596935197</v>
      </c>
      <c r="BL27">
        <f>VLOOKUP(BI27,Symphony!L:U,8,0)</f>
        <v>42.8</v>
      </c>
      <c r="BN27" s="2"/>
      <c r="BO27" s="3">
        <v>41030</v>
      </c>
      <c r="BP27">
        <v>6.2361494526183696</v>
      </c>
      <c r="BQ27">
        <v>6.0960112661775101</v>
      </c>
      <c r="BR27">
        <f>VLOOKUP(BO27,Symphony!W:AF,8,0)</f>
        <v>0.4</v>
      </c>
    </row>
    <row r="28" spans="53:76" x14ac:dyDescent="0.25">
      <c r="BA28" s="3">
        <v>37316</v>
      </c>
      <c r="BB28">
        <v>17.229206549935501</v>
      </c>
      <c r="BC28">
        <v>17.0497268313243</v>
      </c>
      <c r="BD28">
        <f>VLOOKUP(BA28,Symphony!A:J,8,0)</f>
        <v>9.3000000000000007</v>
      </c>
      <c r="BE28">
        <f t="shared" si="1"/>
        <v>3.2212969392756023E-2</v>
      </c>
      <c r="BF28">
        <f t="shared" si="0"/>
        <v>62.872316511540042</v>
      </c>
      <c r="BH28" s="2"/>
      <c r="BI28" s="3">
        <v>40391</v>
      </c>
      <c r="BJ28">
        <v>54.217748159019699</v>
      </c>
      <c r="BK28">
        <v>46.963352210861999</v>
      </c>
      <c r="BL28">
        <f>VLOOKUP(BI28,Symphony!L:U,8,0)</f>
        <v>51.1</v>
      </c>
      <c r="BN28" s="2"/>
      <c r="BO28" s="3">
        <v>41061</v>
      </c>
      <c r="BP28">
        <v>4.6862508349824603</v>
      </c>
      <c r="BQ28">
        <v>5.6912365012123702</v>
      </c>
      <c r="BR28">
        <f>VLOOKUP(BO28,Symphony!W:AF,8,0)</f>
        <v>0.5</v>
      </c>
    </row>
    <row r="29" spans="53:76" x14ac:dyDescent="0.25">
      <c r="BA29" s="3">
        <v>37347</v>
      </c>
      <c r="BB29">
        <v>11.999618116624299</v>
      </c>
      <c r="BC29">
        <v>9.4673925374309302</v>
      </c>
      <c r="BD29">
        <f>VLOOKUP(BA29,Symphony!A:J,8,0)</f>
        <v>11.6</v>
      </c>
      <c r="BE29">
        <f t="shared" si="1"/>
        <v>6.4121663839211944</v>
      </c>
      <c r="BF29">
        <f t="shared" si="0"/>
        <v>0.15969463913435247</v>
      </c>
      <c r="BH29" s="2"/>
      <c r="BI29" s="3">
        <v>40422</v>
      </c>
      <c r="BJ29">
        <v>58.550964181203199</v>
      </c>
      <c r="BK29">
        <v>50.752726445678803</v>
      </c>
      <c r="BL29">
        <f>VLOOKUP(BI29,Symphony!L:U,8,0)</f>
        <v>56</v>
      </c>
      <c r="BN29" s="2"/>
      <c r="BO29" s="3">
        <v>41091</v>
      </c>
      <c r="BP29">
        <v>3.5066665080314401</v>
      </c>
      <c r="BQ29">
        <v>5.3835072153876098</v>
      </c>
      <c r="BR29">
        <f>VLOOKUP(BO29,Symphony!W:AF,8,0)</f>
        <v>0.6</v>
      </c>
    </row>
    <row r="30" spans="53:76" x14ac:dyDescent="0.25">
      <c r="BA30" s="3">
        <v>37377</v>
      </c>
      <c r="BB30">
        <v>11.140140238651901</v>
      </c>
      <c r="BC30">
        <v>11.1171065091006</v>
      </c>
      <c r="BD30">
        <f>VLOOKUP(BA30,Symphony!A:J,8,0)</f>
        <v>7.3</v>
      </c>
      <c r="BE30">
        <f t="shared" si="1"/>
        <v>5.3055269704247734E-4</v>
      </c>
      <c r="BF30">
        <f t="shared" si="0"/>
        <v>14.746677052513478</v>
      </c>
      <c r="BH30" s="2"/>
      <c r="BI30" s="3">
        <v>40452</v>
      </c>
      <c r="BJ30">
        <v>53.083727580616802</v>
      </c>
      <c r="BK30">
        <v>51.120232578681602</v>
      </c>
      <c r="BL30">
        <f>VLOOKUP(BI30,Symphony!L:U,8,0)</f>
        <v>69.5</v>
      </c>
      <c r="BN30" s="2"/>
      <c r="BO30" s="3">
        <v>41122</v>
      </c>
      <c r="BP30">
        <v>4.3441978695311603</v>
      </c>
      <c r="BQ30">
        <v>5.1374031021436997</v>
      </c>
      <c r="BR30">
        <f>VLOOKUP(BO30,Symphony!W:AF,8,0)</f>
        <v>0.6</v>
      </c>
    </row>
    <row r="31" spans="53:76" x14ac:dyDescent="0.25">
      <c r="BA31" s="3">
        <v>37408</v>
      </c>
      <c r="BB31">
        <v>10.6017349001061</v>
      </c>
      <c r="BC31">
        <v>16.178059313133499</v>
      </c>
      <c r="BD31">
        <f>VLOOKUP(BA31,Symphony!A:J,8,0)</f>
        <v>8.1</v>
      </c>
      <c r="BE31">
        <f t="shared" si="1"/>
        <v>31.09539395932536</v>
      </c>
      <c r="BF31">
        <f t="shared" si="0"/>
        <v>6.2586775104088819</v>
      </c>
      <c r="BH31" s="2"/>
      <c r="BI31" s="3">
        <v>40483</v>
      </c>
      <c r="BJ31">
        <v>64.495352833463201</v>
      </c>
      <c r="BK31">
        <v>51.4400219751981</v>
      </c>
      <c r="BL31">
        <f>VLOOKUP(BI31,Symphony!L:U,8,0)</f>
        <v>75.099999999999994</v>
      </c>
      <c r="BN31" s="2"/>
      <c r="BO31" s="3">
        <v>41153</v>
      </c>
      <c r="BP31">
        <v>3.7691802361583302</v>
      </c>
      <c r="BQ31">
        <v>5.2234262769772997</v>
      </c>
      <c r="BR31">
        <f>VLOOKUP(BO31,Symphony!W:AF,8,0)</f>
        <v>0.7</v>
      </c>
    </row>
    <row r="32" spans="53:76" x14ac:dyDescent="0.25">
      <c r="BA32" s="3">
        <v>37438</v>
      </c>
      <c r="BB32">
        <v>15.806219984212399</v>
      </c>
      <c r="BC32">
        <v>29.054288060021399</v>
      </c>
      <c r="BD32">
        <f>VLOOKUP(BA32,Symphony!A:J,8,0)</f>
        <v>11</v>
      </c>
      <c r="BE32">
        <f t="shared" si="1"/>
        <v>175.51130774126958</v>
      </c>
      <c r="BF32">
        <f t="shared" si="0"/>
        <v>23.099750536642635</v>
      </c>
      <c r="BH32" s="2"/>
      <c r="BI32" s="3">
        <v>40513</v>
      </c>
      <c r="BJ32">
        <v>54.952042725657499</v>
      </c>
      <c r="BK32">
        <v>49.756446910937299</v>
      </c>
      <c r="BL32">
        <f>VLOOKUP(BI32,Symphony!L:U,8,0)</f>
        <v>76.7</v>
      </c>
      <c r="BN32" s="2"/>
      <c r="BO32" s="3">
        <v>41183</v>
      </c>
      <c r="BP32">
        <v>4.1025357835624199</v>
      </c>
      <c r="BQ32">
        <v>5.5732985394657497</v>
      </c>
      <c r="BR32">
        <f>VLOOKUP(BO32,Symphony!W:AF,8,0)</f>
        <v>0.6</v>
      </c>
    </row>
    <row r="33" spans="53:70" x14ac:dyDescent="0.25">
      <c r="BA33" s="3">
        <v>37469</v>
      </c>
      <c r="BB33">
        <v>28.023003408356999</v>
      </c>
      <c r="BC33">
        <v>40.049082656801602</v>
      </c>
      <c r="BD33">
        <f>VLOOKUP(BA33,Symphony!A:J,8,0)</f>
        <v>15.8</v>
      </c>
      <c r="BE33">
        <f t="shared" si="1"/>
        <v>144.62658208986991</v>
      </c>
      <c r="BF33">
        <f t="shared" si="0"/>
        <v>149.4018123207068</v>
      </c>
      <c r="BH33" s="2"/>
      <c r="BI33" s="3">
        <v>40544</v>
      </c>
      <c r="BJ33">
        <v>23.760500585717001</v>
      </c>
      <c r="BK33">
        <v>15.1930480296017</v>
      </c>
      <c r="BL33">
        <f>VLOOKUP(BI33,Symphony!L:U,8,0)</f>
        <v>70.900000000000006</v>
      </c>
      <c r="BN33" s="2"/>
      <c r="BO33" s="3">
        <v>41214</v>
      </c>
      <c r="BP33">
        <v>5.2849739952018098</v>
      </c>
      <c r="BQ33">
        <v>6.1183736282501</v>
      </c>
      <c r="BR33">
        <f>VLOOKUP(BO33,Symphony!W:AF,8,0)</f>
        <v>0.7</v>
      </c>
    </row>
    <row r="34" spans="53:70" x14ac:dyDescent="0.25">
      <c r="BA34" s="3">
        <v>37500</v>
      </c>
      <c r="BB34">
        <v>32.991437589510902</v>
      </c>
      <c r="BC34">
        <v>44.868500218893999</v>
      </c>
      <c r="BD34">
        <f>VLOOKUP(BA34,Symphony!A:J,8,0)</f>
        <v>22.7</v>
      </c>
      <c r="BE34">
        <f t="shared" si="1"/>
        <v>141.06461670228853</v>
      </c>
      <c r="BF34">
        <f t="shared" ref="BF34:BF65" si="2">(BD34-BB34)^2</f>
        <v>105.91368765879797</v>
      </c>
      <c r="BH34" s="2"/>
      <c r="BI34" s="3">
        <v>40575</v>
      </c>
      <c r="BJ34">
        <v>15.3034759917511</v>
      </c>
      <c r="BK34">
        <v>9.2072614144768696</v>
      </c>
      <c r="BL34">
        <f>VLOOKUP(BI34,Symphony!L:U,8,0)</f>
        <v>17.3</v>
      </c>
      <c r="BN34" s="2"/>
      <c r="BO34" s="3">
        <v>41244</v>
      </c>
      <c r="BP34">
        <v>5.1292448615332997</v>
      </c>
      <c r="BQ34">
        <v>7.2162198509521698</v>
      </c>
      <c r="BR34">
        <f>VLOOKUP(BO34,Symphony!W:AF,8,0)</f>
        <v>0.8</v>
      </c>
    </row>
    <row r="35" spans="53:70" x14ac:dyDescent="0.25">
      <c r="BA35" s="3">
        <v>37530</v>
      </c>
      <c r="BB35">
        <v>46.555597893169697</v>
      </c>
      <c r="BC35">
        <v>48.947564332225099</v>
      </c>
      <c r="BD35">
        <f>VLOOKUP(BA35,Symphony!A:J,8,0)</f>
        <v>34.799999999999997</v>
      </c>
      <c r="BE35">
        <f t="shared" si="1"/>
        <v>5.7215034455673797</v>
      </c>
      <c r="BF35">
        <f t="shared" si="2"/>
        <v>138.19408182589589</v>
      </c>
      <c r="BH35" s="2"/>
      <c r="BI35" s="3">
        <v>40603</v>
      </c>
      <c r="BJ35">
        <v>7.7544967503590998</v>
      </c>
      <c r="BK35">
        <v>3.6315816210981899</v>
      </c>
      <c r="BL35">
        <f>VLOOKUP(BI35,Symphony!L:U,8,0)</f>
        <v>11.7</v>
      </c>
      <c r="BN35" s="2"/>
      <c r="BO35" s="3">
        <v>41275</v>
      </c>
      <c r="BP35">
        <v>4.4049160566360097</v>
      </c>
      <c r="BQ35">
        <v>5.9954479122702002</v>
      </c>
      <c r="BR35">
        <f>VLOOKUP(BO35,Symphony!W:AF,8,0)</f>
        <v>0.8</v>
      </c>
    </row>
    <row r="36" spans="53:70" x14ac:dyDescent="0.25">
      <c r="BA36" s="3">
        <v>37561</v>
      </c>
      <c r="BB36">
        <v>44.391855688868397</v>
      </c>
      <c r="BC36">
        <v>47.272331953052003</v>
      </c>
      <c r="BD36">
        <f>VLOOKUP(BA36,Symphony!A:J,8,0)</f>
        <v>46.8</v>
      </c>
      <c r="BE36">
        <f t="shared" si="1"/>
        <v>8.2971435085251457</v>
      </c>
      <c r="BF36">
        <f t="shared" si="2"/>
        <v>5.7991590232354913</v>
      </c>
      <c r="BH36" s="2"/>
      <c r="BI36" s="3">
        <v>40634</v>
      </c>
      <c r="BJ36">
        <v>5.81525882853047</v>
      </c>
      <c r="BK36">
        <v>4.8205951618362404</v>
      </c>
      <c r="BL36">
        <f>VLOOKUP(BI36,Symphony!L:U,8,0)</f>
        <v>5.5</v>
      </c>
      <c r="BN36" s="2"/>
      <c r="BO36" s="3">
        <v>41306</v>
      </c>
      <c r="BP36">
        <v>3.8427587600782802</v>
      </c>
      <c r="BQ36">
        <v>5.75794286537836</v>
      </c>
      <c r="BR36">
        <f>VLOOKUP(BO36,Symphony!W:AF,8,0)</f>
        <v>0.8</v>
      </c>
    </row>
    <row r="37" spans="53:70" x14ac:dyDescent="0.25">
      <c r="BA37" s="3">
        <v>37591</v>
      </c>
      <c r="BB37">
        <v>43.743179136280403</v>
      </c>
      <c r="BC37">
        <v>47.031768697038601</v>
      </c>
      <c r="BD37">
        <f>VLOOKUP(BA37,Symphony!A:J,8,0)</f>
        <v>42.1</v>
      </c>
      <c r="BE37">
        <f t="shared" si="1"/>
        <v>10.814821299127793</v>
      </c>
      <c r="BF37">
        <f t="shared" si="2"/>
        <v>2.7000376739072078</v>
      </c>
      <c r="BH37" s="2"/>
      <c r="BI37" s="3">
        <v>40664</v>
      </c>
      <c r="BJ37">
        <v>8.0867463002454993</v>
      </c>
      <c r="BK37">
        <v>5.3998976175408204</v>
      </c>
      <c r="BL37">
        <f>VLOOKUP(BI37,Symphony!L:U,8,0)</f>
        <v>6.7</v>
      </c>
      <c r="BN37" s="2"/>
      <c r="BO37" s="3">
        <v>41334</v>
      </c>
      <c r="BP37">
        <v>4.4682230660038202</v>
      </c>
      <c r="BQ37">
        <v>5.7934517009049502</v>
      </c>
      <c r="BR37">
        <f>VLOOKUP(BO37,Symphony!W:AF,8,0)</f>
        <v>0.8</v>
      </c>
    </row>
    <row r="38" spans="53:70" x14ac:dyDescent="0.25">
      <c r="BA38" s="3">
        <v>37622</v>
      </c>
      <c r="BB38">
        <v>40.428082240292603</v>
      </c>
      <c r="BC38">
        <v>45.0666658514224</v>
      </c>
      <c r="BD38">
        <f>VLOOKUP(BA38,Symphony!A:J,8,0)</f>
        <v>40.200000000000003</v>
      </c>
      <c r="BE38">
        <f t="shared" si="1"/>
        <v>21.51645791744194</v>
      </c>
      <c r="BF38">
        <f t="shared" si="2"/>
        <v>5.2021508336891599E-2</v>
      </c>
      <c r="BH38" s="2"/>
      <c r="BI38" s="3">
        <v>40695</v>
      </c>
      <c r="BJ38">
        <v>12.6009231382714</v>
      </c>
      <c r="BK38">
        <v>9.4555706124839496</v>
      </c>
      <c r="BL38">
        <f>VLOOKUP(BI38,Symphony!L:U,8,0)</f>
        <v>7</v>
      </c>
      <c r="BN38" s="2"/>
      <c r="BO38" s="3">
        <v>41365</v>
      </c>
      <c r="BP38">
        <v>5.0909125557307302</v>
      </c>
      <c r="BQ38">
        <v>6.2663772158659601</v>
      </c>
      <c r="BR38">
        <f>VLOOKUP(BO38,Symphony!W:AF,8,0)</f>
        <v>0.6</v>
      </c>
    </row>
    <row r="39" spans="53:70" x14ac:dyDescent="0.25">
      <c r="BA39" s="3">
        <v>37653</v>
      </c>
      <c r="BB39">
        <v>41.831671475034703</v>
      </c>
      <c r="BC39">
        <v>46.175487307091799</v>
      </c>
      <c r="BD39">
        <f>VLOOKUP(BA39,Symphony!A:J,8,0)</f>
        <v>36</v>
      </c>
      <c r="BE39">
        <f t="shared" si="1"/>
        <v>18.868735982829882</v>
      </c>
      <c r="BF39">
        <f t="shared" si="2"/>
        <v>34.008392192733432</v>
      </c>
      <c r="BH39" s="2"/>
      <c r="BI39" s="3">
        <v>40725</v>
      </c>
      <c r="BJ39">
        <v>16.365634922964201</v>
      </c>
      <c r="BK39">
        <v>13.726825491211899</v>
      </c>
      <c r="BL39">
        <f>VLOOKUP(BI39,Symphony!L:U,8,0)</f>
        <v>10.4</v>
      </c>
      <c r="BN39" s="2"/>
      <c r="BO39" s="3">
        <v>41395</v>
      </c>
      <c r="BP39">
        <v>5.5800523118500998</v>
      </c>
      <c r="BQ39">
        <v>6.9256039050339799</v>
      </c>
      <c r="BR39">
        <f>VLOOKUP(BO39,Symphony!W:AF,8,0)</f>
        <v>0.6</v>
      </c>
    </row>
    <row r="40" spans="53:70" x14ac:dyDescent="0.25">
      <c r="BA40" s="3">
        <v>37681</v>
      </c>
      <c r="BB40">
        <v>45.338002458566699</v>
      </c>
      <c r="BC40">
        <v>45.762880939216501</v>
      </c>
      <c r="BD40">
        <f>VLOOKUP(BA40,Symphony!A:J,8,0)</f>
        <v>38.799999999999997</v>
      </c>
      <c r="BE40">
        <f t="shared" si="1"/>
        <v>0.1805217233192844</v>
      </c>
      <c r="BF40">
        <f t="shared" si="2"/>
        <v>42.745476148224235</v>
      </c>
      <c r="BH40" s="2"/>
      <c r="BI40" s="3">
        <v>40756</v>
      </c>
      <c r="BJ40">
        <v>21.882237231991201</v>
      </c>
      <c r="BK40">
        <v>13.6139187848616</v>
      </c>
      <c r="BL40">
        <f>VLOOKUP(BI40,Symphony!L:U,8,0)</f>
        <v>13.7</v>
      </c>
      <c r="BN40" s="2"/>
      <c r="BO40" s="3">
        <v>41426</v>
      </c>
      <c r="BP40">
        <v>5.8082212209895401</v>
      </c>
      <c r="BQ40">
        <v>4.3090659472502004</v>
      </c>
      <c r="BR40">
        <f>VLOOKUP(BO40,Symphony!W:AF,8,0)</f>
        <v>1.4</v>
      </c>
    </row>
    <row r="41" spans="53:70" x14ac:dyDescent="0.25">
      <c r="BA41" s="3">
        <v>37712</v>
      </c>
      <c r="BB41">
        <v>53.2680038581831</v>
      </c>
      <c r="BC41">
        <v>45.988049835514502</v>
      </c>
      <c r="BD41">
        <f>VLOOKUP(BA41,Symphony!A:J,8,0)</f>
        <v>36.1</v>
      </c>
      <c r="BE41">
        <f t="shared" si="1"/>
        <v>52.997730572168699</v>
      </c>
      <c r="BF41">
        <f t="shared" si="2"/>
        <v>294.74035647458976</v>
      </c>
      <c r="BH41" s="2"/>
      <c r="BI41" s="3">
        <v>40787</v>
      </c>
      <c r="BJ41">
        <v>53.838903832692701</v>
      </c>
      <c r="BK41">
        <v>25.8513808717335</v>
      </c>
      <c r="BL41">
        <f>VLOOKUP(BI41,Symphony!L:U,8,0)</f>
        <v>13.6</v>
      </c>
      <c r="BN41" s="2"/>
      <c r="BO41" s="3">
        <v>41456</v>
      </c>
      <c r="BP41">
        <v>6.3308146397908098</v>
      </c>
      <c r="BQ41">
        <v>2.5944852576514998</v>
      </c>
      <c r="BR41">
        <f>VLOOKUP(BO41,Symphony!W:AF,8,0)</f>
        <v>3.4</v>
      </c>
    </row>
    <row r="42" spans="53:70" x14ac:dyDescent="0.25">
      <c r="BA42" s="3">
        <v>37742</v>
      </c>
      <c r="BB42">
        <v>48.970104780505103</v>
      </c>
      <c r="BC42">
        <v>43.523258858084503</v>
      </c>
      <c r="BD42">
        <f>VLOOKUP(BA42,Symphony!A:J,8,0)</f>
        <v>35.299999999999997</v>
      </c>
      <c r="BE42">
        <f t="shared" si="1"/>
        <v>29.668130502589918</v>
      </c>
      <c r="BF42">
        <f t="shared" si="2"/>
        <v>186.87176470998855</v>
      </c>
      <c r="BH42" s="2"/>
      <c r="BI42" s="3">
        <v>40817</v>
      </c>
      <c r="BJ42">
        <v>36.7251961542784</v>
      </c>
      <c r="BK42">
        <v>30.750519461265402</v>
      </c>
      <c r="BL42">
        <f>VLOOKUP(BI42,Symphony!L:U,8,0)</f>
        <v>33.4</v>
      </c>
      <c r="BN42" s="2"/>
      <c r="BO42" s="3">
        <v>41487</v>
      </c>
      <c r="BP42">
        <v>4.51413798127333</v>
      </c>
      <c r="BQ42">
        <v>1.56777215216625</v>
      </c>
      <c r="BR42">
        <f>VLOOKUP(BO42,Symphony!W:AF,8,0)</f>
        <v>2.7</v>
      </c>
    </row>
    <row r="43" spans="53:70" x14ac:dyDescent="0.25">
      <c r="BA43" s="3">
        <v>37773</v>
      </c>
      <c r="BB43">
        <v>52.449533346325801</v>
      </c>
      <c r="BC43">
        <v>46.187389572367202</v>
      </c>
      <c r="BD43">
        <f>VLOOKUP(BA43,Symphony!A:J,8,0)</f>
        <v>27.3</v>
      </c>
      <c r="BE43">
        <f t="shared" si="1"/>
        <v>39.214444645728442</v>
      </c>
      <c r="BF43">
        <f t="shared" si="2"/>
        <v>632.49902753795334</v>
      </c>
      <c r="BH43" s="2"/>
      <c r="BI43" s="3">
        <v>40848</v>
      </c>
      <c r="BJ43">
        <v>27.2299594649214</v>
      </c>
      <c r="BK43">
        <v>28.493332958321901</v>
      </c>
      <c r="BL43">
        <f>VLOOKUP(BI43,Symphony!L:U,8,0)</f>
        <v>43.3</v>
      </c>
      <c r="BN43" s="2"/>
      <c r="BO43" s="3">
        <v>41518</v>
      </c>
      <c r="BP43">
        <v>3.2140777401754801</v>
      </c>
      <c r="BQ43">
        <v>1.4077190121473799</v>
      </c>
      <c r="BR43">
        <f>VLOOKUP(BO43,Symphony!W:AF,8,0)</f>
        <v>2.9</v>
      </c>
    </row>
    <row r="44" spans="53:70" x14ac:dyDescent="0.25">
      <c r="BA44" s="3">
        <v>37803</v>
      </c>
      <c r="BB44">
        <v>66.993257969186104</v>
      </c>
      <c r="BC44">
        <v>49.811819260168903</v>
      </c>
      <c r="BD44">
        <f>VLOOKUP(BA44,Symphony!A:J,8,0)</f>
        <v>38.4</v>
      </c>
      <c r="BE44">
        <f t="shared" si="1"/>
        <v>295.20183611171467</v>
      </c>
      <c r="BF44">
        <f t="shared" si="2"/>
        <v>817.57440129242468</v>
      </c>
      <c r="BH44" s="2"/>
      <c r="BI44" s="3">
        <v>40878</v>
      </c>
      <c r="BJ44">
        <v>23.458891875941799</v>
      </c>
      <c r="BK44">
        <v>29.2582701339545</v>
      </c>
      <c r="BL44">
        <f>VLOOKUP(BI44,Symphony!L:U,8,0)</f>
        <v>37.4</v>
      </c>
      <c r="BN44" s="2"/>
      <c r="BO44" s="3">
        <v>41548</v>
      </c>
      <c r="BP44">
        <v>3.0968154058941701</v>
      </c>
      <c r="BQ44">
        <v>1.52247724081416</v>
      </c>
      <c r="BR44">
        <f>VLOOKUP(BO44,Symphony!W:AF,8,0)</f>
        <v>3</v>
      </c>
    </row>
    <row r="45" spans="53:70" x14ac:dyDescent="0.25">
      <c r="BA45" s="3">
        <v>37834</v>
      </c>
      <c r="BB45">
        <v>55.747948865482002</v>
      </c>
      <c r="BC45">
        <v>33.054790293089901</v>
      </c>
      <c r="BD45">
        <f>VLOOKUP(BA45,Symphony!A:J,8,0)</f>
        <v>49.5</v>
      </c>
      <c r="BE45">
        <f t="shared" si="1"/>
        <v>514.97944599173309</v>
      </c>
      <c r="BF45">
        <f t="shared" si="2"/>
        <v>39.036865025677834</v>
      </c>
      <c r="BH45" s="2"/>
      <c r="BI45" s="3">
        <v>40909</v>
      </c>
      <c r="BJ45">
        <v>25.902351707346298</v>
      </c>
      <c r="BK45">
        <v>30.680876359428002</v>
      </c>
      <c r="BL45">
        <f>VLOOKUP(BI45,Symphony!L:U,8,0)</f>
        <v>41.2</v>
      </c>
      <c r="BN45" s="2"/>
      <c r="BO45" s="3">
        <v>41579</v>
      </c>
      <c r="BP45">
        <v>3.6258609165163498</v>
      </c>
      <c r="BQ45">
        <v>2.1865527797453299</v>
      </c>
      <c r="BR45">
        <f>VLOOKUP(BO45,Symphony!W:AF,8,0)</f>
        <v>2.9</v>
      </c>
    </row>
    <row r="46" spans="53:70" x14ac:dyDescent="0.25">
      <c r="BA46" s="3">
        <v>37865</v>
      </c>
      <c r="BB46">
        <v>37.095392772984503</v>
      </c>
      <c r="BC46">
        <v>8.8540572261153105</v>
      </c>
      <c r="BD46">
        <f>VLOOKUP(BA46,Symphony!A:J,8,0)</f>
        <v>18.600000000000001</v>
      </c>
      <c r="BE46">
        <f t="shared" si="1"/>
        <v>797.57303347085758</v>
      </c>
      <c r="BF46">
        <f t="shared" si="2"/>
        <v>342.07955382696736</v>
      </c>
      <c r="BH46" s="2"/>
      <c r="BI46" s="3">
        <v>40940</v>
      </c>
      <c r="BJ46">
        <v>33.294758538258698</v>
      </c>
      <c r="BK46">
        <v>29.728653664008799</v>
      </c>
      <c r="BL46">
        <f>VLOOKUP(BI46,Symphony!L:U,8,0)</f>
        <v>41.9</v>
      </c>
      <c r="BN46" s="2"/>
      <c r="BO46" s="3">
        <v>41609</v>
      </c>
      <c r="BP46">
        <v>4.0414613470175702</v>
      </c>
      <c r="BQ46">
        <v>1.71093690037376</v>
      </c>
      <c r="BR46">
        <f>VLOOKUP(BO46,Symphony!W:AF,8,0)</f>
        <v>4.3</v>
      </c>
    </row>
    <row r="47" spans="53:70" x14ac:dyDescent="0.25">
      <c r="BA47" s="3">
        <v>37895</v>
      </c>
      <c r="BB47">
        <v>24.5861378587072</v>
      </c>
      <c r="BC47">
        <v>11.4485070786397</v>
      </c>
      <c r="BD47">
        <f>VLOOKUP(BA47,Symphony!A:J,8,0)</f>
        <v>6.7</v>
      </c>
      <c r="BE47">
        <f t="shared" si="1"/>
        <v>172.59734251337699</v>
      </c>
      <c r="BF47">
        <f t="shared" si="2"/>
        <v>319.91392750067899</v>
      </c>
      <c r="BH47" s="2"/>
      <c r="BI47" s="3">
        <v>40969</v>
      </c>
      <c r="BJ47">
        <v>30.029057768013299</v>
      </c>
      <c r="BK47">
        <v>29.3055936983469</v>
      </c>
      <c r="BL47">
        <f>VLOOKUP(BI47,Symphony!L:U,8,0)</f>
        <v>38.9</v>
      </c>
      <c r="BN47" s="2"/>
      <c r="BO47" s="3">
        <v>41640</v>
      </c>
      <c r="BP47">
        <v>2.6446191254218299</v>
      </c>
      <c r="BQ47">
        <v>1.49686114706611</v>
      </c>
      <c r="BR47">
        <f>VLOOKUP(BO47,Symphony!W:AF,8,0)</f>
        <v>3.7</v>
      </c>
    </row>
    <row r="48" spans="53:70" x14ac:dyDescent="0.25">
      <c r="BA48" s="3">
        <v>37926</v>
      </c>
      <c r="BB48">
        <v>17.287136905019199</v>
      </c>
      <c r="BC48">
        <v>14.615850179965401</v>
      </c>
      <c r="BD48">
        <f>VLOOKUP(BA48,Symphony!A:J,8,0)</f>
        <v>8.5</v>
      </c>
      <c r="BE48">
        <f t="shared" si="1"/>
        <v>7.1357727674486489</v>
      </c>
      <c r="BF48">
        <f t="shared" si="2"/>
        <v>77.213774987550394</v>
      </c>
      <c r="BH48" s="2"/>
      <c r="BI48" s="3">
        <v>41000</v>
      </c>
      <c r="BJ48">
        <v>19.7794756196833</v>
      </c>
      <c r="BK48">
        <v>26.728043938209801</v>
      </c>
      <c r="BL48">
        <f>VLOOKUP(BI48,Symphony!L:U,8,0)</f>
        <v>35.9</v>
      </c>
      <c r="BN48" s="2"/>
      <c r="BO48" s="3">
        <v>41671</v>
      </c>
      <c r="BP48">
        <v>3.0469980831198602</v>
      </c>
      <c r="BQ48">
        <v>1.7265848580754899</v>
      </c>
      <c r="BR48">
        <f>VLOOKUP(BO48,Symphony!W:AF,8,0)</f>
        <v>3</v>
      </c>
    </row>
    <row r="49" spans="45:70" x14ac:dyDescent="0.25">
      <c r="AS49" s="5"/>
      <c r="BA49" s="3">
        <v>37956</v>
      </c>
      <c r="BB49">
        <v>16.294472102367301</v>
      </c>
      <c r="BC49">
        <v>14.043808424598801</v>
      </c>
      <c r="BD49">
        <f>VLOOKUP(BA49,Symphony!A:J,8,0)</f>
        <v>10.8</v>
      </c>
      <c r="BE49">
        <f t="shared" si="1"/>
        <v>5.0654869904264315</v>
      </c>
      <c r="BF49">
        <f t="shared" si="2"/>
        <v>30.189223683692543</v>
      </c>
      <c r="BH49" s="2"/>
      <c r="BI49" s="3">
        <v>41030</v>
      </c>
      <c r="BJ49">
        <v>23.651006864953601</v>
      </c>
      <c r="BK49">
        <v>28.379789073187101</v>
      </c>
      <c r="BL49">
        <f>VLOOKUP(BI49,Symphony!L:U,8,0)</f>
        <v>27.3</v>
      </c>
      <c r="BN49" s="2"/>
      <c r="BO49" s="3">
        <v>41699</v>
      </c>
      <c r="BP49">
        <v>3.4715776732398198</v>
      </c>
      <c r="BQ49">
        <v>2.4233096678328199</v>
      </c>
      <c r="BR49">
        <f>VLOOKUP(BO49,Symphony!W:AF,8,0)</f>
        <v>3.3</v>
      </c>
    </row>
    <row r="50" spans="45:70" x14ac:dyDescent="0.25">
      <c r="AS50" s="5"/>
      <c r="BA50" s="3">
        <v>37987</v>
      </c>
      <c r="BB50">
        <v>12.1544749722778</v>
      </c>
      <c r="BC50">
        <v>14.169568339864799</v>
      </c>
      <c r="BD50">
        <f>VLOOKUP(BA50,Symphony!A:J,8,0)</f>
        <v>11.1</v>
      </c>
      <c r="BE50">
        <f t="shared" si="1"/>
        <v>4.0606012800931133</v>
      </c>
      <c r="BF50">
        <f t="shared" si="2"/>
        <v>1.1119174671602678</v>
      </c>
      <c r="BH50" s="2"/>
      <c r="BI50" s="3">
        <v>41061</v>
      </c>
      <c r="BJ50">
        <v>31.172285594770401</v>
      </c>
      <c r="BK50">
        <v>31.0645017163876</v>
      </c>
      <c r="BL50">
        <f>VLOOKUP(BI50,Symphony!L:U,8,0)</f>
        <v>31.4</v>
      </c>
      <c r="BN50" s="2"/>
      <c r="BO50" s="3">
        <v>41730</v>
      </c>
      <c r="BP50">
        <v>3.13027241474065</v>
      </c>
      <c r="BQ50">
        <v>2.60306425670611</v>
      </c>
      <c r="BR50">
        <f>VLOOKUP(BO50,Symphony!W:AF,8,0)</f>
        <v>4.3</v>
      </c>
    </row>
    <row r="51" spans="45:70" x14ac:dyDescent="0.25">
      <c r="AS51" s="5"/>
      <c r="BA51" s="3">
        <v>38018</v>
      </c>
      <c r="BB51">
        <v>17.7795967710402</v>
      </c>
      <c r="BC51">
        <v>18.6055953947915</v>
      </c>
      <c r="BD51">
        <f>VLOOKUP(BA51,Symphony!A:J,8,0)</f>
        <v>11.3</v>
      </c>
      <c r="BE51">
        <f t="shared" si="1"/>
        <v>0.68227372643904127</v>
      </c>
      <c r="BF51">
        <f t="shared" si="2"/>
        <v>41.985174315274584</v>
      </c>
      <c r="BH51" s="2"/>
      <c r="BI51" s="3">
        <v>41091</v>
      </c>
      <c r="BJ51">
        <v>37.993906997835197</v>
      </c>
      <c r="BK51">
        <v>34.832656700496401</v>
      </c>
      <c r="BL51">
        <f>VLOOKUP(BI51,Symphony!L:U,8,0)</f>
        <v>37.5</v>
      </c>
      <c r="BN51" s="2"/>
      <c r="BO51" s="3">
        <v>41760</v>
      </c>
      <c r="BP51">
        <v>3.3140616320343299</v>
      </c>
      <c r="BQ51">
        <v>3.0821754319077499</v>
      </c>
      <c r="BR51">
        <f>VLOOKUP(BO51,Symphony!W:AF,8,0)</f>
        <v>4.8</v>
      </c>
    </row>
    <row r="52" spans="45:70" x14ac:dyDescent="0.25">
      <c r="AS52" s="5"/>
      <c r="BA52" s="3">
        <v>38047</v>
      </c>
      <c r="BB52">
        <v>25.6193472702709</v>
      </c>
      <c r="BC52">
        <v>21.6482710918965</v>
      </c>
      <c r="BD52">
        <f>VLOOKUP(BA52,Symphony!A:J,8,0)</f>
        <v>13.9</v>
      </c>
      <c r="BE52">
        <f t="shared" si="1"/>
        <v>15.769446014452628</v>
      </c>
      <c r="BF52">
        <f t="shared" si="2"/>
        <v>137.34310044120599</v>
      </c>
      <c r="BH52" s="2"/>
      <c r="BI52" s="3">
        <v>41122</v>
      </c>
      <c r="BJ52">
        <v>47.7953953503986</v>
      </c>
      <c r="BK52">
        <v>38.040831435957998</v>
      </c>
      <c r="BL52">
        <f>VLOOKUP(BI52,Symphony!L:U,8,0)</f>
        <v>42.7</v>
      </c>
      <c r="BN52" s="2"/>
      <c r="BO52" s="3">
        <v>41791</v>
      </c>
      <c r="BP52">
        <v>3.4633798126560298</v>
      </c>
      <c r="BQ52">
        <v>4.4882945117308504</v>
      </c>
      <c r="BR52">
        <f>VLOOKUP(BO52,Symphony!W:AF,8,0)</f>
        <v>5.9</v>
      </c>
    </row>
    <row r="53" spans="45:70" x14ac:dyDescent="0.25">
      <c r="AS53" s="5"/>
      <c r="BA53" s="3">
        <v>38078</v>
      </c>
      <c r="BB53">
        <v>31.887200887715299</v>
      </c>
      <c r="BC53">
        <v>30.1650588150411</v>
      </c>
      <c r="BD53">
        <f>VLOOKUP(BA53,Symphony!A:J,8,0)</f>
        <v>15.1</v>
      </c>
      <c r="BE53">
        <f t="shared" si="1"/>
        <v>2.9657733184745858</v>
      </c>
      <c r="BF53">
        <f t="shared" si="2"/>
        <v>281.81011364450939</v>
      </c>
      <c r="BH53" s="2"/>
      <c r="BI53" s="3">
        <v>41153</v>
      </c>
      <c r="BJ53">
        <v>39.761897373288001</v>
      </c>
      <c r="BK53">
        <v>36.638207031242501</v>
      </c>
      <c r="BL53">
        <f>VLOOKUP(BI53,Symphony!L:U,8,0)</f>
        <v>47.6</v>
      </c>
      <c r="BN53" s="2"/>
      <c r="BO53" s="3">
        <v>41821</v>
      </c>
      <c r="BP53">
        <v>4.0920545584074004</v>
      </c>
      <c r="BQ53">
        <v>4.91654219300246</v>
      </c>
      <c r="BR53">
        <f>VLOOKUP(BO53,Symphony!W:AF,8,0)</f>
        <v>8.6999999999999993</v>
      </c>
    </row>
    <row r="54" spans="45:70" x14ac:dyDescent="0.25">
      <c r="AS54" s="5"/>
      <c r="BA54" s="3">
        <v>38108</v>
      </c>
      <c r="BB54">
        <v>20.563350697737601</v>
      </c>
      <c r="BC54">
        <v>10.800830758817799</v>
      </c>
      <c r="BD54">
        <f>VLOOKUP(BA54,Symphony!A:J,8,0)</f>
        <v>19.899999999999999</v>
      </c>
      <c r="BE54">
        <f t="shared" si="1"/>
        <v>95.306795557806694</v>
      </c>
      <c r="BF54">
        <f t="shared" si="2"/>
        <v>0.44003414818896375</v>
      </c>
      <c r="BH54" s="2"/>
      <c r="BI54" s="3">
        <v>41183</v>
      </c>
      <c r="BJ54">
        <v>45.5024541954255</v>
      </c>
      <c r="BK54">
        <v>38.3428193656638</v>
      </c>
      <c r="BL54">
        <f>VLOOKUP(BI54,Symphony!L:U,8,0)</f>
        <v>42.5</v>
      </c>
      <c r="BN54" s="2"/>
      <c r="BO54" s="3">
        <v>41852</v>
      </c>
      <c r="BP54">
        <v>3.6296264442221098</v>
      </c>
      <c r="BQ54">
        <v>4.50765159432276</v>
      </c>
      <c r="BR54">
        <f>VLOOKUP(BO54,Symphony!W:AF,8,0)</f>
        <v>9.3000000000000007</v>
      </c>
    </row>
    <row r="55" spans="45:70" x14ac:dyDescent="0.25">
      <c r="AS55" s="5"/>
      <c r="BA55" s="3">
        <v>38139</v>
      </c>
      <c r="BB55">
        <v>14.4308902556668</v>
      </c>
      <c r="BC55">
        <v>4.8558201256268996</v>
      </c>
      <c r="BD55">
        <f>VLOOKUP(BA55,Symphony!A:J,8,0)</f>
        <v>9.5</v>
      </c>
      <c r="BE55">
        <f t="shared" si="1"/>
        <v>91.681967995182319</v>
      </c>
      <c r="BF55">
        <f t="shared" si="2"/>
        <v>24.313678713429795</v>
      </c>
      <c r="BH55" s="2"/>
      <c r="BI55" s="3">
        <v>41214</v>
      </c>
      <c r="BJ55">
        <v>40.140056435321803</v>
      </c>
      <c r="BK55">
        <v>39.0936947251001</v>
      </c>
      <c r="BL55">
        <f>VLOOKUP(BI55,Symphony!L:U,8,0)</f>
        <v>47.6</v>
      </c>
      <c r="BN55" s="2"/>
      <c r="BO55" s="3">
        <v>41883</v>
      </c>
      <c r="BP55">
        <v>3.9555965490420002</v>
      </c>
      <c r="BQ55">
        <v>5.3791425773255304</v>
      </c>
      <c r="BR55">
        <f>VLOOKUP(BO55,Symphony!W:AF,8,0)</f>
        <v>9.6999999999999993</v>
      </c>
    </row>
    <row r="56" spans="45:70" x14ac:dyDescent="0.25">
      <c r="AS56" s="5"/>
      <c r="BA56" s="3">
        <v>38169</v>
      </c>
      <c r="BB56">
        <v>9.6342589561318093</v>
      </c>
      <c r="BC56">
        <v>4.82853949467221</v>
      </c>
      <c r="BD56">
        <f>VLOOKUP(BA56,Symphony!A:J,8,0)</f>
        <v>4.7</v>
      </c>
      <c r="BE56">
        <f t="shared" si="1"/>
        <v>23.094939542251542</v>
      </c>
      <c r="BF56">
        <f t="shared" si="2"/>
        <v>24.34691144616697</v>
      </c>
      <c r="BH56" s="2"/>
      <c r="BI56" s="3">
        <v>41244</v>
      </c>
      <c r="BJ56">
        <v>37.646957213411298</v>
      </c>
      <c r="BK56">
        <v>38.149546231892799</v>
      </c>
      <c r="BL56">
        <f>VLOOKUP(BI56,Symphony!L:U,8,0)</f>
        <v>49</v>
      </c>
      <c r="BN56" s="2"/>
      <c r="BO56" s="3">
        <v>41913</v>
      </c>
      <c r="BP56">
        <v>4.2275735292415</v>
      </c>
      <c r="BQ56">
        <v>5.3861270380998398</v>
      </c>
      <c r="BR56">
        <f>VLOOKUP(BO56,Symphony!W:AF,8,0)</f>
        <v>10.5</v>
      </c>
    </row>
    <row r="57" spans="45:70" x14ac:dyDescent="0.25">
      <c r="AS57" s="5"/>
      <c r="BA57" s="3">
        <v>38200</v>
      </c>
      <c r="BB57">
        <v>9.4855108216417499</v>
      </c>
      <c r="BC57">
        <v>8.0196504868707095</v>
      </c>
      <c r="BD57">
        <f>VLOOKUP(BA57,Symphony!A:J,8,0)</f>
        <v>4.8</v>
      </c>
      <c r="BE57">
        <f t="shared" si="1"/>
        <v>2.1487465210550667</v>
      </c>
      <c r="BF57">
        <f t="shared" si="2"/>
        <v>21.954011659721946</v>
      </c>
      <c r="BH57" s="2"/>
      <c r="BI57" s="3">
        <v>41275</v>
      </c>
      <c r="BJ57">
        <v>39.133241016647403</v>
      </c>
      <c r="BK57">
        <v>39.517079653828603</v>
      </c>
      <c r="BL57">
        <f>VLOOKUP(BI57,Symphony!L:U,8,0)</f>
        <v>45.6</v>
      </c>
      <c r="BN57" s="2"/>
      <c r="BO57" s="3">
        <v>41944</v>
      </c>
      <c r="BP57">
        <v>3.4268201785421999</v>
      </c>
      <c r="BQ57">
        <v>6.1053441985587398</v>
      </c>
      <c r="BR57">
        <f>VLOOKUP(BO57,Symphony!W:AF,8,0)</f>
        <v>9.9</v>
      </c>
    </row>
    <row r="58" spans="45:70" x14ac:dyDescent="0.25">
      <c r="AS58" s="5"/>
      <c r="BA58" s="3">
        <v>38231</v>
      </c>
      <c r="BB58">
        <v>10.058029532569799</v>
      </c>
      <c r="BC58">
        <v>10.3245488547315</v>
      </c>
      <c r="BD58">
        <f>VLOOKUP(BA58,Symphony!A:J,8,0)</f>
        <v>8.1999999999999993</v>
      </c>
      <c r="BE58">
        <f t="shared" si="1"/>
        <v>7.1032549085532359E-2</v>
      </c>
      <c r="BF58">
        <f t="shared" si="2"/>
        <v>3.4522737439015492</v>
      </c>
      <c r="BH58" s="2"/>
      <c r="BI58" s="3">
        <v>41306</v>
      </c>
      <c r="BJ58">
        <v>26.128621909925499</v>
      </c>
      <c r="BK58">
        <v>37.621149114500497</v>
      </c>
      <c r="BL58">
        <f>VLOOKUP(BI58,Symphony!L:U,8,0)</f>
        <v>43.5</v>
      </c>
      <c r="BN58" s="2"/>
      <c r="BO58" s="3">
        <v>41974</v>
      </c>
      <c r="BP58">
        <v>4.8339209367972904</v>
      </c>
      <c r="BQ58">
        <v>7.93580193211129</v>
      </c>
      <c r="BR58">
        <f>VLOOKUP(BO58,Symphony!W:AF,8,0)</f>
        <v>12.1</v>
      </c>
    </row>
    <row r="59" spans="45:70" x14ac:dyDescent="0.25">
      <c r="AS59" s="5"/>
      <c r="BA59" s="3">
        <v>38261</v>
      </c>
      <c r="BB59">
        <v>10.511497634100801</v>
      </c>
      <c r="BC59">
        <v>12.419886035545399</v>
      </c>
      <c r="BD59">
        <f>VLOOKUP(BA59,Symphony!A:J,8,0)</f>
        <v>10.5</v>
      </c>
      <c r="BE59">
        <f t="shared" si="1"/>
        <v>3.6419462907682716</v>
      </c>
      <c r="BF59">
        <f t="shared" si="2"/>
        <v>1.3219558991589339E-4</v>
      </c>
      <c r="BH59" s="2"/>
      <c r="BI59" s="3">
        <v>41334</v>
      </c>
      <c r="BJ59">
        <v>24.738445193294901</v>
      </c>
      <c r="BK59">
        <v>32.649355349361301</v>
      </c>
      <c r="BL59">
        <f>VLOOKUP(BI59,Symphony!L:U,8,0)</f>
        <v>36.200000000000003</v>
      </c>
      <c r="BN59" s="2"/>
      <c r="BO59" s="3">
        <v>42005</v>
      </c>
      <c r="BP59">
        <v>3.5638532870325599</v>
      </c>
      <c r="BQ59">
        <v>9.3204224634041495</v>
      </c>
      <c r="BR59">
        <f>VLOOKUP(BO59,Symphony!W:AF,8,0)</f>
        <v>12.6</v>
      </c>
    </row>
    <row r="60" spans="45:70" x14ac:dyDescent="0.25">
      <c r="AS60" s="5"/>
      <c r="BA60" s="3">
        <v>38292</v>
      </c>
      <c r="BB60">
        <v>12.481890613244699</v>
      </c>
      <c r="BC60">
        <v>13.8651334789297</v>
      </c>
      <c r="BD60">
        <f>VLOOKUP(BA60,Symphony!A:J,8,0)</f>
        <v>12.3</v>
      </c>
      <c r="BE60">
        <f t="shared" si="1"/>
        <v>1.9133608254684515</v>
      </c>
      <c r="BF60">
        <f t="shared" si="2"/>
        <v>3.3084195186532557E-2</v>
      </c>
      <c r="BH60" s="2"/>
      <c r="BI60" s="3">
        <v>41365</v>
      </c>
      <c r="BJ60">
        <v>21.081080040614498</v>
      </c>
      <c r="BK60">
        <v>31.845448013576998</v>
      </c>
      <c r="BL60">
        <f>VLOOKUP(BI60,Symphony!L:U,8,0)</f>
        <v>22.8</v>
      </c>
      <c r="BN60" s="2"/>
      <c r="BO60" s="3">
        <v>42036</v>
      </c>
      <c r="BP60">
        <v>4.8818524534626002</v>
      </c>
      <c r="BQ60">
        <v>13.0043060319597</v>
      </c>
      <c r="BR60">
        <f>VLOOKUP(BO60,Symphony!W:AF,8,0)</f>
        <v>17.5</v>
      </c>
    </row>
    <row r="61" spans="45:70" x14ac:dyDescent="0.25">
      <c r="AS61" s="5"/>
      <c r="BA61" s="3">
        <v>38322</v>
      </c>
      <c r="BB61">
        <v>13.041320246907899</v>
      </c>
      <c r="BC61">
        <v>13.3699130644903</v>
      </c>
      <c r="BD61">
        <f>VLOOKUP(BA61,Symphony!A:J,8,0)</f>
        <v>13.4</v>
      </c>
      <c r="BE61">
        <f t="shared" si="1"/>
        <v>0.1079732397667407</v>
      </c>
      <c r="BF61">
        <f t="shared" si="2"/>
        <v>0.12865116527821061</v>
      </c>
      <c r="BH61" s="2"/>
      <c r="BI61" s="3">
        <v>41395</v>
      </c>
      <c r="BJ61">
        <v>27.553650537994301</v>
      </c>
      <c r="BK61">
        <v>37.7305354005019</v>
      </c>
      <c r="BL61">
        <f>VLOOKUP(BI61,Symphony!L:U,8,0)</f>
        <v>19.8</v>
      </c>
      <c r="BN61" s="2"/>
      <c r="BO61" s="3">
        <v>42064</v>
      </c>
      <c r="BP61">
        <v>6.3335164962442496</v>
      </c>
      <c r="BQ61">
        <v>12.570041088089299</v>
      </c>
      <c r="BR61">
        <f>VLOOKUP(BO61,Symphony!W:AF,8,0)</f>
        <v>21.3</v>
      </c>
    </row>
    <row r="62" spans="45:70" x14ac:dyDescent="0.25">
      <c r="AS62" s="5"/>
      <c r="BA62" s="3">
        <v>38353</v>
      </c>
      <c r="BB62">
        <v>8.2221808359177402</v>
      </c>
      <c r="BC62">
        <v>12.774559017494701</v>
      </c>
      <c r="BD62">
        <f>VLOOKUP(BA62,Symphony!A:J,8,0)</f>
        <v>13.3</v>
      </c>
      <c r="BE62">
        <f t="shared" si="1"/>
        <v>20.724147108097956</v>
      </c>
      <c r="BF62">
        <f t="shared" si="2"/>
        <v>25.784247463121066</v>
      </c>
      <c r="BH62" s="2"/>
      <c r="BI62" s="3">
        <v>41426</v>
      </c>
      <c r="BJ62">
        <v>20.352302196025299</v>
      </c>
      <c r="BK62">
        <v>34.988493665426397</v>
      </c>
      <c r="BL62">
        <f>VLOOKUP(BI62,Symphony!L:U,8,0)</f>
        <v>26.2</v>
      </c>
      <c r="BN62" s="2"/>
      <c r="BO62" s="3">
        <v>42095</v>
      </c>
      <c r="BP62">
        <v>6.4566013401436599</v>
      </c>
      <c r="BQ62">
        <v>13.141573381499899</v>
      </c>
      <c r="BR62">
        <f>VLOOKUP(BO62,Symphony!W:AF,8,0)</f>
        <v>20.399999999999999</v>
      </c>
    </row>
    <row r="63" spans="45:70" x14ac:dyDescent="0.25">
      <c r="AS63" s="5"/>
      <c r="BA63" s="3">
        <v>38384</v>
      </c>
      <c r="BB63">
        <v>9.4654253268202595</v>
      </c>
      <c r="BC63">
        <v>13.3822200621241</v>
      </c>
      <c r="BD63">
        <f>VLOOKUP(BA63,Symphony!A:J,8,0)</f>
        <v>12.9</v>
      </c>
      <c r="BE63">
        <f t="shared" si="1"/>
        <v>15.341280998503882</v>
      </c>
      <c r="BF63">
        <f t="shared" si="2"/>
        <v>11.796303185647723</v>
      </c>
      <c r="BH63" s="2"/>
      <c r="BI63" s="3">
        <v>41456</v>
      </c>
      <c r="BJ63">
        <v>11.9897627739385</v>
      </c>
      <c r="BK63">
        <v>12.869534590121599</v>
      </c>
      <c r="BL63">
        <f>VLOOKUP(BI63,Symphony!L:U,8,0)</f>
        <v>20.100000000000001</v>
      </c>
      <c r="BN63" s="2"/>
      <c r="BO63" s="3">
        <v>42125</v>
      </c>
      <c r="BP63">
        <v>5.8513558455876398</v>
      </c>
      <c r="BQ63">
        <v>16.3320564004311</v>
      </c>
      <c r="BR63">
        <f>VLOOKUP(BO63,Symphony!W:AF,8,0)</f>
        <v>20.399999999999999</v>
      </c>
    </row>
    <row r="64" spans="45:70" x14ac:dyDescent="0.25">
      <c r="AS64" s="5"/>
      <c r="BA64" s="3">
        <v>38412</v>
      </c>
      <c r="BB64">
        <v>14.6421967916739</v>
      </c>
      <c r="BC64">
        <v>15.515059391990301</v>
      </c>
      <c r="BD64">
        <f>VLOOKUP(BA64,Symphony!A:J,8,0)</f>
        <v>13.6</v>
      </c>
      <c r="BE64">
        <f t="shared" si="1"/>
        <v>0.76188911903110856</v>
      </c>
      <c r="BF64">
        <f t="shared" si="2"/>
        <v>1.0861741525753712</v>
      </c>
      <c r="BH64" s="2"/>
      <c r="BI64" s="3">
        <v>41487</v>
      </c>
      <c r="BJ64">
        <v>5.8406369335811901</v>
      </c>
      <c r="BK64">
        <v>5.9066386455904301</v>
      </c>
      <c r="BL64">
        <f>VLOOKUP(BI64,Symphony!L:U,8,0)</f>
        <v>7.2</v>
      </c>
      <c r="BN64" s="2"/>
      <c r="BO64" s="3">
        <v>42156</v>
      </c>
      <c r="BP64">
        <v>6.8785328114890998</v>
      </c>
      <c r="BQ64">
        <v>12.279726617093001</v>
      </c>
      <c r="BR64">
        <f>VLOOKUP(BO64,Symphony!W:AF,8,0)</f>
        <v>23.7</v>
      </c>
    </row>
    <row r="65" spans="45:70" x14ac:dyDescent="0.25">
      <c r="AS65" s="5"/>
      <c r="BA65" s="3">
        <v>38443</v>
      </c>
      <c r="BB65">
        <v>8.4869455663113804</v>
      </c>
      <c r="BC65">
        <v>7.7999657870385803</v>
      </c>
      <c r="BD65">
        <f>VLOOKUP(BA65,Symphony!A:J,8,0)</f>
        <v>15.4</v>
      </c>
      <c r="BE65">
        <f t="shared" si="1"/>
        <v>0.4719412171297051</v>
      </c>
      <c r="BF65">
        <f t="shared" si="2"/>
        <v>47.790321603141884</v>
      </c>
      <c r="BH65" s="2"/>
      <c r="BI65" s="3">
        <v>41518</v>
      </c>
      <c r="BJ65">
        <v>2.92483496913944</v>
      </c>
      <c r="BK65">
        <v>3.9606738076413799</v>
      </c>
      <c r="BL65">
        <f>VLOOKUP(BI65,Symphony!L:U,8,0)</f>
        <v>4.2</v>
      </c>
      <c r="BN65" s="2"/>
      <c r="BO65" s="3">
        <v>42186</v>
      </c>
      <c r="BP65">
        <v>6.4018147888067798</v>
      </c>
      <c r="BQ65">
        <v>10.3066545717849</v>
      </c>
      <c r="BR65">
        <f>VLOOKUP(BO65,Symphony!W:AF,8,0)</f>
        <v>21.1</v>
      </c>
    </row>
    <row r="66" spans="45:70" x14ac:dyDescent="0.25">
      <c r="AS66" s="5"/>
      <c r="BA66" s="3">
        <v>38473</v>
      </c>
      <c r="BB66">
        <v>8.2967701003821599</v>
      </c>
      <c r="BC66">
        <v>9.0831707669278892</v>
      </c>
      <c r="BD66">
        <f>VLOOKUP(BA66,Symphony!A:J,8,0)</f>
        <v>9.3000000000000007</v>
      </c>
      <c r="BE66">
        <f t="shared" si="1"/>
        <v>0.61842600834356731</v>
      </c>
      <c r="BF66">
        <f t="shared" ref="BF66:BF100" si="3">(BD66-BB66)^2</f>
        <v>1.0064702314872229</v>
      </c>
      <c r="BH66" s="2"/>
      <c r="BI66" s="3">
        <v>41548</v>
      </c>
      <c r="BJ66">
        <v>2.4648009668073501</v>
      </c>
      <c r="BK66">
        <v>3.7693048612700002</v>
      </c>
      <c r="BL66">
        <f>VLOOKUP(BI66,Symphony!L:U,8,0)</f>
        <v>3.4</v>
      </c>
      <c r="BN66" s="2"/>
      <c r="BO66" s="3">
        <v>42217</v>
      </c>
      <c r="BP66">
        <v>5.0970291825993899</v>
      </c>
      <c r="BQ66">
        <v>11.0711605694576</v>
      </c>
      <c r="BR66">
        <f>VLOOKUP(BO66,Symphony!W:AF,8,0)</f>
        <v>18.7</v>
      </c>
    </row>
    <row r="67" spans="45:70" x14ac:dyDescent="0.25">
      <c r="AS67" s="5"/>
      <c r="BA67" s="3">
        <v>38504</v>
      </c>
      <c r="BB67">
        <v>11.774234951697499</v>
      </c>
      <c r="BC67">
        <v>12.235490401155699</v>
      </c>
      <c r="BD67">
        <f>VLOOKUP(BA67,Symphony!A:J,8,0)</f>
        <v>10.9</v>
      </c>
      <c r="BE67">
        <f t="shared" ref="BE67:BE130" si="4">(BC67-BB67)^2</f>
        <v>0.21275658965488606</v>
      </c>
      <c r="BF67">
        <f t="shared" si="3"/>
        <v>0.76428675076952834</v>
      </c>
      <c r="BH67" s="2"/>
      <c r="BI67" s="3">
        <v>41579</v>
      </c>
      <c r="BJ67">
        <v>3.2750731264730701</v>
      </c>
      <c r="BK67">
        <v>9.2882411246495504</v>
      </c>
      <c r="BL67">
        <f>VLOOKUP(BI67,Symphony!L:U,8,0)</f>
        <v>3.2</v>
      </c>
      <c r="BN67" s="2"/>
      <c r="BO67" s="3">
        <v>42248</v>
      </c>
      <c r="BP67">
        <v>5.8122177011005398</v>
      </c>
      <c r="BQ67">
        <v>12.7588296495957</v>
      </c>
      <c r="BR67">
        <f>VLOOKUP(BO67,Symphony!W:AF,8,0)</f>
        <v>17.5</v>
      </c>
    </row>
    <row r="68" spans="45:70" x14ac:dyDescent="0.25">
      <c r="AS68" s="5"/>
      <c r="BA68" s="3">
        <v>38534</v>
      </c>
      <c r="BB68">
        <v>12.945004644910499</v>
      </c>
      <c r="BC68">
        <v>18.1055866506203</v>
      </c>
      <c r="BD68">
        <f>VLOOKUP(BA68,Symphony!A:J,8,0)</f>
        <v>14.4</v>
      </c>
      <c r="BE68">
        <f t="shared" si="4"/>
        <v>26.631606637655786</v>
      </c>
      <c r="BF68">
        <f t="shared" si="3"/>
        <v>2.1170114833320235</v>
      </c>
      <c r="BH68" s="2"/>
      <c r="BI68" s="3">
        <v>41609</v>
      </c>
      <c r="BJ68">
        <v>3.3417272418015598</v>
      </c>
      <c r="BK68">
        <v>7.69982279732797</v>
      </c>
      <c r="BL68">
        <f>VLOOKUP(BI68,Symphony!L:U,8,0)</f>
        <v>5.8</v>
      </c>
    </row>
    <row r="69" spans="45:70" x14ac:dyDescent="0.25">
      <c r="BA69" s="3">
        <v>38565</v>
      </c>
      <c r="BB69">
        <v>14.128097665985001</v>
      </c>
      <c r="BC69">
        <v>12.650896782473099</v>
      </c>
      <c r="BD69">
        <f>VLOOKUP(BA69,Symphony!A:J,8,0)</f>
        <v>19.600000000000001</v>
      </c>
      <c r="BE69">
        <f t="shared" si="4"/>
        <v>2.1821224502483432</v>
      </c>
      <c r="BF69">
        <f t="shared" si="3"/>
        <v>29.94171515299881</v>
      </c>
      <c r="BH69" s="2"/>
      <c r="BI69" s="3">
        <v>41640</v>
      </c>
      <c r="BJ69">
        <v>2.6425300431992498</v>
      </c>
      <c r="BK69">
        <v>4.4859150915144799</v>
      </c>
      <c r="BL69">
        <f>VLOOKUP(BI69,Symphony!L:U,8,0)</f>
        <v>5.0999999999999996</v>
      </c>
    </row>
    <row r="70" spans="45:70" x14ac:dyDescent="0.25">
      <c r="BA70" s="3">
        <v>38596</v>
      </c>
      <c r="BB70">
        <v>9.4783024427176699</v>
      </c>
      <c r="BC70">
        <v>9.2727315663781198</v>
      </c>
      <c r="BD70">
        <f>VLOOKUP(BA70,Symphony!A:J,8,0)</f>
        <v>15.5</v>
      </c>
      <c r="BE70">
        <f t="shared" si="4"/>
        <v>4.2259385199010589E-2</v>
      </c>
      <c r="BF70">
        <f t="shared" si="3"/>
        <v>36.260841471379983</v>
      </c>
      <c r="BH70" s="2"/>
      <c r="BI70" s="3">
        <v>41671</v>
      </c>
      <c r="BJ70">
        <v>2.2120201154242798</v>
      </c>
      <c r="BK70">
        <v>4.8087889733140496</v>
      </c>
      <c r="BL70">
        <f>VLOOKUP(BI70,Symphony!L:U,8,0)</f>
        <v>3.6</v>
      </c>
    </row>
    <row r="71" spans="45:70" x14ac:dyDescent="0.25">
      <c r="BA71" s="3">
        <v>38626</v>
      </c>
      <c r="BB71">
        <v>8.2205980182754992</v>
      </c>
      <c r="BC71">
        <v>8.7861805966889506</v>
      </c>
      <c r="BD71">
        <f>VLOOKUP(BA71,Symphony!A:J,8,0)</f>
        <v>12.4</v>
      </c>
      <c r="BE71">
        <f t="shared" si="4"/>
        <v>0.31988365300480787</v>
      </c>
      <c r="BF71">
        <f t="shared" si="3"/>
        <v>17.467400924842689</v>
      </c>
      <c r="BH71" s="2"/>
      <c r="BI71" s="3">
        <v>41699</v>
      </c>
      <c r="BJ71">
        <v>2.8273154541955301</v>
      </c>
      <c r="BK71">
        <v>7.7186836593223704</v>
      </c>
      <c r="BL71">
        <f>VLOOKUP(BI71,Symphony!L:U,8,0)</f>
        <v>3.6</v>
      </c>
    </row>
    <row r="72" spans="45:70" x14ac:dyDescent="0.25">
      <c r="BA72" s="3">
        <v>38657</v>
      </c>
      <c r="BB72">
        <v>6.2572785564566002</v>
      </c>
      <c r="BC72">
        <v>4.88275412307582</v>
      </c>
      <c r="BD72">
        <f>VLOOKUP(BA72,Symphony!A:J,8,0)</f>
        <v>11.7</v>
      </c>
      <c r="BE72">
        <f t="shared" si="4"/>
        <v>1.889317417960755</v>
      </c>
      <c r="BF72">
        <f t="shared" si="3"/>
        <v>29.623216712007142</v>
      </c>
      <c r="BH72" s="2"/>
      <c r="BI72" s="3">
        <v>41730</v>
      </c>
      <c r="BJ72">
        <v>3.5360722748715299</v>
      </c>
      <c r="BK72">
        <v>8.0557134696105592</v>
      </c>
      <c r="BL72">
        <f>VLOOKUP(BI72,Symphony!L:U,8,0)</f>
        <v>4.8</v>
      </c>
    </row>
    <row r="73" spans="45:70" x14ac:dyDescent="0.25">
      <c r="BA73" s="3">
        <v>38687</v>
      </c>
      <c r="BB73">
        <v>4.3821714446933697</v>
      </c>
      <c r="BC73">
        <v>2.88036882852581</v>
      </c>
      <c r="BD73">
        <f>VLOOKUP(BA73,Symphony!A:J,8,0)</f>
        <v>5.9</v>
      </c>
      <c r="BE73">
        <f t="shared" si="4"/>
        <v>2.2554110979277269</v>
      </c>
      <c r="BF73">
        <f t="shared" si="3"/>
        <v>2.3038035233042136</v>
      </c>
      <c r="BH73" s="2"/>
      <c r="BI73" s="3">
        <v>41760</v>
      </c>
      <c r="BJ73">
        <v>3.4113012018052502</v>
      </c>
      <c r="BK73">
        <v>8.5973817078327492</v>
      </c>
      <c r="BL73">
        <f>VLOOKUP(BI73,Symphony!L:U,8,0)</f>
        <v>4.7</v>
      </c>
    </row>
    <row r="74" spans="45:70" x14ac:dyDescent="0.25">
      <c r="BA74" s="3">
        <v>38718</v>
      </c>
      <c r="BB74">
        <v>2.7522874080987401</v>
      </c>
      <c r="BC74">
        <v>3.9348935274938901</v>
      </c>
      <c r="BD74">
        <f>VLOOKUP(BA74,Symphony!A:J,8,0)</f>
        <v>2.8</v>
      </c>
      <c r="BE74">
        <f t="shared" si="4"/>
        <v>1.3985572336308558</v>
      </c>
      <c r="BF74">
        <f t="shared" si="3"/>
        <v>2.2764914259361586E-3</v>
      </c>
      <c r="BH74" s="2"/>
      <c r="BI74" s="3">
        <v>41791</v>
      </c>
      <c r="BJ74">
        <v>6.1601927427365801</v>
      </c>
      <c r="BK74">
        <v>13.8981015727728</v>
      </c>
      <c r="BL74">
        <f>VLOOKUP(BI74,Symphony!L:U,8,0)</f>
        <v>4.8</v>
      </c>
    </row>
    <row r="75" spans="45:70" x14ac:dyDescent="0.25">
      <c r="BA75" s="3">
        <v>38749</v>
      </c>
      <c r="BB75">
        <v>3.0806618486398101</v>
      </c>
      <c r="BC75">
        <v>5.1268944100326097</v>
      </c>
      <c r="BD75">
        <f>VLOOKUP(BA75,Symphony!A:J,8,0)</f>
        <v>3</v>
      </c>
      <c r="BE75">
        <f t="shared" si="4"/>
        <v>4.1870676953041377</v>
      </c>
      <c r="BF75">
        <f t="shared" si="3"/>
        <v>6.5063338259916306E-3</v>
      </c>
      <c r="BH75" s="2"/>
      <c r="BI75" s="3">
        <v>41821</v>
      </c>
      <c r="BJ75">
        <v>6.5807217445370902</v>
      </c>
      <c r="BK75">
        <v>14.568938868616399</v>
      </c>
      <c r="BL75">
        <f>VLOOKUP(BI75,Symphony!L:U,8,0)</f>
        <v>6.7</v>
      </c>
    </row>
    <row r="76" spans="45:70" x14ac:dyDescent="0.25">
      <c r="BA76" s="3">
        <v>38777</v>
      </c>
      <c r="BB76">
        <v>3.8368854949508102</v>
      </c>
      <c r="BC76">
        <v>4.0972019084274498</v>
      </c>
      <c r="BD76">
        <f>VLOOKUP(BA76,Symphony!A:J,8,0)</f>
        <v>4.4000000000000004</v>
      </c>
      <c r="BE76">
        <f t="shared" si="4"/>
        <v>6.7764635125340783E-2</v>
      </c>
      <c r="BF76">
        <f t="shared" si="3"/>
        <v>0.3170979457967944</v>
      </c>
      <c r="BH76" s="2"/>
      <c r="BI76" s="3">
        <v>41852</v>
      </c>
      <c r="BJ76">
        <v>5.6859122395855399</v>
      </c>
      <c r="BK76">
        <v>15.1428141783553</v>
      </c>
      <c r="BL76">
        <f>VLOOKUP(BI76,Symphony!L:U,8,0)</f>
        <v>6.9</v>
      </c>
    </row>
    <row r="77" spans="45:70" x14ac:dyDescent="0.25">
      <c r="BA77" s="3">
        <v>38808</v>
      </c>
      <c r="BB77">
        <v>2.16814149122396</v>
      </c>
      <c r="BC77">
        <v>3.5144091074758901</v>
      </c>
      <c r="BD77">
        <f>VLOOKUP(BA77,Symphony!A:J,8,0)</f>
        <v>3.1</v>
      </c>
      <c r="BE77">
        <f t="shared" si="4"/>
        <v>1.812436494568654</v>
      </c>
      <c r="BF77">
        <f t="shared" si="3"/>
        <v>0.86836028037830504</v>
      </c>
      <c r="BH77" s="2"/>
      <c r="BI77" s="3">
        <v>41883</v>
      </c>
      <c r="BJ77">
        <v>5.7710524898358502</v>
      </c>
      <c r="BK77">
        <v>16.2478147523038</v>
      </c>
      <c r="BL77">
        <f>VLOOKUP(BI77,Symphony!L:U,8,0)</f>
        <v>7.3</v>
      </c>
    </row>
    <row r="78" spans="45:70" x14ac:dyDescent="0.25">
      <c r="BA78" s="3">
        <v>38838</v>
      </c>
      <c r="BB78">
        <v>2.9528737653905202</v>
      </c>
      <c r="BC78">
        <v>2.60644942288598</v>
      </c>
      <c r="BD78">
        <f>VLOOKUP(BA78,Symphony!A:J,8,0)</f>
        <v>2.4</v>
      </c>
      <c r="BE78">
        <f t="shared" si="4"/>
        <v>0.12000982507970293</v>
      </c>
      <c r="BF78">
        <f t="shared" si="3"/>
        <v>0.30566940045709201</v>
      </c>
      <c r="BH78" s="2"/>
      <c r="BI78" s="3">
        <v>41913</v>
      </c>
      <c r="BJ78">
        <v>6.7635059540680604</v>
      </c>
      <c r="BK78">
        <v>14.5629837329615</v>
      </c>
      <c r="BL78">
        <f>VLOOKUP(BI78,Symphony!L:U,8,0)</f>
        <v>7.5</v>
      </c>
    </row>
    <row r="79" spans="45:70" x14ac:dyDescent="0.25">
      <c r="BA79" s="3">
        <v>38869</v>
      </c>
      <c r="BB79">
        <v>2.7153279951468199</v>
      </c>
      <c r="BC79">
        <v>2.3095543823636402</v>
      </c>
      <c r="BD79">
        <f>VLOOKUP(BA79,Symphony!A:J,8,0)</f>
        <v>1.5</v>
      </c>
      <c r="BE79">
        <f t="shared" si="4"/>
        <v>0.16465222483111386</v>
      </c>
      <c r="BF79">
        <f t="shared" si="3"/>
        <v>1.4770221357875886</v>
      </c>
      <c r="BH79" s="2"/>
      <c r="BI79" s="3">
        <v>41944</v>
      </c>
      <c r="BJ79">
        <v>11.300446257775899</v>
      </c>
      <c r="BK79">
        <v>22.1964627121741</v>
      </c>
      <c r="BL79">
        <f>VLOOKUP(BI79,Symphony!L:U,8,0)</f>
        <v>7.1</v>
      </c>
    </row>
    <row r="80" spans="45:70" x14ac:dyDescent="0.25">
      <c r="BA80" s="3">
        <v>38899</v>
      </c>
      <c r="BB80">
        <v>1.7818331558710701</v>
      </c>
      <c r="BC80">
        <v>2.05626772996956</v>
      </c>
      <c r="BD80">
        <f>VLOOKUP(BA80,Symphony!A:J,8,0)</f>
        <v>1.2</v>
      </c>
      <c r="BE80">
        <f t="shared" si="4"/>
        <v>7.5314335460619553E-2</v>
      </c>
      <c r="BF80">
        <f t="shared" si="3"/>
        <v>0.33852982127088893</v>
      </c>
      <c r="BH80" s="2"/>
      <c r="BI80" s="3">
        <v>41974</v>
      </c>
      <c r="BJ80">
        <v>14.5809783677125</v>
      </c>
      <c r="BK80">
        <v>23.995928155868999</v>
      </c>
      <c r="BL80">
        <f>VLOOKUP(BI80,Symphony!L:U,8,0)</f>
        <v>9.9</v>
      </c>
    </row>
    <row r="81" spans="53:64" x14ac:dyDescent="0.25">
      <c r="BA81" s="3">
        <v>38930</v>
      </c>
      <c r="BB81">
        <v>2.3727840062834198</v>
      </c>
      <c r="BC81">
        <v>1.8587945090415301</v>
      </c>
      <c r="BD81">
        <f>VLOOKUP(BA81,Symphony!A:J,8,0)</f>
        <v>1</v>
      </c>
      <c r="BE81">
        <f t="shared" si="4"/>
        <v>0.26418520327497053</v>
      </c>
      <c r="BF81">
        <f t="shared" si="3"/>
        <v>1.8845359279075564</v>
      </c>
      <c r="BH81" s="2"/>
      <c r="BI81" s="3">
        <v>42005</v>
      </c>
      <c r="BJ81">
        <v>12.317675085373599</v>
      </c>
      <c r="BK81">
        <v>34.270037964095998</v>
      </c>
      <c r="BL81">
        <f>VLOOKUP(BI81,Symphony!L:U,8,0)</f>
        <v>10.7</v>
      </c>
    </row>
    <row r="82" spans="53:64" x14ac:dyDescent="0.25">
      <c r="BA82" s="3">
        <v>38961</v>
      </c>
      <c r="BB82">
        <v>1.7838408732175</v>
      </c>
      <c r="BC82">
        <v>3.0373428461824901</v>
      </c>
      <c r="BD82">
        <f>VLOOKUP(BA82,Symphony!A:J,8,0)</f>
        <v>0.9</v>
      </c>
      <c r="BE82">
        <f t="shared" si="4"/>
        <v>1.5712671962271227</v>
      </c>
      <c r="BF82">
        <f t="shared" si="3"/>
        <v>0.78117468916987276</v>
      </c>
      <c r="BH82" s="2"/>
      <c r="BI82" s="3">
        <v>42036</v>
      </c>
      <c r="BJ82">
        <v>22.842752646075301</v>
      </c>
      <c r="BK82">
        <v>46.166554942432803</v>
      </c>
      <c r="BL82">
        <f>VLOOKUP(BI82,Symphony!L:U,8,0)</f>
        <v>14</v>
      </c>
    </row>
    <row r="83" spans="53:64" x14ac:dyDescent="0.25">
      <c r="BA83" s="3">
        <v>38991</v>
      </c>
      <c r="BB83">
        <v>2.97629760283094</v>
      </c>
      <c r="BC83">
        <v>3.7106934399507598</v>
      </c>
      <c r="BD83">
        <f>VLOOKUP(BA83,Symphony!A:J,8,0)</f>
        <v>1.4</v>
      </c>
      <c r="BE83">
        <f t="shared" si="4"/>
        <v>0.53933724557892093</v>
      </c>
      <c r="BF83">
        <f t="shared" si="3"/>
        <v>2.4847141326905682</v>
      </c>
      <c r="BH83" s="2"/>
      <c r="BI83" s="3">
        <v>42064</v>
      </c>
      <c r="BJ83">
        <v>26.139756792662698</v>
      </c>
      <c r="BK83">
        <v>41.366810427342202</v>
      </c>
      <c r="BL83">
        <f>VLOOKUP(BI83,Symphony!L:U,8,0)</f>
        <v>19.899999999999999</v>
      </c>
    </row>
    <row r="84" spans="53:64" x14ac:dyDescent="0.25">
      <c r="BA84" s="3">
        <v>39022</v>
      </c>
      <c r="BB84">
        <v>3.01460646888818</v>
      </c>
      <c r="BC84">
        <v>4.1658291702166004</v>
      </c>
      <c r="BD84">
        <f>VLOOKUP(BA84,Symphony!A:J,8,0)</f>
        <v>1.8</v>
      </c>
      <c r="BE84">
        <f t="shared" si="4"/>
        <v>1.3253137080539055</v>
      </c>
      <c r="BF84">
        <f t="shared" si="3"/>
        <v>1.4752688742650131</v>
      </c>
      <c r="BH84" s="2"/>
      <c r="BI84" s="3">
        <v>42095</v>
      </c>
      <c r="BJ84">
        <v>16.7724532357906</v>
      </c>
      <c r="BK84">
        <v>37.258491573868</v>
      </c>
      <c r="BL84">
        <f>VLOOKUP(BI84,Symphony!L:U,8,0)</f>
        <v>17.899999999999999</v>
      </c>
    </row>
    <row r="85" spans="53:64" x14ac:dyDescent="0.25">
      <c r="BA85" s="3">
        <v>39052</v>
      </c>
      <c r="BB85">
        <v>3.7466295558092799</v>
      </c>
      <c r="BC85">
        <v>5.2100928692901602</v>
      </c>
      <c r="BD85">
        <f>VLOOKUP(BA85,Symphony!A:J,8,0)</f>
        <v>2.1</v>
      </c>
      <c r="BE85">
        <f t="shared" si="4"/>
        <v>2.1417248699044373</v>
      </c>
      <c r="BF85">
        <f t="shared" si="3"/>
        <v>2.7113888940646662</v>
      </c>
      <c r="BH85" s="2"/>
      <c r="BI85" s="3">
        <v>42125</v>
      </c>
      <c r="BJ85">
        <v>14.2440094300834</v>
      </c>
      <c r="BK85">
        <v>43.632318089542999</v>
      </c>
      <c r="BL85">
        <f>VLOOKUP(BI85,Symphony!L:U,8,0)</f>
        <v>15.3</v>
      </c>
    </row>
    <row r="86" spans="53:64" x14ac:dyDescent="0.25">
      <c r="BA86" s="3">
        <v>39083</v>
      </c>
      <c r="BB86">
        <v>4.2859126483862298</v>
      </c>
      <c r="BC86">
        <v>6.8531975537788403</v>
      </c>
      <c r="BD86">
        <f>VLOOKUP(BA86,Symphony!A:J,8,0)</f>
        <v>3</v>
      </c>
      <c r="BE86">
        <f t="shared" si="4"/>
        <v>6.5909517854567454</v>
      </c>
      <c r="BF86">
        <f t="shared" si="3"/>
        <v>1.6535713392796874</v>
      </c>
      <c r="BH86" s="2"/>
      <c r="BI86" s="3">
        <v>42156</v>
      </c>
      <c r="BJ86">
        <v>11.8349769541</v>
      </c>
      <c r="BK86">
        <v>30.085278481043598</v>
      </c>
      <c r="BL86">
        <f>VLOOKUP(BI86,Symphony!L:U,8,0)</f>
        <v>17.600000000000001</v>
      </c>
    </row>
    <row r="87" spans="53:64" x14ac:dyDescent="0.25">
      <c r="BA87" s="3">
        <v>39114</v>
      </c>
      <c r="BB87">
        <v>3.4206051930199002</v>
      </c>
      <c r="BC87">
        <v>5.3010904679979296</v>
      </c>
      <c r="BD87">
        <f>VLOOKUP(BA87,Symphony!A:J,8,0)</f>
        <v>4.5</v>
      </c>
      <c r="BE87">
        <f t="shared" si="4"/>
        <v>3.5362248694091951</v>
      </c>
      <c r="BF87">
        <f t="shared" si="3"/>
        <v>1.1650931493356069</v>
      </c>
      <c r="BH87" s="2"/>
      <c r="BI87" s="3">
        <v>42186</v>
      </c>
      <c r="BJ87">
        <v>7.3606756555692199</v>
      </c>
      <c r="BK87">
        <v>20.697715970953801</v>
      </c>
      <c r="BL87">
        <f>VLOOKUP(BI87,Symphony!L:U,8,0)</f>
        <v>12.2</v>
      </c>
    </row>
    <row r="88" spans="53:64" x14ac:dyDescent="0.25">
      <c r="BA88" s="3">
        <v>39142</v>
      </c>
      <c r="BB88">
        <v>3.60111307765114</v>
      </c>
      <c r="BC88">
        <v>5.1886402198882999</v>
      </c>
      <c r="BD88">
        <f>VLOOKUP(BA88,Symphony!A:J,8,0)</f>
        <v>2.8</v>
      </c>
      <c r="BE88">
        <f t="shared" si="4"/>
        <v>2.5202424273396837</v>
      </c>
      <c r="BF88">
        <f t="shared" si="3"/>
        <v>0.64178216318368175</v>
      </c>
      <c r="BH88" s="2"/>
      <c r="BI88" s="3">
        <v>42217</v>
      </c>
      <c r="BJ88">
        <v>5.2976984380955701</v>
      </c>
      <c r="BK88">
        <v>17.290440898106301</v>
      </c>
      <c r="BL88">
        <f>VLOOKUP(BI88,Symphony!L:U,8,0)</f>
        <v>8.6999999999999993</v>
      </c>
    </row>
    <row r="89" spans="53:64" x14ac:dyDescent="0.25">
      <c r="BA89" s="3">
        <v>39173</v>
      </c>
      <c r="BB89">
        <v>3.5329567342344501</v>
      </c>
      <c r="BC89">
        <v>6.1479056158034702</v>
      </c>
      <c r="BD89">
        <f>VLOOKUP(BA89,Symphony!A:J,8,0)</f>
        <v>2.6</v>
      </c>
      <c r="BE89">
        <f t="shared" si="4"/>
        <v>6.8379576532190685</v>
      </c>
      <c r="BF89">
        <f t="shared" si="3"/>
        <v>0.8704082679534102</v>
      </c>
      <c r="BH89" s="2"/>
      <c r="BI89" s="3">
        <v>42248</v>
      </c>
      <c r="BJ89">
        <v>7.2684959529825299</v>
      </c>
      <c r="BK89">
        <v>22.260987862666902</v>
      </c>
      <c r="BL89">
        <f>VLOOKUP(BI89,Symphony!L:U,8,0)</f>
        <v>7.7</v>
      </c>
    </row>
    <row r="90" spans="53:64" x14ac:dyDescent="0.25">
      <c r="BA90" s="3">
        <v>39203</v>
      </c>
      <c r="BB90">
        <v>3.6322165538462698</v>
      </c>
      <c r="BC90">
        <v>5.4368612820185103</v>
      </c>
      <c r="BD90">
        <f>VLOOKUP(BA90,Symphony!A:J,8,0)</f>
        <v>3.3</v>
      </c>
      <c r="BE90">
        <f t="shared" si="4"/>
        <v>3.2567425949198596</v>
      </c>
      <c r="BF90">
        <f t="shared" si="3"/>
        <v>0.11036783864949164</v>
      </c>
    </row>
    <row r="91" spans="53:64" x14ac:dyDescent="0.25">
      <c r="BA91" s="3">
        <v>39234</v>
      </c>
      <c r="BB91">
        <v>2.7310491166016901</v>
      </c>
      <c r="BC91">
        <v>4.3955006189239798</v>
      </c>
      <c r="BD91">
        <f>VLOOKUP(BA91,Symphony!A:J,8,0)</f>
        <v>2.5</v>
      </c>
      <c r="BE91">
        <f t="shared" si="4"/>
        <v>2.770398803582927</v>
      </c>
      <c r="BF91">
        <f t="shared" si="3"/>
        <v>5.3383694282421408E-2</v>
      </c>
    </row>
    <row r="92" spans="53:64" x14ac:dyDescent="0.25">
      <c r="BA92" s="3">
        <v>39264</v>
      </c>
      <c r="BB92">
        <v>2.7801734205278898</v>
      </c>
      <c r="BC92">
        <v>2.1191253852844301</v>
      </c>
      <c r="BD92">
        <f>VLOOKUP(BA92,Symphony!A:J,8,0)</f>
        <v>1.7</v>
      </c>
      <c r="BE92">
        <f t="shared" si="4"/>
        <v>0.43698450489923846</v>
      </c>
      <c r="BF92">
        <f t="shared" si="3"/>
        <v>1.1667746184149217</v>
      </c>
    </row>
    <row r="93" spans="53:64" x14ac:dyDescent="0.25">
      <c r="BA93" s="3">
        <v>39295</v>
      </c>
      <c r="BB93">
        <v>2.67879174290738</v>
      </c>
      <c r="BC93">
        <v>1.8983226019563499</v>
      </c>
      <c r="BD93">
        <f>VLOOKUP(BA93,Symphony!A:J,8,0)</f>
        <v>0.5</v>
      </c>
      <c r="BE93">
        <f t="shared" si="4"/>
        <v>0.60913207997683882</v>
      </c>
      <c r="BF93">
        <f t="shared" si="3"/>
        <v>4.7471334589613789</v>
      </c>
    </row>
    <row r="94" spans="53:64" x14ac:dyDescent="0.25">
      <c r="BA94" s="3">
        <v>39326</v>
      </c>
      <c r="BB94">
        <v>1.95596054651704</v>
      </c>
      <c r="BC94">
        <v>2.2615976177939401</v>
      </c>
      <c r="BD94">
        <f>VLOOKUP(BA94,Symphony!A:J,8,0)</f>
        <v>0.4</v>
      </c>
      <c r="BE94">
        <f t="shared" si="4"/>
        <v>9.3414019338720913E-2</v>
      </c>
      <c r="BF94">
        <f t="shared" si="3"/>
        <v>2.4210132223176055</v>
      </c>
    </row>
    <row r="95" spans="53:64" x14ac:dyDescent="0.25">
      <c r="BA95" s="3">
        <v>39356</v>
      </c>
      <c r="BB95">
        <v>2.9705973057802399</v>
      </c>
      <c r="BC95">
        <v>2.97029057155406</v>
      </c>
      <c r="BD95">
        <f>VLOOKUP(BA95,Symphony!A:J,8,0)</f>
        <v>0.5</v>
      </c>
      <c r="BE95">
        <f t="shared" si="4"/>
        <v>9.4085885510239935E-8</v>
      </c>
      <c r="BF95">
        <f t="shared" si="3"/>
        <v>6.1038510473285807</v>
      </c>
    </row>
    <row r="96" spans="53:64" x14ac:dyDescent="0.25">
      <c r="BA96" s="3">
        <v>39387</v>
      </c>
      <c r="BB96">
        <v>3.0433114391756799</v>
      </c>
      <c r="BC96">
        <v>3.1854010448153698</v>
      </c>
      <c r="BD96">
        <f>VLOOKUP(BA96,Symphony!A:J,8,0)</f>
        <v>0.8</v>
      </c>
      <c r="BE96">
        <f t="shared" si="4"/>
        <v>2.0189456030842587E-2</v>
      </c>
      <c r="BF96">
        <f t="shared" si="3"/>
        <v>5.0324462131364607</v>
      </c>
    </row>
    <row r="97" spans="52:58" x14ac:dyDescent="0.25">
      <c r="BA97" s="3">
        <v>39417</v>
      </c>
      <c r="BB97">
        <v>3.7545972324136798</v>
      </c>
      <c r="BC97">
        <v>4.4172941141759301</v>
      </c>
      <c r="BD97">
        <f>VLOOKUP(BA97,Symphony!A:J,8,0)</f>
        <v>0.9</v>
      </c>
      <c r="BE97">
        <f t="shared" si="4"/>
        <v>0.43916715709740994</v>
      </c>
      <c r="BF97">
        <f t="shared" si="3"/>
        <v>8.1487253593038407</v>
      </c>
    </row>
    <row r="98" spans="52:58" x14ac:dyDescent="0.25">
      <c r="BA98" s="3">
        <v>39448</v>
      </c>
      <c r="BB98">
        <v>5.4967373254286596</v>
      </c>
      <c r="BC98">
        <v>5.5857466051234503</v>
      </c>
      <c r="BD98">
        <f>VLOOKUP(BA98,Symphony!A:J,8,0)</f>
        <v>1.7</v>
      </c>
      <c r="BE98">
        <f t="shared" si="4"/>
        <v>7.9226518717854938E-3</v>
      </c>
      <c r="BF98">
        <f t="shared" si="3"/>
        <v>14.415214318303169</v>
      </c>
    </row>
    <row r="99" spans="52:58" x14ac:dyDescent="0.25">
      <c r="BA99" s="3">
        <v>39479</v>
      </c>
      <c r="BB99">
        <v>12.1651718735032</v>
      </c>
      <c r="BC99">
        <v>14.772705187598399</v>
      </c>
      <c r="BD99">
        <f>VLOOKUP(BA99,Symphony!A:J,8,0)</f>
        <v>2.4</v>
      </c>
      <c r="BE99">
        <f t="shared" si="4"/>
        <v>6.7992299841162955</v>
      </c>
      <c r="BF99">
        <f t="shared" si="3"/>
        <v>95.35858171905798</v>
      </c>
    </row>
    <row r="100" spans="52:58" x14ac:dyDescent="0.25">
      <c r="BA100" s="3">
        <v>39508</v>
      </c>
      <c r="BB100">
        <v>10.3519666448747</v>
      </c>
      <c r="BC100">
        <v>7.4676600656055196</v>
      </c>
      <c r="BD100">
        <f>VLOOKUP(BA100,Symphony!A:J,8,0)</f>
        <v>5.5</v>
      </c>
      <c r="BE100">
        <f t="shared" si="4"/>
        <v>8.3192244432154823</v>
      </c>
      <c r="BF100">
        <f t="shared" si="3"/>
        <v>23.541580322976657</v>
      </c>
    </row>
    <row r="101" spans="52:58" x14ac:dyDescent="0.25">
      <c r="AZ101" s="2"/>
      <c r="BA101" s="3">
        <v>39539</v>
      </c>
      <c r="BB101">
        <v>8.2445593859740498</v>
      </c>
      <c r="BC101">
        <v>5.8548274867692696</v>
      </c>
      <c r="BD101">
        <f>VLOOKUP(BA101,Symphony!A:J,8,0)</f>
        <v>3.3</v>
      </c>
      <c r="BE101">
        <f t="shared" si="4"/>
        <v>5.710818550076886</v>
      </c>
      <c r="BF101">
        <f t="shared" ref="BF101:BF130" si="5">(BD101-BB101)^2</f>
        <v>24.448667521424074</v>
      </c>
    </row>
    <row r="102" spans="52:58" x14ac:dyDescent="0.25">
      <c r="AZ102" s="2"/>
      <c r="BA102" s="3">
        <v>39569</v>
      </c>
      <c r="BB102">
        <v>5.3157680118285997</v>
      </c>
      <c r="BC102">
        <v>6.1093953924026598</v>
      </c>
      <c r="BD102">
        <f>VLOOKUP(BA102,Symphony!A:J,8,0)</f>
        <v>2.8</v>
      </c>
      <c r="BE102">
        <f t="shared" si="4"/>
        <v>0.62984441919684409</v>
      </c>
      <c r="BF102">
        <f t="shared" si="5"/>
        <v>6.3290886893400264</v>
      </c>
    </row>
    <row r="103" spans="52:58" x14ac:dyDescent="0.25">
      <c r="AZ103" s="2"/>
      <c r="BA103" s="3">
        <v>39600</v>
      </c>
      <c r="BB103">
        <v>3.1312366299195098</v>
      </c>
      <c r="BC103">
        <v>3.8822939669522798</v>
      </c>
      <c r="BD103">
        <f>VLOOKUP(BA103,Symphony!A:J,8,0)</f>
        <v>3</v>
      </c>
      <c r="BE103">
        <f t="shared" si="4"/>
        <v>0.56408712351075585</v>
      </c>
      <c r="BF103">
        <f t="shared" si="5"/>
        <v>1.7223053032630373E-2</v>
      </c>
    </row>
    <row r="104" spans="52:58" x14ac:dyDescent="0.25">
      <c r="AZ104" s="2"/>
      <c r="BA104" s="3">
        <v>39630</v>
      </c>
      <c r="BB104">
        <v>2.4871758844299601</v>
      </c>
      <c r="BC104">
        <v>1.6434785363551601</v>
      </c>
      <c r="BD104">
        <f>VLOOKUP(BA104,Symphony!A:J,8,0)</f>
        <v>2.1</v>
      </c>
      <c r="BE104">
        <f t="shared" si="4"/>
        <v>0.71182521514845021</v>
      </c>
      <c r="BF104">
        <f t="shared" si="5"/>
        <v>0.14990516548412172</v>
      </c>
    </row>
    <row r="105" spans="52:58" x14ac:dyDescent="0.25">
      <c r="AZ105" s="2"/>
      <c r="BA105" s="3">
        <v>39661</v>
      </c>
      <c r="BB105">
        <v>1.5376280285419399</v>
      </c>
      <c r="BC105">
        <v>1.47249748006679</v>
      </c>
      <c r="BD105">
        <f>VLOOKUP(BA105,Symphony!A:J,8,0)</f>
        <v>0.7</v>
      </c>
      <c r="BE105">
        <f t="shared" si="4"/>
        <v>4.241988344673848E-3</v>
      </c>
      <c r="BF105">
        <f t="shared" si="5"/>
        <v>0.70162071419905703</v>
      </c>
    </row>
    <row r="106" spans="52:58" x14ac:dyDescent="0.25">
      <c r="AZ106" s="2"/>
      <c r="BA106" s="3">
        <v>39692</v>
      </c>
      <c r="BB106">
        <v>1.94014650809885</v>
      </c>
      <c r="BC106">
        <v>1.1198173633702</v>
      </c>
      <c r="BD106">
        <f>VLOOKUP(BA106,Symphony!A:J,8,0)</f>
        <v>0.5</v>
      </c>
      <c r="BE106">
        <f t="shared" si="4"/>
        <v>0.67293990569123852</v>
      </c>
      <c r="BF106">
        <f t="shared" si="5"/>
        <v>2.0740219647893112</v>
      </c>
    </row>
    <row r="107" spans="52:58" x14ac:dyDescent="0.25">
      <c r="AZ107" s="2"/>
      <c r="BA107" s="3">
        <v>39722</v>
      </c>
      <c r="BB107">
        <v>3.4641471245934601</v>
      </c>
      <c r="BC107">
        <v>2.7941867206736601</v>
      </c>
      <c r="BD107">
        <f>VLOOKUP(BA107,Symphony!A:J,8,0)</f>
        <v>0.4</v>
      </c>
      <c r="BE107">
        <f t="shared" si="4"/>
        <v>0.44884694282038151</v>
      </c>
      <c r="BF107">
        <f t="shared" si="5"/>
        <v>9.3889976011543705</v>
      </c>
    </row>
    <row r="108" spans="52:58" x14ac:dyDescent="0.25">
      <c r="AZ108" s="2"/>
      <c r="BA108" s="3">
        <v>39753</v>
      </c>
      <c r="BB108">
        <v>1.95027483872993</v>
      </c>
      <c r="BC108">
        <v>1.6998017077611101</v>
      </c>
      <c r="BD108">
        <f>VLOOKUP(BA108,Symphony!A:J,8,0)</f>
        <v>1.6</v>
      </c>
      <c r="BE108">
        <f t="shared" si="4"/>
        <v>6.2736789337323629E-2</v>
      </c>
      <c r="BF108">
        <f t="shared" si="5"/>
        <v>0.12269246264727841</v>
      </c>
    </row>
    <row r="109" spans="52:58" x14ac:dyDescent="0.25">
      <c r="AZ109" s="2"/>
      <c r="BA109" s="3">
        <v>39783</v>
      </c>
      <c r="BB109">
        <v>4.2248368762645496</v>
      </c>
      <c r="BC109">
        <v>2.8207565914271102</v>
      </c>
      <c r="BD109">
        <f>VLOOKUP(BA109,Symphony!A:J,8,0)</f>
        <v>1</v>
      </c>
      <c r="BE109">
        <f t="shared" si="4"/>
        <v>1.9714414462691849</v>
      </c>
      <c r="BF109">
        <f t="shared" si="5"/>
        <v>10.399572878515698</v>
      </c>
    </row>
    <row r="110" spans="52:58" x14ac:dyDescent="0.25">
      <c r="AZ110" s="2"/>
      <c r="BA110" s="3">
        <v>39814</v>
      </c>
      <c r="BB110">
        <v>14.711083430372501</v>
      </c>
      <c r="BC110">
        <v>17.941225874879699</v>
      </c>
      <c r="BD110">
        <f>VLOOKUP(BA110,Symphony!A:J,8,0)</f>
        <v>1.3</v>
      </c>
      <c r="BE110">
        <f t="shared" si="4"/>
        <v>10.433820211806937</v>
      </c>
      <c r="BF110">
        <f t="shared" si="5"/>
        <v>179.85715877641181</v>
      </c>
    </row>
    <row r="111" spans="52:58" x14ac:dyDescent="0.25">
      <c r="AZ111" s="2"/>
      <c r="BA111" s="3">
        <v>39845</v>
      </c>
      <c r="BB111">
        <v>22.6196127059712</v>
      </c>
      <c r="BC111">
        <v>25.285451474215701</v>
      </c>
      <c r="BD111">
        <f>VLOOKUP(BA111,Symphony!A:J,8,0)</f>
        <v>9.8000000000000007</v>
      </c>
      <c r="BE111">
        <f t="shared" si="4"/>
        <v>7.1066963382753618</v>
      </c>
      <c r="BF111">
        <f t="shared" si="5"/>
        <v>164.34246993109821</v>
      </c>
    </row>
    <row r="112" spans="52:58" x14ac:dyDescent="0.25">
      <c r="AZ112" s="2"/>
      <c r="BA112" s="3">
        <v>39873</v>
      </c>
      <c r="BB112">
        <v>21.017479298674299</v>
      </c>
      <c r="BC112">
        <v>20.469373128165898</v>
      </c>
      <c r="BD112">
        <f>VLOOKUP(BA112,Symphony!A:J,8,0)</f>
        <v>18.100000000000001</v>
      </c>
      <c r="BE112">
        <f t="shared" si="4"/>
        <v>0.30042037414938427</v>
      </c>
      <c r="BF112">
        <f t="shared" si="5"/>
        <v>8.5116854581930728</v>
      </c>
    </row>
    <row r="113" spans="52:58" x14ac:dyDescent="0.25">
      <c r="AZ113" s="2"/>
      <c r="BA113" s="3">
        <v>39904</v>
      </c>
      <c r="BB113">
        <v>20.4423809597427</v>
      </c>
      <c r="BC113">
        <v>23.683270935564199</v>
      </c>
      <c r="BD113">
        <f>VLOOKUP(BA113,Symphony!A:J,8,0)</f>
        <v>12.9</v>
      </c>
      <c r="BE113">
        <f t="shared" si="4"/>
        <v>10.503367835380278</v>
      </c>
      <c r="BF113">
        <f t="shared" si="5"/>
        <v>56.887510541889199</v>
      </c>
    </row>
    <row r="114" spans="52:58" x14ac:dyDescent="0.25">
      <c r="AZ114" s="2"/>
      <c r="BA114" s="3">
        <v>39934</v>
      </c>
      <c r="BB114">
        <v>21.284935498997701</v>
      </c>
      <c r="BC114">
        <v>22.613265857723999</v>
      </c>
      <c r="BD114">
        <f>VLOOKUP(BA114,Symphony!A:J,8,0)</f>
        <v>16.2</v>
      </c>
      <c r="BE114">
        <f t="shared" si="4"/>
        <v>1.7644615419139349</v>
      </c>
      <c r="BF114">
        <f t="shared" si="5"/>
        <v>25.856569028967005</v>
      </c>
    </row>
    <row r="115" spans="52:58" x14ac:dyDescent="0.25">
      <c r="AZ115" s="2"/>
      <c r="BA115" s="3">
        <v>39965</v>
      </c>
      <c r="BB115">
        <v>20.5294702672713</v>
      </c>
      <c r="BC115">
        <v>23.353062489658502</v>
      </c>
      <c r="BD115">
        <f>VLOOKUP(BA115,Symphony!A:J,8,0)</f>
        <v>20.8</v>
      </c>
      <c r="BE115">
        <f t="shared" si="4"/>
        <v>7.972673038325496</v>
      </c>
      <c r="BF115">
        <f t="shared" si="5"/>
        <v>7.3186336290262194E-2</v>
      </c>
    </row>
    <row r="116" spans="52:58" x14ac:dyDescent="0.25">
      <c r="AZ116" s="2"/>
      <c r="BA116" s="3">
        <v>39995</v>
      </c>
      <c r="BB116">
        <v>14.4328240898021</v>
      </c>
      <c r="BC116">
        <v>7.6669590062480601</v>
      </c>
      <c r="BD116">
        <f>VLOOKUP(BA116,Symphony!A:J,8,0)</f>
        <v>17.600000000000001</v>
      </c>
      <c r="BE116">
        <f t="shared" si="4"/>
        <v>45.776930328855713</v>
      </c>
      <c r="BF116">
        <f t="shared" si="5"/>
        <v>10.031003246137905</v>
      </c>
    </row>
    <row r="117" spans="52:58" x14ac:dyDescent="0.25">
      <c r="AZ117" s="2"/>
      <c r="BA117" s="3">
        <v>40026</v>
      </c>
      <c r="BB117">
        <v>8.1273274848678891</v>
      </c>
      <c r="BC117">
        <v>13.375496475199901</v>
      </c>
      <c r="BD117">
        <f>VLOOKUP(BA117,Symphony!A:J,8,0)</f>
        <v>4.9000000000000004</v>
      </c>
      <c r="BE117">
        <f t="shared" si="4"/>
        <v>27.543277751082528</v>
      </c>
      <c r="BF117">
        <f t="shared" si="5"/>
        <v>10.415642694583694</v>
      </c>
    </row>
    <row r="118" spans="52:58" x14ac:dyDescent="0.25">
      <c r="AZ118" s="2"/>
      <c r="BA118" s="3">
        <v>40057</v>
      </c>
      <c r="BB118">
        <v>6.7565030223141198</v>
      </c>
      <c r="BC118">
        <v>12.0160327349338</v>
      </c>
      <c r="BD118">
        <f>VLOOKUP(BA118,Symphony!A:J,8,0)</f>
        <v>6.8</v>
      </c>
      <c r="BE118">
        <f t="shared" si="4"/>
        <v>27.662652797929258</v>
      </c>
      <c r="BF118">
        <f t="shared" si="5"/>
        <v>1.8919870678059437E-3</v>
      </c>
    </row>
    <row r="119" spans="52:58" x14ac:dyDescent="0.25">
      <c r="AZ119" s="2"/>
      <c r="BA119" s="3">
        <v>40087</v>
      </c>
      <c r="BB119">
        <v>8.5319916803218501</v>
      </c>
      <c r="BC119">
        <v>16.618869593025199</v>
      </c>
      <c r="BD119">
        <f>VLOOKUP(BA119,Symphony!A:J,8,0)</f>
        <v>6.8</v>
      </c>
      <c r="BE119">
        <f t="shared" si="4"/>
        <v>65.397594374969273</v>
      </c>
      <c r="BF119">
        <f t="shared" si="5"/>
        <v>2.9997951807041061</v>
      </c>
    </row>
    <row r="120" spans="52:58" x14ac:dyDescent="0.25">
      <c r="AZ120" s="2"/>
      <c r="BA120" s="3">
        <v>40118</v>
      </c>
      <c r="BB120">
        <v>10.676597544256101</v>
      </c>
      <c r="BC120">
        <v>15.8621626921352</v>
      </c>
      <c r="BD120">
        <f>VLOOKUP(BA120,Symphony!A:J,8,0)</f>
        <v>8.8000000000000007</v>
      </c>
      <c r="BE120">
        <f t="shared" si="4"/>
        <v>26.890085902898388</v>
      </c>
      <c r="BF120">
        <f t="shared" si="5"/>
        <v>3.5216183431080252</v>
      </c>
    </row>
    <row r="121" spans="52:58" x14ac:dyDescent="0.25">
      <c r="AZ121" s="2"/>
      <c r="BA121" s="3">
        <v>40148</v>
      </c>
      <c r="BB121">
        <v>13.167149959099</v>
      </c>
      <c r="BC121">
        <v>18.673378400696699</v>
      </c>
      <c r="BD121">
        <f>VLOOKUP(BA121,Symphony!A:J,8,0)</f>
        <v>9.9</v>
      </c>
      <c r="BE121">
        <f t="shared" si="4"/>
        <v>30.318551651059426</v>
      </c>
      <c r="BF121">
        <f t="shared" si="5"/>
        <v>10.674268855240593</v>
      </c>
    </row>
    <row r="122" spans="52:58" x14ac:dyDescent="0.25">
      <c r="AZ122" s="2"/>
      <c r="BA122" s="3">
        <v>40179</v>
      </c>
      <c r="BB122">
        <v>10.36816149571</v>
      </c>
      <c r="BC122">
        <v>15.0409940596333</v>
      </c>
      <c r="BD122">
        <f>VLOOKUP(BA122,Symphony!A:J,8,0)</f>
        <v>11.2</v>
      </c>
      <c r="BE122">
        <f t="shared" si="4"/>
        <v>21.835364170462007</v>
      </c>
      <c r="BF122">
        <f t="shared" si="5"/>
        <v>0.69195529721942328</v>
      </c>
    </row>
    <row r="123" spans="52:58" x14ac:dyDescent="0.25">
      <c r="AZ123" s="2"/>
      <c r="BA123" s="3">
        <v>40210</v>
      </c>
      <c r="BB123">
        <v>40.103986745257799</v>
      </c>
      <c r="BC123">
        <v>13.631921638127899</v>
      </c>
      <c r="BD123">
        <f>VLOOKUP(BA123,Symphony!A:J,8,0)</f>
        <v>9.4</v>
      </c>
      <c r="BE123">
        <f t="shared" si="4"/>
        <v>700.77023103612441</v>
      </c>
      <c r="BF123">
        <f t="shared" si="5"/>
        <v>942.73480205296676</v>
      </c>
    </row>
    <row r="124" spans="52:58" x14ac:dyDescent="0.25">
      <c r="AZ124" s="2"/>
      <c r="BA124" s="3">
        <v>40238</v>
      </c>
      <c r="BB124">
        <v>13.338352005305399</v>
      </c>
      <c r="BC124">
        <v>11.9568469106538</v>
      </c>
      <c r="BD124">
        <f>VLOOKUP(BA124,Symphony!A:J,8,0)</f>
        <v>7.3</v>
      </c>
      <c r="BE124">
        <f t="shared" si="4"/>
        <v>1.9085563265483241</v>
      </c>
      <c r="BF124">
        <f t="shared" si="5"/>
        <v>36.461694939975736</v>
      </c>
    </row>
    <row r="125" spans="52:58" x14ac:dyDescent="0.25">
      <c r="AZ125" s="2"/>
      <c r="BA125" s="3">
        <v>40269</v>
      </c>
      <c r="BB125">
        <v>11.3413609171025</v>
      </c>
      <c r="BC125">
        <v>12.819534706537301</v>
      </c>
      <c r="BD125">
        <f>VLOOKUP(BA125,Symphony!A:J,8,0)</f>
        <v>7.3</v>
      </c>
      <c r="BE125">
        <f t="shared" si="4"/>
        <v>2.1849977517720367</v>
      </c>
      <c r="BF125">
        <f t="shared" si="5"/>
        <v>16.332598062283566</v>
      </c>
    </row>
    <row r="126" spans="52:58" x14ac:dyDescent="0.25">
      <c r="AZ126" s="2"/>
      <c r="BA126" s="3">
        <v>40299</v>
      </c>
      <c r="BB126">
        <v>8.8785731110970296</v>
      </c>
      <c r="BC126">
        <v>8.9519794325732001</v>
      </c>
      <c r="BD126">
        <f>VLOOKUP(BA126,Symphony!A:J,8,0)</f>
        <v>7.1</v>
      </c>
      <c r="BE126">
        <f t="shared" si="4"/>
        <v>5.3884880326628805E-3</v>
      </c>
      <c r="BF126">
        <f t="shared" si="5"/>
        <v>3.1633223115173683</v>
      </c>
    </row>
    <row r="127" spans="52:58" x14ac:dyDescent="0.25">
      <c r="AZ127" s="2"/>
      <c r="BA127" s="3">
        <v>40330</v>
      </c>
      <c r="BB127">
        <v>11.387450305597801</v>
      </c>
      <c r="BC127">
        <v>14.540499705498</v>
      </c>
      <c r="BD127">
        <f>VLOOKUP(BA127,Symphony!A:J,8,0)</f>
        <v>5.7</v>
      </c>
      <c r="BE127">
        <f t="shared" si="4"/>
        <v>9.9417205182110067</v>
      </c>
      <c r="BF127">
        <f t="shared" si="5"/>
        <v>32.347090978644516</v>
      </c>
    </row>
    <row r="128" spans="52:58" x14ac:dyDescent="0.25">
      <c r="AZ128" s="2"/>
      <c r="BA128" s="3">
        <v>40360</v>
      </c>
      <c r="BB128">
        <v>14.3438339321249</v>
      </c>
      <c r="BC128">
        <v>16.048468793777399</v>
      </c>
      <c r="BD128">
        <f>VLOOKUP(BA128,Symphony!A:J,8,0)</f>
        <v>8.1</v>
      </c>
      <c r="BE128">
        <f t="shared" si="4"/>
        <v>2.9057800115610348</v>
      </c>
      <c r="BF128">
        <f t="shared" si="5"/>
        <v>38.985462171954296</v>
      </c>
    </row>
    <row r="129" spans="52:58" x14ac:dyDescent="0.25">
      <c r="AZ129" s="2"/>
      <c r="BA129" s="3">
        <v>40391</v>
      </c>
      <c r="BB129">
        <v>21.0405059702003</v>
      </c>
      <c r="BC129">
        <v>19.778575966363501</v>
      </c>
      <c r="BD129">
        <f>VLOOKUP(BA129,Symphony!A:J,8,0)</f>
        <v>10.4</v>
      </c>
      <c r="BE129">
        <f t="shared" si="4"/>
        <v>1.5924673345835432</v>
      </c>
      <c r="BF129">
        <f t="shared" si="5"/>
        <v>113.22036730186822</v>
      </c>
    </row>
    <row r="130" spans="52:58" x14ac:dyDescent="0.25">
      <c r="AZ130" s="2"/>
      <c r="BA130" s="3">
        <v>40422</v>
      </c>
      <c r="BB130">
        <v>24.356143573848598</v>
      </c>
      <c r="BC130">
        <v>20.5090919151672</v>
      </c>
      <c r="BD130">
        <f>VLOOKUP(BA130,Symphony!A:J,8,0)</f>
        <v>12.3</v>
      </c>
      <c r="BE130">
        <f t="shared" si="4"/>
        <v>14.799806464563295</v>
      </c>
      <c r="BF130">
        <f t="shared" si="5"/>
        <v>145.35059787325085</v>
      </c>
    </row>
    <row r="131" spans="52:58" x14ac:dyDescent="0.25">
      <c r="AZ131" s="2"/>
      <c r="BA131" s="3">
        <v>40452</v>
      </c>
      <c r="BB131">
        <v>25.121845992212101</v>
      </c>
      <c r="BC131">
        <v>22.5972901419774</v>
      </c>
      <c r="BD131">
        <f>VLOOKUP(BA131,Symphony!A:J,8,0)</f>
        <v>17.7</v>
      </c>
      <c r="BE131">
        <f t="shared" ref="BE131:BE190" si="6">(BC131-BB131)^2</f>
        <v>6.3733822409542569</v>
      </c>
      <c r="BF131">
        <f t="shared" ref="BF131:BF190" si="7">(BD131-BB131)^2</f>
        <v>55.083797932114841</v>
      </c>
    </row>
    <row r="132" spans="52:58" x14ac:dyDescent="0.25">
      <c r="AZ132" s="2"/>
      <c r="BA132" s="3">
        <v>40483</v>
      </c>
      <c r="BB132">
        <v>27.851354312690301</v>
      </c>
      <c r="BC132">
        <v>21.133049844588601</v>
      </c>
      <c r="BD132">
        <f>VLOOKUP(BA132,Symphony!A:J,8,0)</f>
        <v>20.5</v>
      </c>
      <c r="BE132">
        <f t="shared" si="6"/>
        <v>45.135614926115259</v>
      </c>
      <c r="BF132">
        <f t="shared" si="7"/>
        <v>54.042410230710288</v>
      </c>
    </row>
    <row r="133" spans="52:58" x14ac:dyDescent="0.25">
      <c r="AZ133" s="2"/>
      <c r="BA133" s="3">
        <v>40513</v>
      </c>
      <c r="BB133">
        <v>25.4469197834851</v>
      </c>
      <c r="BC133">
        <v>21.012006099043301</v>
      </c>
      <c r="BD133">
        <f>VLOOKUP(BA133,Symphony!A:J,8,0)</f>
        <v>21.8</v>
      </c>
      <c r="BE133">
        <f t="shared" si="6"/>
        <v>19.668459388449133</v>
      </c>
      <c r="BF133">
        <f t="shared" si="7"/>
        <v>13.300023907175005</v>
      </c>
    </row>
    <row r="134" spans="52:58" x14ac:dyDescent="0.25">
      <c r="AZ134" s="2"/>
      <c r="BA134" s="3">
        <v>40544</v>
      </c>
      <c r="BB134">
        <v>17.836594875030801</v>
      </c>
      <c r="BC134">
        <v>11.034803887286699</v>
      </c>
      <c r="BD134">
        <f>VLOOKUP(BA134,Symphony!A:J,8,0)</f>
        <v>18.2</v>
      </c>
      <c r="BE134">
        <f t="shared" si="6"/>
        <v>46.264360640956887</v>
      </c>
      <c r="BF134">
        <f t="shared" si="7"/>
        <v>0.1320632848538783</v>
      </c>
    </row>
    <row r="135" spans="52:58" x14ac:dyDescent="0.25">
      <c r="AZ135" s="2"/>
      <c r="BA135" s="3">
        <v>40575</v>
      </c>
      <c r="BB135">
        <v>13.7744460343048</v>
      </c>
      <c r="BC135">
        <v>9.8264601234379203</v>
      </c>
      <c r="BD135">
        <f>VLOOKUP(BA135,Symphony!A:J,8,0)</f>
        <v>7.1</v>
      </c>
      <c r="BE135">
        <f t="shared" si="6"/>
        <v>15.586592752403387</v>
      </c>
      <c r="BF135">
        <f t="shared" si="7"/>
        <v>44.54822986484708</v>
      </c>
    </row>
    <row r="136" spans="52:58" x14ac:dyDescent="0.25">
      <c r="AZ136" s="2"/>
      <c r="BA136" s="3">
        <v>40603</v>
      </c>
      <c r="BB136">
        <v>9.3175980913817202</v>
      </c>
      <c r="BC136">
        <v>6.0616913326577002</v>
      </c>
      <c r="BD136">
        <f>VLOOKUP(BA136,Symphony!A:J,8,0)</f>
        <v>6.1</v>
      </c>
      <c r="BE136">
        <f t="shared" si="6"/>
        <v>10.600928821504754</v>
      </c>
      <c r="BF136">
        <f t="shared" si="7"/>
        <v>10.352937477663291</v>
      </c>
    </row>
    <row r="137" spans="52:58" x14ac:dyDescent="0.25">
      <c r="AZ137" s="2"/>
      <c r="BA137" s="3">
        <v>40634</v>
      </c>
      <c r="BB137">
        <v>7.1770878968181098</v>
      </c>
      <c r="BC137">
        <v>7.8326439762747002</v>
      </c>
      <c r="BD137">
        <f>VLOOKUP(BA137,Symphony!A:J,8,0)</f>
        <v>4.5</v>
      </c>
      <c r="BE137">
        <f t="shared" si="6"/>
        <v>0.42975377331249554</v>
      </c>
      <c r="BF137">
        <f t="shared" si="7"/>
        <v>7.1667996072900104</v>
      </c>
    </row>
    <row r="138" spans="52:58" x14ac:dyDescent="0.25">
      <c r="AZ138" s="2"/>
      <c r="BA138" s="3">
        <v>40664</v>
      </c>
      <c r="BB138">
        <v>6.2314834397011296</v>
      </c>
      <c r="BC138">
        <v>7.4042579473254104</v>
      </c>
      <c r="BD138">
        <f>VLOOKUP(BA138,Symphony!A:J,8,0)</f>
        <v>5.2</v>
      </c>
      <c r="BE138">
        <f t="shared" si="6"/>
        <v>1.3754000457333744</v>
      </c>
      <c r="BF138">
        <f t="shared" si="7"/>
        <v>1.0639580863776734</v>
      </c>
    </row>
    <row r="139" spans="52:58" x14ac:dyDescent="0.25">
      <c r="AZ139" s="2"/>
      <c r="BA139" s="3">
        <v>40695</v>
      </c>
      <c r="BB139">
        <v>7.8932423345904397</v>
      </c>
      <c r="BC139">
        <v>10.489196304897799</v>
      </c>
      <c r="BD139">
        <f>VLOOKUP(BA139,Symphony!A:J,8,0)</f>
        <v>5.0999999999999996</v>
      </c>
      <c r="BE139">
        <f t="shared" si="6"/>
        <v>6.7389770159545437</v>
      </c>
      <c r="BF139">
        <f t="shared" si="7"/>
        <v>7.8022027397482514</v>
      </c>
    </row>
    <row r="140" spans="52:58" x14ac:dyDescent="0.25">
      <c r="AZ140" s="2"/>
      <c r="BA140" s="3">
        <v>40725</v>
      </c>
      <c r="BB140">
        <v>8.6869501867571994</v>
      </c>
      <c r="BC140">
        <v>12.014275979240701</v>
      </c>
      <c r="BD140">
        <f>VLOOKUP(BA140,Symphony!A:J,8,0)</f>
        <v>6.5</v>
      </c>
      <c r="BE140">
        <f t="shared" si="6"/>
        <v>11.071096929325959</v>
      </c>
      <c r="BF140">
        <f t="shared" si="7"/>
        <v>4.7827511193573491</v>
      </c>
    </row>
    <row r="141" spans="52:58" x14ac:dyDescent="0.25">
      <c r="AZ141" s="2"/>
      <c r="BA141" s="3">
        <v>40756</v>
      </c>
      <c r="BB141">
        <v>10.648261171299801</v>
      </c>
      <c r="BC141">
        <v>12.2791397769369</v>
      </c>
      <c r="BD141">
        <f>VLOOKUP(BA141,Symphony!A:J,8,0)</f>
        <v>7.6</v>
      </c>
      <c r="BE141">
        <f t="shared" si="6"/>
        <v>2.6597650263248074</v>
      </c>
      <c r="BF141">
        <f t="shared" si="7"/>
        <v>9.291896168454036</v>
      </c>
    </row>
    <row r="142" spans="52:58" x14ac:dyDescent="0.25">
      <c r="AZ142" s="2"/>
      <c r="BA142" s="3">
        <v>40787</v>
      </c>
      <c r="BB142">
        <v>16.722398609315</v>
      </c>
      <c r="BC142">
        <v>18.648137026116402</v>
      </c>
      <c r="BD142">
        <f>VLOOKUP(BA142,Symphony!A:J,8,0)</f>
        <v>7.1</v>
      </c>
      <c r="BE142">
        <f t="shared" si="6"/>
        <v>3.7084684499447675</v>
      </c>
      <c r="BF142">
        <f t="shared" si="7"/>
        <v>92.590554996547255</v>
      </c>
    </row>
    <row r="143" spans="52:58" x14ac:dyDescent="0.25">
      <c r="AZ143" s="2"/>
      <c r="BA143" s="3">
        <v>40817</v>
      </c>
      <c r="BB143">
        <v>21.213946392079901</v>
      </c>
      <c r="BC143">
        <v>21.8098295433647</v>
      </c>
      <c r="BD143">
        <f>VLOOKUP(BA143,Symphony!A:J,8,0)</f>
        <v>15.1</v>
      </c>
      <c r="BE143">
        <f t="shared" si="6"/>
        <v>0.3550767299851022</v>
      </c>
      <c r="BF143">
        <f t="shared" si="7"/>
        <v>37.380340485226846</v>
      </c>
    </row>
    <row r="144" spans="52:58" x14ac:dyDescent="0.25">
      <c r="AZ144" s="2"/>
      <c r="BA144" s="3">
        <v>40848</v>
      </c>
      <c r="BB144">
        <v>22.063107229129599</v>
      </c>
      <c r="BC144">
        <v>20.100764633670099</v>
      </c>
      <c r="BD144">
        <f>VLOOKUP(BA144,Symphony!A:J,8,0)</f>
        <v>19</v>
      </c>
      <c r="BE144">
        <f t="shared" si="6"/>
        <v>3.8507884619547266</v>
      </c>
      <c r="BF144">
        <f t="shared" si="7"/>
        <v>9.3826258971460117</v>
      </c>
    </row>
    <row r="145" spans="52:58" x14ac:dyDescent="0.25">
      <c r="AZ145" s="2"/>
      <c r="BA145" s="3">
        <v>40878</v>
      </c>
      <c r="BB145">
        <v>20.403143784711101</v>
      </c>
      <c r="BC145">
        <v>20.702648949998299</v>
      </c>
      <c r="BD145">
        <f>VLOOKUP(BA145,Symphony!A:J,8,0)</f>
        <v>17.600000000000001</v>
      </c>
      <c r="BE145">
        <f t="shared" si="6"/>
        <v>8.9703344033711302E-2</v>
      </c>
      <c r="BF145">
        <f t="shared" si="7"/>
        <v>7.8576150777644695</v>
      </c>
    </row>
    <row r="146" spans="52:58" x14ac:dyDescent="0.25">
      <c r="AZ146" s="2"/>
      <c r="BA146" s="3">
        <v>40909</v>
      </c>
      <c r="BB146">
        <v>19.8169854211421</v>
      </c>
      <c r="BC146">
        <v>21.279437352694099</v>
      </c>
      <c r="BD146">
        <f>VLOOKUP(BA146,Symphony!A:J,8,0)</f>
        <v>20.2</v>
      </c>
      <c r="BE146">
        <f t="shared" si="6"/>
        <v>2.138765652100175</v>
      </c>
      <c r="BF146">
        <f t="shared" si="7"/>
        <v>0.14670016761769417</v>
      </c>
    </row>
    <row r="147" spans="52:58" x14ac:dyDescent="0.25">
      <c r="AZ147" s="2"/>
      <c r="BA147" s="3">
        <v>40940</v>
      </c>
      <c r="BB147">
        <v>23.346599681103001</v>
      </c>
      <c r="BC147">
        <v>20.033662267479102</v>
      </c>
      <c r="BD147">
        <f>VLOOKUP(BA147,Symphony!A:J,8,0)</f>
        <v>20.7</v>
      </c>
      <c r="BE147">
        <f t="shared" si="6"/>
        <v>10.975554306589011</v>
      </c>
      <c r="BF147">
        <f t="shared" si="7"/>
        <v>7.0044898720145099</v>
      </c>
    </row>
    <row r="148" spans="52:58" x14ac:dyDescent="0.25">
      <c r="AZ148" s="2"/>
      <c r="BA148" s="3">
        <v>40969</v>
      </c>
      <c r="BB148">
        <v>24.213535020746999</v>
      </c>
      <c r="BC148">
        <v>19.688384610613699</v>
      </c>
      <c r="BD148">
        <f>VLOOKUP(BA148,Symphony!A:J,8,0)</f>
        <v>20.6</v>
      </c>
      <c r="BE148">
        <f t="shared" si="6"/>
        <v>20.476986234329573</v>
      </c>
      <c r="BF148">
        <f t="shared" si="7"/>
        <v>13.057635346165004</v>
      </c>
    </row>
    <row r="149" spans="52:58" x14ac:dyDescent="0.25">
      <c r="AZ149" s="2"/>
      <c r="BA149" s="3">
        <v>41000</v>
      </c>
      <c r="BB149">
        <v>21.652410836644201</v>
      </c>
      <c r="BC149">
        <v>19.0301800576438</v>
      </c>
      <c r="BD149">
        <f>VLOOKUP(BA149,Symphony!A:J,8,0)</f>
        <v>19.7</v>
      </c>
      <c r="BE149">
        <f t="shared" si="6"/>
        <v>6.8760942583370461</v>
      </c>
      <c r="BF149">
        <f t="shared" si="7"/>
        <v>3.8119080750457108</v>
      </c>
    </row>
    <row r="150" spans="52:58" x14ac:dyDescent="0.25">
      <c r="AZ150" s="2"/>
      <c r="BA150" s="3">
        <v>41030</v>
      </c>
      <c r="BB150">
        <v>22.361817529156799</v>
      </c>
      <c r="BC150">
        <v>20.2762425737304</v>
      </c>
      <c r="BD150">
        <f>VLOOKUP(BA150,Symphony!A:J,8,0)</f>
        <v>16.8</v>
      </c>
      <c r="BE150">
        <f t="shared" si="6"/>
        <v>4.3496228947018247</v>
      </c>
      <c r="BF150">
        <f t="shared" si="7"/>
        <v>30.933814227635828</v>
      </c>
    </row>
    <row r="151" spans="52:58" x14ac:dyDescent="0.25">
      <c r="AZ151" s="2"/>
      <c r="BA151" s="3">
        <v>41061</v>
      </c>
      <c r="BB151">
        <v>22.1367595740087</v>
      </c>
      <c r="BC151">
        <v>20.605114231956499</v>
      </c>
      <c r="BD151">
        <f>VLOOKUP(BA151,Symphony!A:J,8,0)</f>
        <v>18.8</v>
      </c>
      <c r="BE151">
        <f t="shared" si="6"/>
        <v>2.3459374538302038</v>
      </c>
      <c r="BF151">
        <f t="shared" si="7"/>
        <v>11.133964454738715</v>
      </c>
    </row>
    <row r="152" spans="52:58" x14ac:dyDescent="0.25">
      <c r="AZ152" s="2"/>
      <c r="BA152" s="3">
        <v>41091</v>
      </c>
      <c r="BB152">
        <v>24.174638148816701</v>
      </c>
      <c r="BC152">
        <v>21.535565010433999</v>
      </c>
      <c r="BD152">
        <f>VLOOKUP(BA152,Symphony!A:J,8,0)</f>
        <v>21.3</v>
      </c>
      <c r="BE152">
        <f t="shared" si="6"/>
        <v>6.9647070297331259</v>
      </c>
      <c r="BF152">
        <f t="shared" si="7"/>
        <v>8.2635444866323056</v>
      </c>
    </row>
    <row r="153" spans="52:58" x14ac:dyDescent="0.25">
      <c r="AZ153" s="2"/>
      <c r="BA153" s="3">
        <v>41122</v>
      </c>
      <c r="BB153">
        <v>27.784703631378999</v>
      </c>
      <c r="BC153">
        <v>21.986771575832101</v>
      </c>
      <c r="BD153">
        <f>VLOOKUP(BA153,Symphony!A:J,8,0)</f>
        <v>22.6</v>
      </c>
      <c r="BE153">
        <f t="shared" si="6"/>
        <v>33.61601612073828</v>
      </c>
      <c r="BF153">
        <f t="shared" si="7"/>
        <v>26.881151745234568</v>
      </c>
    </row>
    <row r="154" spans="52:58" x14ac:dyDescent="0.25">
      <c r="AZ154" s="2"/>
      <c r="BA154" s="3">
        <v>41153</v>
      </c>
      <c r="BB154">
        <v>25.637015945301499</v>
      </c>
      <c r="BC154">
        <v>21.7730473081225</v>
      </c>
      <c r="BD154">
        <f>VLOOKUP(BA154,Symphony!A:J,8,0)</f>
        <v>24.2</v>
      </c>
      <c r="BE154">
        <f t="shared" si="6"/>
        <v>14.930253629102932</v>
      </c>
      <c r="BF154">
        <f t="shared" si="7"/>
        <v>2.0650148270507636</v>
      </c>
    </row>
    <row r="155" spans="52:58" x14ac:dyDescent="0.25">
      <c r="AZ155" s="2"/>
      <c r="BA155" s="3">
        <v>41183</v>
      </c>
      <c r="BB155">
        <v>29.275834235372699</v>
      </c>
      <c r="BC155">
        <v>22.317597395702101</v>
      </c>
      <c r="BD155">
        <f>VLOOKUP(BA155,Symphony!A:J,8,0)</f>
        <v>22</v>
      </c>
      <c r="BE155">
        <f t="shared" si="6"/>
        <v>48.417059916949064</v>
      </c>
      <c r="BF155">
        <f t="shared" si="7"/>
        <v>52.937763820621427</v>
      </c>
    </row>
    <row r="156" spans="52:58" x14ac:dyDescent="0.25">
      <c r="AZ156" s="2"/>
      <c r="BA156" s="3">
        <v>41214</v>
      </c>
      <c r="BB156">
        <v>27.028552489720099</v>
      </c>
      <c r="BC156">
        <v>22.577514001113101</v>
      </c>
      <c r="BD156">
        <f>VLOOKUP(BA156,Symphony!A:J,8,0)</f>
        <v>25.1</v>
      </c>
      <c r="BE156">
        <f t="shared" si="6"/>
        <v>19.81174362706086</v>
      </c>
      <c r="BF156">
        <f t="shared" si="7"/>
        <v>3.7193147056055857</v>
      </c>
    </row>
    <row r="157" spans="52:58" x14ac:dyDescent="0.25">
      <c r="AZ157" s="2"/>
      <c r="BA157" s="3">
        <v>41244</v>
      </c>
      <c r="BB157">
        <v>27.638561167624101</v>
      </c>
      <c r="BC157">
        <v>22.6265863921479</v>
      </c>
      <c r="BD157">
        <f>VLOOKUP(BA157,Symphony!A:J,8,0)</f>
        <v>26.4</v>
      </c>
      <c r="BE157">
        <f t="shared" si="6"/>
        <v>25.119891150009714</v>
      </c>
      <c r="BF157">
        <f t="shared" si="7"/>
        <v>1.5340337659463787</v>
      </c>
    </row>
    <row r="158" spans="52:58" x14ac:dyDescent="0.25">
      <c r="AZ158" s="2"/>
      <c r="BA158" s="3">
        <v>41275</v>
      </c>
      <c r="BB158">
        <v>27.786950817384501</v>
      </c>
      <c r="BC158">
        <v>22.366021952134101</v>
      </c>
      <c r="BD158">
        <f>VLOOKUP(BA158,Symphony!A:J,8,0)</f>
        <v>25.7</v>
      </c>
      <c r="BE158">
        <f t="shared" si="6"/>
        <v>29.386469762104984</v>
      </c>
      <c r="BF158">
        <f t="shared" si="7"/>
        <v>4.3553637141818378</v>
      </c>
    </row>
    <row r="159" spans="52:58" x14ac:dyDescent="0.25">
      <c r="AZ159" s="2"/>
      <c r="BA159" s="3">
        <v>41306</v>
      </c>
      <c r="BB159">
        <v>25.7209607891944</v>
      </c>
      <c r="BC159">
        <v>22.4942243947112</v>
      </c>
      <c r="BD159">
        <f>VLOOKUP(BA159,Symphony!A:J,8,0)</f>
        <v>24.7</v>
      </c>
      <c r="BE159">
        <f t="shared" si="6"/>
        <v>10.411827759482446</v>
      </c>
      <c r="BF159">
        <f t="shared" si="7"/>
        <v>1.0423609330724541</v>
      </c>
    </row>
    <row r="160" spans="52:58" x14ac:dyDescent="0.25">
      <c r="AZ160" s="2"/>
      <c r="BA160" s="3">
        <v>41334</v>
      </c>
      <c r="BB160">
        <v>25.024014252685099</v>
      </c>
      <c r="BC160">
        <v>20.561986329736499</v>
      </c>
      <c r="BD160">
        <f>VLOOKUP(BA160,Symphony!A:J,8,0)</f>
        <v>21.9</v>
      </c>
      <c r="BE160">
        <f t="shared" si="6"/>
        <v>19.909693185172998</v>
      </c>
      <c r="BF160">
        <f t="shared" si="7"/>
        <v>9.7594650509796459</v>
      </c>
    </row>
    <row r="161" spans="52:58" x14ac:dyDescent="0.25">
      <c r="AZ161" s="2"/>
      <c r="BA161" s="3">
        <v>41365</v>
      </c>
      <c r="BB161">
        <v>23.969840763552501</v>
      </c>
      <c r="BC161">
        <v>20.896613164521099</v>
      </c>
      <c r="BD161">
        <f>VLOOKUP(BA161,Symphony!A:J,8,0)</f>
        <v>15</v>
      </c>
      <c r="BE161">
        <f t="shared" si="6"/>
        <v>9.4447278754483133</v>
      </c>
      <c r="BF161">
        <f t="shared" si="7"/>
        <v>80.458043323488113</v>
      </c>
    </row>
    <row r="162" spans="52:58" x14ac:dyDescent="0.25">
      <c r="AZ162" s="2"/>
      <c r="BA162" s="3">
        <v>41395</v>
      </c>
      <c r="BB162">
        <v>23.454016351216701</v>
      </c>
      <c r="BC162">
        <v>23.1828158588844</v>
      </c>
      <c r="BD162">
        <f>VLOOKUP(BA162,Symphony!A:J,8,0)</f>
        <v>13.8</v>
      </c>
      <c r="BE162">
        <f t="shared" si="6"/>
        <v>7.3549707041282719E-2</v>
      </c>
      <c r="BF162">
        <f t="shared" si="7"/>
        <v>93.200031709559411</v>
      </c>
    </row>
    <row r="163" spans="52:58" x14ac:dyDescent="0.25">
      <c r="AZ163" s="2"/>
      <c r="BA163" s="3">
        <v>41426</v>
      </c>
      <c r="BB163">
        <v>20.682291084469099</v>
      </c>
      <c r="BC163">
        <v>21.737468897544499</v>
      </c>
      <c r="BD163">
        <f>VLOOKUP(BA163,Symphony!A:J,8,0)</f>
        <v>17.2</v>
      </c>
      <c r="BE163">
        <f t="shared" si="6"/>
        <v>1.1134002172065827</v>
      </c>
      <c r="BF163">
        <f t="shared" si="7"/>
        <v>12.126351196972982</v>
      </c>
    </row>
    <row r="164" spans="52:58" x14ac:dyDescent="0.25">
      <c r="AZ164" s="2"/>
      <c r="BA164" s="3">
        <v>41456</v>
      </c>
      <c r="BB164">
        <v>19.0158108499738</v>
      </c>
      <c r="BC164">
        <v>12.5014333459255</v>
      </c>
      <c r="BD164">
        <f>VLOOKUP(BA164,Symphony!A:J,8,0)</f>
        <v>14</v>
      </c>
      <c r="BE164">
        <f t="shared" si="6"/>
        <v>42.437114265250557</v>
      </c>
      <c r="BF164">
        <f t="shared" si="7"/>
        <v>25.158358482714892</v>
      </c>
    </row>
    <row r="165" spans="52:58" x14ac:dyDescent="0.25">
      <c r="AZ165" s="2"/>
      <c r="BA165" s="3">
        <v>41487</v>
      </c>
      <c r="BB165">
        <v>13.5602177177428</v>
      </c>
      <c r="BC165">
        <v>7.3034697157586299</v>
      </c>
      <c r="BD165">
        <f>VLOOKUP(BA165,Symphony!A:J,8,0)</f>
        <v>7.2</v>
      </c>
      <c r="BE165">
        <f t="shared" si="6"/>
        <v>39.146895560332908</v>
      </c>
      <c r="BF165">
        <f t="shared" si="7"/>
        <v>40.452369417089429</v>
      </c>
    </row>
    <row r="166" spans="52:58" x14ac:dyDescent="0.25">
      <c r="AZ166" s="2"/>
      <c r="BA166" s="3">
        <v>41518</v>
      </c>
      <c r="BB166">
        <v>9.4241345231306006</v>
      </c>
      <c r="BC166">
        <v>5.3282370844988503</v>
      </c>
      <c r="BD166">
        <f>VLOOKUP(BA166,Symphony!A:J,8,0)</f>
        <v>4.8</v>
      </c>
      <c r="BE166">
        <f t="shared" si="6"/>
        <v>16.776375827790133</v>
      </c>
      <c r="BF166">
        <f t="shared" si="7"/>
        <v>21.38262008800827</v>
      </c>
    </row>
    <row r="167" spans="52:58" x14ac:dyDescent="0.25">
      <c r="AZ167" s="2"/>
      <c r="BA167" s="3">
        <v>41548</v>
      </c>
      <c r="BB167">
        <v>8.0312806554921199</v>
      </c>
      <c r="BC167">
        <v>4.7842593744050497</v>
      </c>
      <c r="BD167">
        <f>VLOOKUP(BA167,Symphony!A:J,8,0)</f>
        <v>3.8</v>
      </c>
      <c r="BE167">
        <f t="shared" si="6"/>
        <v>10.543147199832319</v>
      </c>
      <c r="BF167">
        <f t="shared" si="7"/>
        <v>17.903735985541825</v>
      </c>
    </row>
    <row r="168" spans="52:58" x14ac:dyDescent="0.25">
      <c r="AZ168" s="2"/>
      <c r="BA168" s="3">
        <v>41579</v>
      </c>
      <c r="BB168">
        <v>6.8482070883951502</v>
      </c>
      <c r="BC168">
        <v>8.1430643996223395</v>
      </c>
      <c r="BD168">
        <f>VLOOKUP(BA168,Symphony!A:J,8,0)</f>
        <v>3.6</v>
      </c>
      <c r="BE168">
        <f t="shared" si="6"/>
        <v>1.6766554564385061</v>
      </c>
      <c r="BF168">
        <f t="shared" si="7"/>
        <v>10.550849289100499</v>
      </c>
    </row>
    <row r="169" spans="52:58" x14ac:dyDescent="0.25">
      <c r="AZ169" s="2"/>
      <c r="BA169" s="3">
        <v>41609</v>
      </c>
      <c r="BB169">
        <v>7.0713155242795196</v>
      </c>
      <c r="BC169">
        <v>7.1792089080743704</v>
      </c>
      <c r="BD169">
        <f>VLOOKUP(BA169,Symphony!A:J,8,0)</f>
        <v>5.6</v>
      </c>
      <c r="BE169">
        <f t="shared" si="6"/>
        <v>1.1640982266702975E-2</v>
      </c>
      <c r="BF169">
        <f t="shared" si="7"/>
        <v>2.1647693719859187</v>
      </c>
    </row>
    <row r="170" spans="52:58" x14ac:dyDescent="0.25">
      <c r="AZ170" s="2"/>
      <c r="BA170" s="3">
        <v>41640</v>
      </c>
      <c r="BB170">
        <v>5.6168287381044104</v>
      </c>
      <c r="BC170">
        <v>4.8729353217023199</v>
      </c>
      <c r="BD170">
        <f>VLOOKUP(BA170,Symphony!A:J,8,0)</f>
        <v>4.8</v>
      </c>
      <c r="BE170">
        <f t="shared" si="6"/>
        <v>0.55337741496637405</v>
      </c>
      <c r="BF170">
        <f t="shared" si="7"/>
        <v>0.66720918739324375</v>
      </c>
    </row>
    <row r="171" spans="52:58" x14ac:dyDescent="0.25">
      <c r="AZ171" s="2"/>
      <c r="BA171" s="3">
        <v>41671</v>
      </c>
      <c r="BB171">
        <v>4.4341480859856599</v>
      </c>
      <c r="BC171">
        <v>4.68744529821927</v>
      </c>
      <c r="BD171">
        <f>VLOOKUP(BA171,Symphony!A:J,8,0)</f>
        <v>3.6</v>
      </c>
      <c r="BE171">
        <f t="shared" si="6"/>
        <v>6.4159477725318534E-2</v>
      </c>
      <c r="BF171">
        <f t="shared" si="7"/>
        <v>0.69580302935353977</v>
      </c>
    </row>
    <row r="172" spans="52:58" x14ac:dyDescent="0.25">
      <c r="AZ172" s="2"/>
      <c r="BA172" s="3">
        <v>41699</v>
      </c>
      <c r="BB172">
        <v>4.7474386253972796</v>
      </c>
      <c r="BC172">
        <v>6.6250863078669298</v>
      </c>
      <c r="BD172">
        <f>VLOOKUP(BA172,Symphony!A:J,8,0)</f>
        <v>3.8</v>
      </c>
      <c r="BE172">
        <f t="shared" si="6"/>
        <v>3.5255608194836485</v>
      </c>
      <c r="BF172">
        <f t="shared" si="7"/>
        <v>0.89763994889468701</v>
      </c>
    </row>
    <row r="173" spans="52:58" x14ac:dyDescent="0.25">
      <c r="AZ173" s="2"/>
      <c r="BA173" s="3">
        <v>41730</v>
      </c>
      <c r="BB173">
        <v>4.3301388047094598</v>
      </c>
      <c r="BC173">
        <v>6.7864247383854304</v>
      </c>
      <c r="BD173">
        <f>VLOOKUP(BA173,Symphony!A:J,8,0)</f>
        <v>4.8</v>
      </c>
      <c r="BE173">
        <f t="shared" si="6"/>
        <v>6.0333405879744344</v>
      </c>
      <c r="BF173">
        <f t="shared" si="7"/>
        <v>0.220769542839855</v>
      </c>
    </row>
    <row r="174" spans="52:58" x14ac:dyDescent="0.25">
      <c r="AZ174" s="2"/>
      <c r="BA174" s="3">
        <v>41760</v>
      </c>
      <c r="BB174">
        <v>4.1764314987264601</v>
      </c>
      <c r="BC174">
        <v>6.9428310149104799</v>
      </c>
      <c r="BD174">
        <f>VLOOKUP(BA174,Symphony!A:J,8,0)</f>
        <v>5</v>
      </c>
      <c r="BE174">
        <f t="shared" si="6"/>
        <v>7.6529662831431793</v>
      </c>
      <c r="BF174">
        <f t="shared" si="7"/>
        <v>0.67826507628994459</v>
      </c>
    </row>
    <row r="175" spans="52:58" x14ac:dyDescent="0.25">
      <c r="AZ175" s="2"/>
      <c r="BA175" s="3">
        <v>41791</v>
      </c>
      <c r="BB175">
        <v>4.6643996569790902</v>
      </c>
      <c r="BC175">
        <v>8.7878044660119699</v>
      </c>
      <c r="BD175">
        <f>VLOOKUP(BA175,Symphony!A:J,8,0)</f>
        <v>5.4</v>
      </c>
      <c r="BE175">
        <f t="shared" si="6"/>
        <v>17.002467219155477</v>
      </c>
      <c r="BF175">
        <f t="shared" si="7"/>
        <v>0.54110786465248073</v>
      </c>
    </row>
    <row r="176" spans="52:58" x14ac:dyDescent="0.25">
      <c r="AZ176" s="2"/>
      <c r="BA176" s="3">
        <v>41821</v>
      </c>
      <c r="BB176">
        <v>5.2197689802568101</v>
      </c>
      <c r="BC176">
        <v>9.41449383146354</v>
      </c>
      <c r="BD176">
        <f>VLOOKUP(BA176,Symphony!A:J,8,0)</f>
        <v>7.3</v>
      </c>
      <c r="BE176">
        <f t="shared" si="6"/>
        <v>17.595716577331324</v>
      </c>
      <c r="BF176">
        <f t="shared" si="7"/>
        <v>4.3273610955017912</v>
      </c>
    </row>
    <row r="177" spans="52:58" x14ac:dyDescent="0.25">
      <c r="AZ177" s="2"/>
      <c r="BA177" s="3">
        <v>41852</v>
      </c>
      <c r="BB177">
        <v>4.6799580058681602</v>
      </c>
      <c r="BC177">
        <v>8.9218590519201495</v>
      </c>
      <c r="BD177">
        <f>VLOOKUP(BA177,Symphony!A:J,8,0)</f>
        <v>7.4</v>
      </c>
      <c r="BE177">
        <f t="shared" si="6"/>
        <v>17.993724484496962</v>
      </c>
      <c r="BF177">
        <f t="shared" si="7"/>
        <v>7.3986284498407171</v>
      </c>
    </row>
    <row r="178" spans="52:58" x14ac:dyDescent="0.25">
      <c r="AZ178" s="2"/>
      <c r="BA178" s="3">
        <v>41883</v>
      </c>
      <c r="BB178">
        <v>5.0920207621289197</v>
      </c>
      <c r="BC178">
        <v>9.4607176033892699</v>
      </c>
      <c r="BD178">
        <f>VLOOKUP(BA178,Symphony!A:J,8,0)</f>
        <v>7.6</v>
      </c>
      <c r="BE178">
        <f t="shared" si="6"/>
        <v>19.085512090838161</v>
      </c>
      <c r="BF178">
        <f t="shared" si="7"/>
        <v>6.2899598575924029</v>
      </c>
    </row>
    <row r="179" spans="52:58" x14ac:dyDescent="0.25">
      <c r="AZ179" s="2"/>
      <c r="BA179" s="3">
        <v>41913</v>
      </c>
      <c r="BB179">
        <v>5.4037982065338497</v>
      </c>
      <c r="BC179">
        <v>8.6674803352893406</v>
      </c>
      <c r="BD179">
        <f>VLOOKUP(BA179,Symphony!A:J,8,0)</f>
        <v>7.8</v>
      </c>
      <c r="BE179">
        <f t="shared" si="6"/>
        <v>10.651621037557973</v>
      </c>
      <c r="BF179">
        <f t="shared" si="7"/>
        <v>5.7417830350103944</v>
      </c>
    </row>
    <row r="180" spans="52:58" x14ac:dyDescent="0.25">
      <c r="AZ180" s="2"/>
      <c r="BA180" s="3">
        <v>41944</v>
      </c>
      <c r="BB180">
        <v>5.84466395836112</v>
      </c>
      <c r="BC180">
        <v>11.1802002553934</v>
      </c>
      <c r="BD180">
        <f>VLOOKUP(BA180,Symphony!A:J,8,0)</f>
        <v>7.2</v>
      </c>
      <c r="BE180">
        <f t="shared" si="6"/>
        <v>28.467947576948934</v>
      </c>
      <c r="BF180">
        <f t="shared" si="7"/>
        <v>1.8369357857653485</v>
      </c>
    </row>
    <row r="181" spans="52:58" x14ac:dyDescent="0.25">
      <c r="AZ181" s="2"/>
      <c r="BA181" s="3">
        <v>41974</v>
      </c>
      <c r="BB181">
        <v>7.2390486647270897</v>
      </c>
      <c r="BC181">
        <v>12.501919701112</v>
      </c>
      <c r="BD181">
        <f>VLOOKUP(BA181,Symphony!A:J,8,0)</f>
        <v>9</v>
      </c>
      <c r="BE181">
        <f t="shared" si="6"/>
        <v>27.697811545619174</v>
      </c>
      <c r="BF181">
        <f t="shared" si="7"/>
        <v>3.1009496051994456</v>
      </c>
    </row>
    <row r="182" spans="52:58" x14ac:dyDescent="0.25">
      <c r="AZ182" s="2"/>
      <c r="BA182" s="3">
        <v>42005</v>
      </c>
      <c r="BB182">
        <v>7.0631305137658797</v>
      </c>
      <c r="BC182">
        <v>16.207589817546001</v>
      </c>
      <c r="BD182">
        <f>VLOOKUP(BA182,Symphony!A:J,8,0)</f>
        <v>9.4</v>
      </c>
      <c r="BE182">
        <f t="shared" si="6"/>
        <v>83.621135958490811</v>
      </c>
      <c r="BF182">
        <f t="shared" si="7"/>
        <v>5.4609589956921232</v>
      </c>
    </row>
    <row r="183" spans="52:58" x14ac:dyDescent="0.25">
      <c r="AZ183" s="2"/>
      <c r="BA183" s="3">
        <v>42036</v>
      </c>
      <c r="BB183">
        <v>11.2256580347014</v>
      </c>
      <c r="BC183">
        <v>19.996890274973499</v>
      </c>
      <c r="BD183">
        <f>VLOOKUP(BA183,Symphony!A:J,8,0)</f>
        <v>11.8</v>
      </c>
      <c r="BE183">
        <f t="shared" si="6"/>
        <v>76.934515012788694</v>
      </c>
      <c r="BF183">
        <f t="shared" si="7"/>
        <v>0.32986869310305894</v>
      </c>
    </row>
    <row r="184" spans="52:58" x14ac:dyDescent="0.25">
      <c r="AZ184" s="2"/>
      <c r="BA184" s="3">
        <v>42064</v>
      </c>
      <c r="BB184">
        <v>13.6193654500065</v>
      </c>
      <c r="BC184">
        <v>18.544786407816002</v>
      </c>
      <c r="BD184">
        <f>VLOOKUP(BA184,Symphony!A:J,8,0)</f>
        <v>15.4</v>
      </c>
      <c r="BE184">
        <f t="shared" si="6"/>
        <v>24.25977161162907</v>
      </c>
      <c r="BF184">
        <f t="shared" si="7"/>
        <v>3.1706594006305564</v>
      </c>
    </row>
    <row r="185" spans="52:58" x14ac:dyDescent="0.25">
      <c r="AZ185" s="2"/>
      <c r="BA185" s="3">
        <v>42095</v>
      </c>
      <c r="BB185">
        <v>9.5819040639607191</v>
      </c>
      <c r="BC185">
        <v>16.344441068039998</v>
      </c>
      <c r="BD185">
        <f>VLOOKUP(BA185,Symphony!A:J,8,0)</f>
        <v>14.2</v>
      </c>
      <c r="BE185">
        <f t="shared" si="6"/>
        <v>45.73190673154155</v>
      </c>
      <c r="BF185">
        <f t="shared" si="7"/>
        <v>21.326810074462514</v>
      </c>
    </row>
    <row r="186" spans="52:58" x14ac:dyDescent="0.25">
      <c r="AZ186" s="2"/>
      <c r="BA186" s="3">
        <v>42125</v>
      </c>
      <c r="BB186">
        <v>8.7045639904689693</v>
      </c>
      <c r="BC186">
        <v>19.4325543415178</v>
      </c>
      <c r="BD186">
        <f>VLOOKUP(BA186,Symphony!A:J,8,0)</f>
        <v>13.1</v>
      </c>
      <c r="BE186">
        <f t="shared" si="6"/>
        <v>115.08977697219682</v>
      </c>
      <c r="BF186">
        <f t="shared" si="7"/>
        <v>19.319857713882069</v>
      </c>
    </row>
    <row r="187" spans="52:58" x14ac:dyDescent="0.25">
      <c r="AZ187" s="2"/>
      <c r="BA187" s="3">
        <v>42156</v>
      </c>
      <c r="BB187">
        <v>8.4876629367696292</v>
      </c>
      <c r="BC187">
        <v>13.539473640770501</v>
      </c>
      <c r="BD187">
        <f>VLOOKUP(BA187,Symphony!A:J,8,0)</f>
        <v>15</v>
      </c>
      <c r="BE187">
        <f t="shared" si="6"/>
        <v>25.520791389057781</v>
      </c>
      <c r="BF187">
        <f t="shared" si="7"/>
        <v>42.410534025123972</v>
      </c>
    </row>
    <row r="188" spans="52:58" x14ac:dyDescent="0.25">
      <c r="AZ188" s="2"/>
      <c r="BA188" s="3">
        <v>42186</v>
      </c>
      <c r="BB188">
        <v>6.7117370742953097</v>
      </c>
      <c r="BC188">
        <v>10.1373925282752</v>
      </c>
      <c r="BD188">
        <f>VLOOKUP(BA188,Symphony!A:J,8,0)</f>
        <v>11.7</v>
      </c>
      <c r="BE188">
        <f t="shared" si="6"/>
        <v>11.735115289382167</v>
      </c>
      <c r="BF188">
        <f t="shared" si="7"/>
        <v>24.88276701595991</v>
      </c>
    </row>
    <row r="189" spans="52:58" x14ac:dyDescent="0.25">
      <c r="AZ189" s="2"/>
      <c r="BA189" s="3">
        <v>42217</v>
      </c>
      <c r="BB189">
        <v>5.1654397361351103</v>
      </c>
      <c r="BC189">
        <v>8.8769638956856305</v>
      </c>
      <c r="BD189">
        <f>VLOOKUP(BA189,Symphony!A:J,8,0)</f>
        <v>9.1999999999999993</v>
      </c>
      <c r="BE189">
        <f t="shared" si="6"/>
        <v>13.775411586927195</v>
      </c>
      <c r="BF189">
        <f t="shared" si="7"/>
        <v>16.277676522757524</v>
      </c>
    </row>
    <row r="190" spans="52:58" x14ac:dyDescent="0.25">
      <c r="AZ190" s="2"/>
      <c r="BA190" s="3">
        <v>42248</v>
      </c>
      <c r="BB190">
        <v>5.4691390619662803</v>
      </c>
      <c r="BC190">
        <v>11.5835571982815</v>
      </c>
      <c r="BD190">
        <f>VLOOKUP(BA190,Symphony!A:J,8,0)</f>
        <v>8.1</v>
      </c>
      <c r="BE190">
        <f t="shared" si="6"/>
        <v>37.386109145700487</v>
      </c>
      <c r="BF190">
        <f t="shared" si="7"/>
        <v>6.9214292752716613</v>
      </c>
    </row>
  </sheetData>
  <pageMargins left="0.25" right="0.25" top="0.75" bottom="0.75" header="0.3" footer="0.3"/>
  <pageSetup scale="1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O58"/>
  <sheetViews>
    <sheetView topLeftCell="A61" zoomScale="40" zoomScaleNormal="40" workbookViewId="0">
      <selection activeCell="P176" sqref="P176"/>
    </sheetView>
  </sheetViews>
  <sheetFormatPr defaultRowHeight="15" x14ac:dyDescent="0.25"/>
  <sheetData>
    <row r="58" spans="41:41" x14ac:dyDescent="0.25">
      <c r="AO58" s="8" t="s">
        <v>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O58"/>
  <sheetViews>
    <sheetView tabSelected="1" topLeftCell="A46" zoomScale="50" zoomScaleNormal="50" workbookViewId="0">
      <selection activeCell="AH100" sqref="AH100"/>
    </sheetView>
  </sheetViews>
  <sheetFormatPr defaultRowHeight="15" x14ac:dyDescent="0.25"/>
  <sheetData>
    <row r="58" spans="41:41" x14ac:dyDescent="0.25">
      <c r="AO58" s="8" t="s">
        <v>62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Q268"/>
  <sheetViews>
    <sheetView topLeftCell="V1" workbookViewId="0">
      <selection activeCell="AT43" sqref="AT43"/>
    </sheetView>
  </sheetViews>
  <sheetFormatPr defaultRowHeight="15" x14ac:dyDescent="0.25"/>
  <sheetData>
    <row r="1" spans="1:43" x14ac:dyDescent="0.25">
      <c r="A1" t="s">
        <v>5</v>
      </c>
      <c r="B1" t="s">
        <v>6</v>
      </c>
      <c r="C1" t="s">
        <v>7</v>
      </c>
      <c r="D1" t="s">
        <v>8</v>
      </c>
      <c r="E1" t="s">
        <v>12</v>
      </c>
      <c r="F1" t="s">
        <v>9</v>
      </c>
      <c r="G1" t="s">
        <v>10</v>
      </c>
      <c r="H1" t="s">
        <v>11</v>
      </c>
      <c r="I1" t="s">
        <v>6</v>
      </c>
      <c r="J1" t="s">
        <v>4</v>
      </c>
      <c r="L1" t="s">
        <v>5</v>
      </c>
      <c r="M1" t="s">
        <v>6</v>
      </c>
      <c r="N1" t="s">
        <v>7</v>
      </c>
      <c r="O1" t="s">
        <v>8</v>
      </c>
      <c r="P1" t="s">
        <v>12</v>
      </c>
      <c r="Q1" t="s">
        <v>9</v>
      </c>
      <c r="R1" t="s">
        <v>10</v>
      </c>
      <c r="S1" t="s">
        <v>11</v>
      </c>
      <c r="T1" t="s">
        <v>6</v>
      </c>
      <c r="U1" t="s">
        <v>4</v>
      </c>
      <c r="W1" t="s">
        <v>5</v>
      </c>
      <c r="X1" t="s">
        <v>6</v>
      </c>
      <c r="Y1" t="s">
        <v>7</v>
      </c>
      <c r="Z1" t="s">
        <v>8</v>
      </c>
      <c r="AA1" t="s">
        <v>12</v>
      </c>
      <c r="AB1" t="s">
        <v>9</v>
      </c>
      <c r="AC1" t="s">
        <v>10</v>
      </c>
      <c r="AD1" t="s">
        <v>11</v>
      </c>
      <c r="AE1" t="s">
        <v>6</v>
      </c>
      <c r="AF1" t="s">
        <v>4</v>
      </c>
      <c r="AH1" t="s">
        <v>5</v>
      </c>
      <c r="AI1" t="s">
        <v>6</v>
      </c>
      <c r="AJ1" t="s">
        <v>7</v>
      </c>
      <c r="AK1" t="s">
        <v>8</v>
      </c>
      <c r="AL1" t="s">
        <v>12</v>
      </c>
      <c r="AM1" t="s">
        <v>9</v>
      </c>
      <c r="AN1" t="s">
        <v>10</v>
      </c>
      <c r="AO1" t="s">
        <v>11</v>
      </c>
      <c r="AP1" t="s">
        <v>6</v>
      </c>
      <c r="AQ1" t="s">
        <v>4</v>
      </c>
    </row>
    <row r="2" spans="1:43" x14ac:dyDescent="0.25">
      <c r="A2" s="3">
        <v>34335</v>
      </c>
      <c r="B2" s="4">
        <v>14830</v>
      </c>
      <c r="C2" s="4">
        <v>136312</v>
      </c>
      <c r="J2">
        <v>0.4</v>
      </c>
      <c r="L2" s="3">
        <v>39600</v>
      </c>
      <c r="M2">
        <v>160</v>
      </c>
      <c r="N2">
        <v>260</v>
      </c>
      <c r="U2">
        <v>0</v>
      </c>
      <c r="W2" s="3">
        <v>40179</v>
      </c>
      <c r="X2">
        <v>140</v>
      </c>
      <c r="Y2">
        <v>583</v>
      </c>
      <c r="Z2">
        <v>0.2</v>
      </c>
      <c r="AA2">
        <v>0.1</v>
      </c>
      <c r="AB2">
        <v>0</v>
      </c>
      <c r="AC2">
        <v>0</v>
      </c>
      <c r="AD2">
        <v>0.1</v>
      </c>
      <c r="AE2">
        <v>45</v>
      </c>
      <c r="AF2">
        <v>0.1</v>
      </c>
      <c r="AH2" s="3">
        <v>41091</v>
      </c>
      <c r="AI2" s="4">
        <v>6760</v>
      </c>
      <c r="AJ2" s="4">
        <v>31489</v>
      </c>
      <c r="AQ2">
        <v>0.3</v>
      </c>
    </row>
    <row r="3" spans="1:43" x14ac:dyDescent="0.25">
      <c r="A3" s="3">
        <v>34366</v>
      </c>
      <c r="B3" s="4">
        <v>179363</v>
      </c>
      <c r="C3" s="4">
        <v>-77922</v>
      </c>
      <c r="D3">
        <v>1.8</v>
      </c>
      <c r="E3">
        <v>0.1</v>
      </c>
      <c r="F3">
        <v>0</v>
      </c>
      <c r="G3">
        <v>1.2</v>
      </c>
      <c r="H3">
        <v>0.5</v>
      </c>
      <c r="I3" s="4">
        <v>14808</v>
      </c>
      <c r="J3">
        <v>28.1</v>
      </c>
      <c r="L3" s="3">
        <v>39630</v>
      </c>
      <c r="M3">
        <v>377</v>
      </c>
      <c r="N3">
        <v>614</v>
      </c>
      <c r="U3">
        <v>7.3</v>
      </c>
      <c r="W3" s="3">
        <v>40210</v>
      </c>
      <c r="X3">
        <v>281</v>
      </c>
      <c r="Y3" s="4">
        <v>1151</v>
      </c>
      <c r="Z3">
        <v>0.3</v>
      </c>
      <c r="AA3">
        <v>0.1</v>
      </c>
      <c r="AB3">
        <v>0.1</v>
      </c>
      <c r="AC3">
        <v>0</v>
      </c>
      <c r="AD3">
        <v>0.1</v>
      </c>
      <c r="AE3">
        <v>140</v>
      </c>
      <c r="AF3">
        <v>0.1</v>
      </c>
      <c r="AH3" s="3">
        <v>41122</v>
      </c>
      <c r="AI3" s="4">
        <v>8813</v>
      </c>
      <c r="AJ3" s="4">
        <v>41204</v>
      </c>
      <c r="AK3">
        <v>0.3</v>
      </c>
      <c r="AL3">
        <v>0.1</v>
      </c>
      <c r="AM3">
        <v>0.1</v>
      </c>
      <c r="AN3">
        <v>0</v>
      </c>
      <c r="AO3">
        <v>0</v>
      </c>
      <c r="AP3" s="4">
        <v>6589</v>
      </c>
      <c r="AQ3">
        <v>0.4</v>
      </c>
    </row>
    <row r="4" spans="1:43" x14ac:dyDescent="0.25">
      <c r="A4" s="3">
        <v>34394</v>
      </c>
      <c r="B4" s="4">
        <v>182676</v>
      </c>
      <c r="C4" s="4">
        <v>2543287</v>
      </c>
      <c r="J4">
        <v>22.1</v>
      </c>
      <c r="L4" s="3">
        <v>39661</v>
      </c>
      <c r="M4">
        <v>622</v>
      </c>
      <c r="N4" s="4">
        <v>1027</v>
      </c>
      <c r="U4">
        <v>9.1999999999999993</v>
      </c>
      <c r="W4" s="3">
        <v>40238</v>
      </c>
      <c r="X4">
        <v>455</v>
      </c>
      <c r="Y4" s="4">
        <v>1859</v>
      </c>
      <c r="Z4">
        <v>0.3</v>
      </c>
      <c r="AA4">
        <v>0.1</v>
      </c>
      <c r="AB4">
        <v>0.1</v>
      </c>
      <c r="AC4">
        <v>0</v>
      </c>
      <c r="AD4">
        <v>0.1</v>
      </c>
      <c r="AE4">
        <v>281</v>
      </c>
      <c r="AF4">
        <v>0.8</v>
      </c>
      <c r="AH4" s="3">
        <v>41153</v>
      </c>
      <c r="AI4" s="4">
        <v>10828</v>
      </c>
      <c r="AJ4" s="4">
        <v>50680</v>
      </c>
      <c r="AK4">
        <v>0.4</v>
      </c>
      <c r="AL4">
        <v>0.2</v>
      </c>
      <c r="AM4">
        <v>0.2</v>
      </c>
      <c r="AN4">
        <v>0</v>
      </c>
      <c r="AO4">
        <v>0</v>
      </c>
      <c r="AP4" s="4">
        <v>8785</v>
      </c>
      <c r="AQ4">
        <v>0.5</v>
      </c>
    </row>
    <row r="5" spans="1:43" x14ac:dyDescent="0.25">
      <c r="A5" s="3">
        <v>34425</v>
      </c>
      <c r="B5" s="4">
        <v>187174</v>
      </c>
      <c r="C5" s="4">
        <v>2546834</v>
      </c>
      <c r="D5">
        <v>10.7</v>
      </c>
      <c r="E5">
        <v>0.4</v>
      </c>
      <c r="F5">
        <v>0.2</v>
      </c>
      <c r="G5">
        <v>4</v>
      </c>
      <c r="H5">
        <v>6.4</v>
      </c>
      <c r="I5" s="4">
        <v>159945</v>
      </c>
      <c r="J5">
        <v>17.8</v>
      </c>
      <c r="L5" s="3">
        <v>39692</v>
      </c>
      <c r="M5">
        <v>764</v>
      </c>
      <c r="N5" s="4">
        <v>1277</v>
      </c>
      <c r="U5">
        <v>4.2</v>
      </c>
      <c r="W5" s="3">
        <v>40269</v>
      </c>
      <c r="X5">
        <v>646</v>
      </c>
      <c r="Y5" s="4">
        <v>2617</v>
      </c>
      <c r="Z5">
        <v>0.4</v>
      </c>
      <c r="AA5">
        <v>0.2</v>
      </c>
      <c r="AB5">
        <v>0.1</v>
      </c>
      <c r="AC5">
        <v>0</v>
      </c>
      <c r="AD5">
        <v>0.1</v>
      </c>
      <c r="AE5">
        <v>451</v>
      </c>
      <c r="AF5">
        <v>0.7</v>
      </c>
      <c r="AH5" s="3">
        <v>41183</v>
      </c>
      <c r="AI5" s="4">
        <v>12550</v>
      </c>
      <c r="AJ5" s="4">
        <v>59049</v>
      </c>
      <c r="AK5">
        <v>0.5</v>
      </c>
      <c r="AL5">
        <v>0.2</v>
      </c>
      <c r="AM5">
        <v>0.2</v>
      </c>
      <c r="AN5">
        <v>0</v>
      </c>
      <c r="AO5">
        <v>0</v>
      </c>
      <c r="AP5" s="4">
        <v>10759</v>
      </c>
      <c r="AQ5">
        <v>0.6</v>
      </c>
    </row>
    <row r="6" spans="1:43" x14ac:dyDescent="0.25">
      <c r="A6" s="3">
        <v>34486</v>
      </c>
      <c r="B6" s="4">
        <v>5736</v>
      </c>
      <c r="C6" s="4">
        <v>58168</v>
      </c>
      <c r="J6">
        <v>0.2</v>
      </c>
      <c r="L6" s="3">
        <v>39722</v>
      </c>
      <c r="M6">
        <v>816</v>
      </c>
      <c r="N6" s="4">
        <v>1371</v>
      </c>
      <c r="U6">
        <v>6.4</v>
      </c>
      <c r="W6" s="3">
        <v>40299</v>
      </c>
      <c r="X6">
        <v>873</v>
      </c>
      <c r="Y6" s="4">
        <v>3565</v>
      </c>
      <c r="Z6">
        <v>0.5</v>
      </c>
      <c r="AA6">
        <v>0.2</v>
      </c>
      <c r="AB6">
        <v>0.2</v>
      </c>
      <c r="AC6">
        <v>0.1</v>
      </c>
      <c r="AD6">
        <v>0.1</v>
      </c>
      <c r="AE6">
        <v>640</v>
      </c>
      <c r="AF6">
        <v>0.4</v>
      </c>
      <c r="AH6" s="3">
        <v>41214</v>
      </c>
      <c r="AI6" s="4">
        <v>14031</v>
      </c>
      <c r="AJ6" s="4">
        <v>66109</v>
      </c>
      <c r="AK6">
        <v>0.6</v>
      </c>
      <c r="AL6">
        <v>0.2</v>
      </c>
      <c r="AM6">
        <v>0.3</v>
      </c>
      <c r="AN6">
        <v>0</v>
      </c>
      <c r="AO6">
        <v>0</v>
      </c>
      <c r="AP6" s="4">
        <v>12466</v>
      </c>
      <c r="AQ6">
        <v>1.3</v>
      </c>
    </row>
    <row r="7" spans="1:43" x14ac:dyDescent="0.25">
      <c r="A7" s="3">
        <v>34516</v>
      </c>
      <c r="B7" s="4">
        <v>198258</v>
      </c>
      <c r="C7" s="4">
        <v>2820612</v>
      </c>
      <c r="D7">
        <v>1.4</v>
      </c>
      <c r="E7">
        <v>0.2</v>
      </c>
      <c r="F7">
        <v>0</v>
      </c>
      <c r="G7">
        <v>1.1000000000000001</v>
      </c>
      <c r="H7">
        <v>0.1</v>
      </c>
      <c r="I7" s="4">
        <v>5730</v>
      </c>
      <c r="J7">
        <v>8.1</v>
      </c>
      <c r="L7" s="3">
        <v>39753</v>
      </c>
      <c r="M7">
        <v>962</v>
      </c>
      <c r="N7" s="4">
        <v>1595</v>
      </c>
      <c r="O7">
        <v>6.9</v>
      </c>
      <c r="P7">
        <v>0.4</v>
      </c>
      <c r="Q7">
        <v>0</v>
      </c>
      <c r="R7">
        <v>2.1</v>
      </c>
      <c r="S7">
        <v>4.5</v>
      </c>
      <c r="T7">
        <v>810</v>
      </c>
      <c r="U7">
        <v>23.3</v>
      </c>
      <c r="W7" s="3">
        <v>40330</v>
      </c>
      <c r="X7" s="4">
        <v>1088</v>
      </c>
      <c r="Y7" s="4">
        <v>4435</v>
      </c>
      <c r="Z7">
        <v>0.6</v>
      </c>
      <c r="AA7">
        <v>0.2</v>
      </c>
      <c r="AB7">
        <v>0.2</v>
      </c>
      <c r="AC7">
        <v>0.1</v>
      </c>
      <c r="AD7">
        <v>0.1</v>
      </c>
      <c r="AE7">
        <v>872</v>
      </c>
      <c r="AF7">
        <v>0.8</v>
      </c>
      <c r="AH7" s="3">
        <v>41244</v>
      </c>
      <c r="AI7" s="4">
        <v>15886</v>
      </c>
      <c r="AJ7" s="4">
        <v>75493</v>
      </c>
      <c r="AK7">
        <v>0.7</v>
      </c>
      <c r="AL7">
        <v>0.3</v>
      </c>
      <c r="AM7">
        <v>0.4</v>
      </c>
      <c r="AN7">
        <v>0</v>
      </c>
      <c r="AO7">
        <v>0</v>
      </c>
      <c r="AP7" s="4">
        <v>13957</v>
      </c>
      <c r="AQ7">
        <v>1.3</v>
      </c>
    </row>
    <row r="8" spans="1:43" x14ac:dyDescent="0.25">
      <c r="A8" s="3">
        <v>34547</v>
      </c>
      <c r="B8" s="4">
        <v>200679</v>
      </c>
      <c r="C8" s="4">
        <v>2870901</v>
      </c>
      <c r="D8">
        <v>6.2</v>
      </c>
      <c r="E8">
        <v>0.4</v>
      </c>
      <c r="F8">
        <v>0.2</v>
      </c>
      <c r="G8">
        <v>5.2</v>
      </c>
      <c r="H8">
        <v>0.4</v>
      </c>
      <c r="I8" s="4">
        <v>180741</v>
      </c>
      <c r="J8">
        <v>6.7</v>
      </c>
      <c r="L8" s="3">
        <v>39783</v>
      </c>
      <c r="M8" s="4">
        <v>1017</v>
      </c>
      <c r="N8" s="4">
        <v>1706</v>
      </c>
      <c r="O8">
        <v>5.8</v>
      </c>
      <c r="P8">
        <v>0.4</v>
      </c>
      <c r="Q8">
        <v>0</v>
      </c>
      <c r="R8">
        <v>2.2000000000000002</v>
      </c>
      <c r="S8">
        <v>3.2</v>
      </c>
      <c r="T8">
        <v>940</v>
      </c>
      <c r="U8">
        <v>13.5</v>
      </c>
      <c r="W8" s="3">
        <v>40360</v>
      </c>
      <c r="X8" s="4">
        <v>1323</v>
      </c>
      <c r="Y8" s="4">
        <v>5411</v>
      </c>
      <c r="Z8">
        <v>0.8</v>
      </c>
      <c r="AA8">
        <v>0.2</v>
      </c>
      <c r="AB8">
        <v>0.3</v>
      </c>
      <c r="AC8">
        <v>0.1</v>
      </c>
      <c r="AD8">
        <v>0.2</v>
      </c>
      <c r="AE8" s="4">
        <v>1086</v>
      </c>
      <c r="AF8">
        <v>0.4</v>
      </c>
      <c r="AH8" s="3">
        <v>41275</v>
      </c>
      <c r="AI8" s="4">
        <v>16827</v>
      </c>
      <c r="AJ8" s="4">
        <v>80164</v>
      </c>
      <c r="AK8">
        <v>0.7</v>
      </c>
      <c r="AL8">
        <v>0.3</v>
      </c>
      <c r="AM8">
        <v>0.4</v>
      </c>
      <c r="AN8">
        <v>0</v>
      </c>
      <c r="AO8">
        <v>0</v>
      </c>
      <c r="AP8" s="4">
        <v>15752</v>
      </c>
      <c r="AQ8">
        <v>1.7</v>
      </c>
    </row>
    <row r="9" spans="1:43" x14ac:dyDescent="0.25">
      <c r="A9" s="3">
        <v>34578</v>
      </c>
      <c r="B9" s="4">
        <v>202941</v>
      </c>
      <c r="C9" s="4">
        <v>2908429</v>
      </c>
      <c r="D9">
        <v>5.7</v>
      </c>
      <c r="E9">
        <v>0.4</v>
      </c>
      <c r="F9">
        <v>0.2</v>
      </c>
      <c r="G9">
        <v>4.8</v>
      </c>
      <c r="H9">
        <v>0.3</v>
      </c>
      <c r="I9" s="4">
        <v>183703</v>
      </c>
      <c r="J9">
        <v>5.8</v>
      </c>
      <c r="L9" s="3">
        <v>39814</v>
      </c>
      <c r="M9" s="4">
        <v>1109</v>
      </c>
      <c r="N9" s="4">
        <v>1865</v>
      </c>
      <c r="O9">
        <v>6.1</v>
      </c>
      <c r="P9">
        <v>0.4</v>
      </c>
      <c r="Q9">
        <v>0.1</v>
      </c>
      <c r="R9">
        <v>2.2000000000000002</v>
      </c>
      <c r="S9">
        <v>3.5</v>
      </c>
      <c r="T9" s="4">
        <v>1004</v>
      </c>
      <c r="U9">
        <v>12.9</v>
      </c>
      <c r="W9" s="3">
        <v>40391</v>
      </c>
      <c r="X9" s="4">
        <v>1563</v>
      </c>
      <c r="Y9" s="4">
        <v>6388</v>
      </c>
      <c r="Z9">
        <v>0.9</v>
      </c>
      <c r="AA9">
        <v>0.2</v>
      </c>
      <c r="AB9">
        <v>0.3</v>
      </c>
      <c r="AC9">
        <v>0.1</v>
      </c>
      <c r="AD9">
        <v>0.2</v>
      </c>
      <c r="AE9" s="4">
        <v>1321</v>
      </c>
      <c r="AF9">
        <v>1.2</v>
      </c>
      <c r="AH9" s="3">
        <v>41306</v>
      </c>
      <c r="AI9" s="4">
        <v>18038</v>
      </c>
      <c r="AJ9" s="4">
        <v>86285</v>
      </c>
      <c r="AK9">
        <v>0.8</v>
      </c>
      <c r="AL9">
        <v>0.3</v>
      </c>
      <c r="AM9">
        <v>0.5</v>
      </c>
      <c r="AN9">
        <v>0</v>
      </c>
      <c r="AO9">
        <v>0</v>
      </c>
      <c r="AP9" s="4">
        <v>16707</v>
      </c>
      <c r="AQ9">
        <v>1.7</v>
      </c>
    </row>
    <row r="10" spans="1:43" x14ac:dyDescent="0.25">
      <c r="A10" s="3">
        <v>34608</v>
      </c>
      <c r="B10" s="4">
        <v>205227</v>
      </c>
      <c r="C10" s="4">
        <v>2946070</v>
      </c>
      <c r="D10">
        <v>6.1</v>
      </c>
      <c r="E10">
        <v>0.4</v>
      </c>
      <c r="F10">
        <v>0.2</v>
      </c>
      <c r="G10">
        <v>5.2</v>
      </c>
      <c r="H10">
        <v>0.3</v>
      </c>
      <c r="I10" s="4">
        <v>186367</v>
      </c>
      <c r="J10">
        <v>5.7</v>
      </c>
      <c r="L10" s="3">
        <v>39845</v>
      </c>
      <c r="M10" s="4">
        <v>1145</v>
      </c>
      <c r="N10" s="4">
        <v>1888</v>
      </c>
      <c r="O10">
        <v>34.5</v>
      </c>
      <c r="P10">
        <v>0.5</v>
      </c>
      <c r="Q10">
        <v>0.1</v>
      </c>
      <c r="R10">
        <v>2.7</v>
      </c>
      <c r="S10">
        <v>32.200000000000003</v>
      </c>
      <c r="T10" s="4">
        <v>1095</v>
      </c>
      <c r="U10">
        <v>26.3</v>
      </c>
      <c r="W10" s="3">
        <v>40422</v>
      </c>
      <c r="X10" s="4">
        <v>1800</v>
      </c>
      <c r="Y10" s="4">
        <v>7401</v>
      </c>
      <c r="Z10">
        <v>1</v>
      </c>
      <c r="AA10">
        <v>0.2</v>
      </c>
      <c r="AB10">
        <v>0.4</v>
      </c>
      <c r="AC10">
        <v>0.1</v>
      </c>
      <c r="AD10">
        <v>0.2</v>
      </c>
      <c r="AE10" s="4">
        <v>1559</v>
      </c>
      <c r="AF10">
        <v>1.4</v>
      </c>
      <c r="AH10" s="3">
        <v>41334</v>
      </c>
      <c r="AI10" s="4">
        <v>19271</v>
      </c>
      <c r="AJ10" s="4">
        <v>92651</v>
      </c>
      <c r="AK10">
        <v>0.9</v>
      </c>
      <c r="AL10">
        <v>0.3</v>
      </c>
      <c r="AM10">
        <v>0.6</v>
      </c>
      <c r="AN10">
        <v>0</v>
      </c>
      <c r="AO10">
        <v>0</v>
      </c>
      <c r="AP10" s="4">
        <v>17897</v>
      </c>
      <c r="AQ10">
        <v>1.7</v>
      </c>
    </row>
    <row r="11" spans="1:43" x14ac:dyDescent="0.25">
      <c r="A11" s="3">
        <v>34639</v>
      </c>
      <c r="B11" s="4">
        <v>206975</v>
      </c>
      <c r="C11" s="4">
        <v>2983794</v>
      </c>
      <c r="D11">
        <v>5.2</v>
      </c>
      <c r="E11">
        <v>0.4</v>
      </c>
      <c r="F11">
        <v>0.3</v>
      </c>
      <c r="G11">
        <v>4.3</v>
      </c>
      <c r="H11">
        <v>0.3</v>
      </c>
      <c r="I11" s="4">
        <v>188883</v>
      </c>
      <c r="J11">
        <v>5</v>
      </c>
      <c r="L11" s="3">
        <v>39873</v>
      </c>
      <c r="M11" s="4">
        <v>1143</v>
      </c>
      <c r="N11" s="4">
        <v>1884</v>
      </c>
      <c r="O11">
        <v>53</v>
      </c>
      <c r="P11">
        <v>0.5</v>
      </c>
      <c r="Q11">
        <v>0.1</v>
      </c>
      <c r="R11">
        <v>2.2000000000000002</v>
      </c>
      <c r="S11">
        <v>51.5</v>
      </c>
      <c r="T11" s="4">
        <v>1115</v>
      </c>
      <c r="U11">
        <v>25.8</v>
      </c>
      <c r="W11" s="3">
        <v>40452</v>
      </c>
      <c r="X11" s="4">
        <v>2304</v>
      </c>
      <c r="Y11" s="4">
        <v>9395</v>
      </c>
      <c r="Z11">
        <v>1.1000000000000001</v>
      </c>
      <c r="AA11">
        <v>0.3</v>
      </c>
      <c r="AB11">
        <v>0.5</v>
      </c>
      <c r="AC11">
        <v>0.2</v>
      </c>
      <c r="AD11">
        <v>0.3</v>
      </c>
      <c r="AE11" s="4">
        <v>1796</v>
      </c>
      <c r="AF11">
        <v>0.9</v>
      </c>
      <c r="AH11" s="3">
        <v>41365</v>
      </c>
      <c r="AI11" s="4">
        <v>20640</v>
      </c>
      <c r="AJ11" s="4">
        <v>99757</v>
      </c>
      <c r="AK11">
        <v>1</v>
      </c>
      <c r="AL11">
        <v>0.3</v>
      </c>
      <c r="AM11">
        <v>0.7</v>
      </c>
      <c r="AN11">
        <v>0</v>
      </c>
      <c r="AO11">
        <v>0</v>
      </c>
      <c r="AP11" s="4">
        <v>19125</v>
      </c>
      <c r="AQ11">
        <v>2.2999999999999998</v>
      </c>
    </row>
    <row r="12" spans="1:43" x14ac:dyDescent="0.25">
      <c r="A12" s="3">
        <v>34669</v>
      </c>
      <c r="B12" s="4">
        <v>207754</v>
      </c>
      <c r="C12" s="4">
        <v>2996810</v>
      </c>
      <c r="D12">
        <v>4.7</v>
      </c>
      <c r="E12">
        <v>0.4</v>
      </c>
      <c r="F12">
        <v>0.3</v>
      </c>
      <c r="G12">
        <v>3.8</v>
      </c>
      <c r="H12">
        <v>0.2</v>
      </c>
      <c r="I12" s="4">
        <v>190959</v>
      </c>
      <c r="J12">
        <v>4.7</v>
      </c>
      <c r="L12" s="3">
        <v>39904</v>
      </c>
      <c r="M12" s="4">
        <v>1120</v>
      </c>
      <c r="N12" s="4">
        <v>1821</v>
      </c>
      <c r="O12">
        <v>41.4</v>
      </c>
      <c r="P12">
        <v>0.5</v>
      </c>
      <c r="Q12">
        <v>0.1</v>
      </c>
      <c r="R12">
        <v>2.6</v>
      </c>
      <c r="S12">
        <v>39.4</v>
      </c>
      <c r="T12" s="4">
        <v>1114</v>
      </c>
      <c r="U12">
        <v>35.4</v>
      </c>
      <c r="W12" s="3">
        <v>40483</v>
      </c>
      <c r="X12" s="4">
        <v>2545</v>
      </c>
      <c r="Y12" s="4">
        <v>10435</v>
      </c>
      <c r="Z12">
        <v>1.1000000000000001</v>
      </c>
      <c r="AA12">
        <v>0.2</v>
      </c>
      <c r="AB12">
        <v>0.5</v>
      </c>
      <c r="AC12">
        <v>0.1</v>
      </c>
      <c r="AD12">
        <v>0.3</v>
      </c>
      <c r="AE12" s="4">
        <v>2285</v>
      </c>
      <c r="AF12">
        <v>2</v>
      </c>
      <c r="AH12" s="3">
        <v>41395</v>
      </c>
      <c r="AI12" s="4">
        <v>21885</v>
      </c>
      <c r="AJ12" s="4">
        <v>106455</v>
      </c>
      <c r="AK12">
        <v>1.1000000000000001</v>
      </c>
      <c r="AL12">
        <v>0.3</v>
      </c>
      <c r="AM12">
        <v>0.7</v>
      </c>
      <c r="AN12">
        <v>0</v>
      </c>
      <c r="AO12">
        <v>0</v>
      </c>
      <c r="AP12" s="4">
        <v>20521</v>
      </c>
      <c r="AQ12">
        <v>2.2000000000000002</v>
      </c>
    </row>
    <row r="13" spans="1:43" x14ac:dyDescent="0.25">
      <c r="A13" s="3">
        <v>34700</v>
      </c>
      <c r="B13" s="4">
        <v>208406</v>
      </c>
      <c r="C13" s="4">
        <v>3021274</v>
      </c>
      <c r="D13">
        <v>4</v>
      </c>
      <c r="E13">
        <v>0.4</v>
      </c>
      <c r="F13">
        <v>0.3</v>
      </c>
      <c r="G13">
        <v>3.1</v>
      </c>
      <c r="H13">
        <v>0.1</v>
      </c>
      <c r="I13" s="4">
        <v>191957</v>
      </c>
      <c r="J13">
        <v>4.5999999999999996</v>
      </c>
      <c r="L13" s="3">
        <v>39934</v>
      </c>
      <c r="M13" s="4">
        <v>1079</v>
      </c>
      <c r="N13" s="4">
        <v>1743</v>
      </c>
      <c r="O13">
        <v>53.3</v>
      </c>
      <c r="P13">
        <v>0.5</v>
      </c>
      <c r="Q13">
        <v>0.1</v>
      </c>
      <c r="R13">
        <v>3.6</v>
      </c>
      <c r="S13">
        <v>51.1</v>
      </c>
      <c r="T13" s="4">
        <v>1079</v>
      </c>
      <c r="U13">
        <v>40</v>
      </c>
      <c r="W13" s="3">
        <v>40513</v>
      </c>
      <c r="X13" s="4">
        <v>3128</v>
      </c>
      <c r="Y13" s="4">
        <v>13787</v>
      </c>
      <c r="Z13">
        <v>1.2</v>
      </c>
      <c r="AA13">
        <v>0.3</v>
      </c>
      <c r="AB13">
        <v>0.6</v>
      </c>
      <c r="AC13">
        <v>0.1</v>
      </c>
      <c r="AD13">
        <v>0.3</v>
      </c>
      <c r="AE13" s="4">
        <v>2538</v>
      </c>
      <c r="AF13">
        <v>1.9</v>
      </c>
      <c r="AH13" s="3">
        <v>41426</v>
      </c>
      <c r="AI13" s="4">
        <v>22822</v>
      </c>
      <c r="AJ13" s="4">
        <v>111487</v>
      </c>
      <c r="AK13">
        <v>1.2</v>
      </c>
      <c r="AL13">
        <v>0.3</v>
      </c>
      <c r="AM13">
        <v>0.8</v>
      </c>
      <c r="AN13">
        <v>0</v>
      </c>
      <c r="AO13">
        <v>0</v>
      </c>
      <c r="AP13" s="4">
        <v>21692</v>
      </c>
      <c r="AQ13">
        <v>2.7</v>
      </c>
    </row>
    <row r="14" spans="1:43" x14ac:dyDescent="0.25">
      <c r="A14" s="3">
        <v>34731</v>
      </c>
      <c r="B14" s="4">
        <v>209359</v>
      </c>
      <c r="C14" s="4">
        <v>3049573</v>
      </c>
      <c r="D14">
        <v>4.0999999999999996</v>
      </c>
      <c r="E14">
        <v>0.4</v>
      </c>
      <c r="F14">
        <v>0.3</v>
      </c>
      <c r="G14">
        <v>3.3</v>
      </c>
      <c r="H14">
        <v>0.1</v>
      </c>
      <c r="I14" s="4">
        <v>192788</v>
      </c>
      <c r="J14">
        <v>3.8</v>
      </c>
      <c r="L14" s="3">
        <v>39965</v>
      </c>
      <c r="M14" s="4">
        <v>1033</v>
      </c>
      <c r="N14" s="4">
        <v>1675</v>
      </c>
      <c r="O14">
        <v>62.8</v>
      </c>
      <c r="P14">
        <v>0.5</v>
      </c>
      <c r="Q14">
        <v>0.1</v>
      </c>
      <c r="R14">
        <v>4.3</v>
      </c>
      <c r="S14">
        <v>60.7</v>
      </c>
      <c r="T14" s="4">
        <v>1033</v>
      </c>
      <c r="U14">
        <v>36.700000000000003</v>
      </c>
      <c r="W14" s="3">
        <v>40544</v>
      </c>
      <c r="X14" s="4">
        <v>3904</v>
      </c>
      <c r="Y14" s="4">
        <v>16944</v>
      </c>
      <c r="Z14">
        <v>1.4</v>
      </c>
      <c r="AA14">
        <v>0.3</v>
      </c>
      <c r="AB14">
        <v>0.7</v>
      </c>
      <c r="AC14">
        <v>0.1</v>
      </c>
      <c r="AD14">
        <v>0.3</v>
      </c>
      <c r="AE14" s="4">
        <v>3118</v>
      </c>
      <c r="AF14">
        <v>1.9</v>
      </c>
      <c r="AH14" s="3">
        <v>41456</v>
      </c>
      <c r="AI14" s="4">
        <v>23570</v>
      </c>
      <c r="AJ14" s="4">
        <v>115653</v>
      </c>
      <c r="AK14">
        <v>1.3</v>
      </c>
      <c r="AL14">
        <v>0.3</v>
      </c>
      <c r="AM14">
        <v>0.9</v>
      </c>
      <c r="AN14">
        <v>0</v>
      </c>
      <c r="AO14">
        <v>0</v>
      </c>
      <c r="AP14" s="4">
        <v>22658</v>
      </c>
      <c r="AQ14">
        <v>3.2</v>
      </c>
    </row>
    <row r="15" spans="1:43" x14ac:dyDescent="0.25">
      <c r="A15" s="3">
        <v>34759</v>
      </c>
      <c r="B15" s="4">
        <v>210445</v>
      </c>
      <c r="C15" s="4">
        <v>3069674</v>
      </c>
      <c r="D15">
        <v>3.4</v>
      </c>
      <c r="E15">
        <v>0.4</v>
      </c>
      <c r="F15">
        <v>0.3</v>
      </c>
      <c r="G15">
        <v>2.5</v>
      </c>
      <c r="H15">
        <v>0.1</v>
      </c>
      <c r="I15" s="4">
        <v>194024</v>
      </c>
      <c r="J15">
        <v>3.4</v>
      </c>
      <c r="L15" s="3">
        <v>39995</v>
      </c>
      <c r="M15">
        <v>993</v>
      </c>
      <c r="N15" s="4">
        <v>1597</v>
      </c>
      <c r="O15">
        <v>59.7</v>
      </c>
      <c r="P15">
        <v>0.5</v>
      </c>
      <c r="Q15">
        <v>0.2</v>
      </c>
      <c r="R15">
        <v>4.8</v>
      </c>
      <c r="S15">
        <v>57.3</v>
      </c>
      <c r="T15">
        <v>993</v>
      </c>
      <c r="U15">
        <v>43.6</v>
      </c>
      <c r="W15" s="3">
        <v>40575</v>
      </c>
      <c r="X15" s="4">
        <v>4397</v>
      </c>
      <c r="Y15" s="4">
        <v>19006</v>
      </c>
      <c r="Z15">
        <v>1.2</v>
      </c>
      <c r="AA15">
        <v>0.3</v>
      </c>
      <c r="AB15">
        <v>0.7</v>
      </c>
      <c r="AC15">
        <v>0.1</v>
      </c>
      <c r="AD15">
        <v>0.1</v>
      </c>
      <c r="AE15" s="4">
        <v>3893</v>
      </c>
      <c r="AF15">
        <v>2.4</v>
      </c>
      <c r="AH15" s="3">
        <v>41487</v>
      </c>
      <c r="AI15" s="4">
        <v>24181</v>
      </c>
      <c r="AJ15" s="4">
        <v>119179</v>
      </c>
      <c r="AK15">
        <v>1.4</v>
      </c>
      <c r="AL15">
        <v>0.3</v>
      </c>
      <c r="AM15">
        <v>1</v>
      </c>
      <c r="AN15">
        <v>0</v>
      </c>
      <c r="AO15">
        <v>0</v>
      </c>
      <c r="AP15" s="4">
        <v>23452</v>
      </c>
      <c r="AQ15">
        <v>3.5</v>
      </c>
    </row>
    <row r="16" spans="1:43" x14ac:dyDescent="0.25">
      <c r="A16" s="3">
        <v>34790</v>
      </c>
      <c r="B16" s="4">
        <v>212079</v>
      </c>
      <c r="C16" s="4">
        <v>3094809</v>
      </c>
      <c r="D16">
        <v>4.0999999999999996</v>
      </c>
      <c r="E16">
        <v>0.4</v>
      </c>
      <c r="F16">
        <v>0.3</v>
      </c>
      <c r="G16">
        <v>3.2</v>
      </c>
      <c r="H16">
        <v>0.2</v>
      </c>
      <c r="I16" s="4">
        <v>195308</v>
      </c>
      <c r="J16">
        <v>3.7</v>
      </c>
      <c r="L16" s="3">
        <v>40026</v>
      </c>
      <c r="M16">
        <v>946</v>
      </c>
      <c r="N16" s="4">
        <v>1500</v>
      </c>
      <c r="O16">
        <v>21.4</v>
      </c>
      <c r="P16">
        <v>0.5</v>
      </c>
      <c r="Q16">
        <v>0.2</v>
      </c>
      <c r="R16">
        <v>5.3</v>
      </c>
      <c r="S16">
        <v>16.3</v>
      </c>
      <c r="T16">
        <v>946</v>
      </c>
      <c r="U16">
        <v>53.7</v>
      </c>
      <c r="W16" s="3">
        <v>40603</v>
      </c>
      <c r="X16" s="4">
        <v>5261</v>
      </c>
      <c r="Y16" s="4">
        <v>22621</v>
      </c>
      <c r="Z16">
        <v>1.2</v>
      </c>
      <c r="AA16">
        <v>0.3</v>
      </c>
      <c r="AB16">
        <v>0.8</v>
      </c>
      <c r="AC16">
        <v>0</v>
      </c>
      <c r="AD16">
        <v>0.1</v>
      </c>
      <c r="AE16" s="4">
        <v>4379</v>
      </c>
      <c r="AF16">
        <v>2.1</v>
      </c>
      <c r="AH16" s="3">
        <v>41518</v>
      </c>
      <c r="AI16" s="4">
        <v>24584</v>
      </c>
      <c r="AJ16" s="4">
        <v>121646</v>
      </c>
      <c r="AK16">
        <v>1.5</v>
      </c>
      <c r="AL16">
        <v>0.3</v>
      </c>
      <c r="AM16">
        <v>1.2</v>
      </c>
      <c r="AN16">
        <v>0</v>
      </c>
      <c r="AO16">
        <v>0</v>
      </c>
      <c r="AP16" s="4">
        <v>24069</v>
      </c>
      <c r="AQ16">
        <v>3.8</v>
      </c>
    </row>
    <row r="17" spans="1:43" x14ac:dyDescent="0.25">
      <c r="A17" s="3">
        <v>34820</v>
      </c>
      <c r="B17" s="4">
        <v>214086</v>
      </c>
      <c r="C17" s="4">
        <v>3125886</v>
      </c>
      <c r="D17">
        <v>6.2</v>
      </c>
      <c r="E17">
        <v>0.4</v>
      </c>
      <c r="F17">
        <v>0.4</v>
      </c>
      <c r="G17">
        <v>5</v>
      </c>
      <c r="H17">
        <v>0.5</v>
      </c>
      <c r="I17" s="4">
        <v>197012</v>
      </c>
      <c r="J17">
        <v>4.5</v>
      </c>
      <c r="L17" s="3">
        <v>40057</v>
      </c>
      <c r="M17">
        <v>886</v>
      </c>
      <c r="N17" s="4">
        <v>1446</v>
      </c>
      <c r="O17">
        <v>30.9</v>
      </c>
      <c r="P17">
        <v>0.5</v>
      </c>
      <c r="Q17">
        <v>0.2</v>
      </c>
      <c r="R17">
        <v>5.3</v>
      </c>
      <c r="S17">
        <v>26.4</v>
      </c>
      <c r="T17">
        <v>886</v>
      </c>
      <c r="U17">
        <v>35.9</v>
      </c>
      <c r="W17" s="3">
        <v>40634</v>
      </c>
      <c r="X17" s="4">
        <v>6141</v>
      </c>
      <c r="Y17" s="4">
        <v>26305</v>
      </c>
      <c r="Z17">
        <v>1.1000000000000001</v>
      </c>
      <c r="AA17">
        <v>0.3</v>
      </c>
      <c r="AB17">
        <v>0.8</v>
      </c>
      <c r="AC17">
        <v>0</v>
      </c>
      <c r="AD17">
        <v>0.1</v>
      </c>
      <c r="AE17" s="4">
        <v>5221</v>
      </c>
      <c r="AF17">
        <v>2.2000000000000002</v>
      </c>
      <c r="AH17" s="3">
        <v>41548</v>
      </c>
      <c r="AI17" s="4">
        <v>24975</v>
      </c>
      <c r="AJ17" s="4">
        <v>124136</v>
      </c>
      <c r="AK17">
        <v>1.6</v>
      </c>
      <c r="AL17">
        <v>0.3</v>
      </c>
      <c r="AM17">
        <v>1.3</v>
      </c>
      <c r="AN17">
        <v>0</v>
      </c>
      <c r="AO17">
        <v>0</v>
      </c>
      <c r="AP17" s="4">
        <v>24463</v>
      </c>
      <c r="AQ17">
        <v>3.6</v>
      </c>
    </row>
    <row r="18" spans="1:43" x14ac:dyDescent="0.25">
      <c r="A18" s="3">
        <v>34851</v>
      </c>
      <c r="B18" s="4">
        <v>215985</v>
      </c>
      <c r="C18" s="4">
        <v>3147405</v>
      </c>
      <c r="D18">
        <v>7.3</v>
      </c>
      <c r="E18">
        <v>0.4</v>
      </c>
      <c r="F18">
        <v>0.4</v>
      </c>
      <c r="G18">
        <v>5.9</v>
      </c>
      <c r="H18">
        <v>0.7</v>
      </c>
      <c r="I18" s="4">
        <v>198999</v>
      </c>
      <c r="J18">
        <v>4.7</v>
      </c>
      <c r="L18" s="3">
        <v>40087</v>
      </c>
      <c r="M18">
        <v>853</v>
      </c>
      <c r="N18" s="4">
        <v>1392</v>
      </c>
      <c r="O18">
        <v>32.9</v>
      </c>
      <c r="P18">
        <v>0.5</v>
      </c>
      <c r="Q18">
        <v>0.2</v>
      </c>
      <c r="R18">
        <v>5.5</v>
      </c>
      <c r="S18">
        <v>28.3</v>
      </c>
      <c r="T18">
        <v>853</v>
      </c>
      <c r="U18">
        <v>37.4</v>
      </c>
      <c r="W18" s="3">
        <v>40664</v>
      </c>
      <c r="X18" s="4">
        <v>6849</v>
      </c>
      <c r="Y18" s="4">
        <v>29403</v>
      </c>
      <c r="Z18">
        <v>1.1000000000000001</v>
      </c>
      <c r="AA18">
        <v>0.3</v>
      </c>
      <c r="AB18">
        <v>0.8</v>
      </c>
      <c r="AC18">
        <v>0</v>
      </c>
      <c r="AD18">
        <v>0.1</v>
      </c>
      <c r="AE18" s="4">
        <v>6118</v>
      </c>
      <c r="AF18">
        <v>1.8</v>
      </c>
      <c r="AH18" s="3">
        <v>41579</v>
      </c>
      <c r="AI18" s="4">
        <v>25218</v>
      </c>
      <c r="AJ18" s="4">
        <v>125790</v>
      </c>
      <c r="AK18">
        <v>1.8</v>
      </c>
      <c r="AL18">
        <v>0.3</v>
      </c>
      <c r="AM18">
        <v>1.4</v>
      </c>
      <c r="AN18">
        <v>0</v>
      </c>
      <c r="AO18">
        <v>0</v>
      </c>
      <c r="AP18" s="4">
        <v>24864</v>
      </c>
      <c r="AQ18">
        <v>3.2</v>
      </c>
    </row>
    <row r="19" spans="1:43" x14ac:dyDescent="0.25">
      <c r="A19" s="3">
        <v>34881</v>
      </c>
      <c r="B19" s="4">
        <v>218638</v>
      </c>
      <c r="C19" s="4">
        <v>3182598</v>
      </c>
      <c r="D19">
        <v>9.6999999999999993</v>
      </c>
      <c r="E19">
        <v>0.4</v>
      </c>
      <c r="F19">
        <v>0.4</v>
      </c>
      <c r="G19">
        <v>7.2</v>
      </c>
      <c r="H19">
        <v>2</v>
      </c>
      <c r="I19" s="4">
        <v>200978</v>
      </c>
      <c r="J19">
        <v>6.3</v>
      </c>
      <c r="L19" s="3">
        <v>40118</v>
      </c>
      <c r="M19">
        <v>820</v>
      </c>
      <c r="N19" s="4">
        <v>1325</v>
      </c>
      <c r="O19">
        <v>40.4</v>
      </c>
      <c r="P19">
        <v>0.5</v>
      </c>
      <c r="Q19">
        <v>0.3</v>
      </c>
      <c r="R19">
        <v>4.8</v>
      </c>
      <c r="S19">
        <v>36.700000000000003</v>
      </c>
      <c r="T19">
        <v>820</v>
      </c>
      <c r="U19">
        <v>45.2</v>
      </c>
      <c r="W19" s="3">
        <v>40695</v>
      </c>
      <c r="X19" s="4">
        <v>7342</v>
      </c>
      <c r="Y19" s="4">
        <v>31518</v>
      </c>
      <c r="Z19">
        <v>1.2</v>
      </c>
      <c r="AA19">
        <v>0.3</v>
      </c>
      <c r="AB19">
        <v>0.8</v>
      </c>
      <c r="AC19">
        <v>0.1</v>
      </c>
      <c r="AD19">
        <v>0.1</v>
      </c>
      <c r="AE19" s="4">
        <v>6808</v>
      </c>
      <c r="AF19">
        <v>2.7</v>
      </c>
      <c r="AH19" s="3">
        <v>41609</v>
      </c>
      <c r="AI19" s="4">
        <v>25374</v>
      </c>
      <c r="AJ19" s="4">
        <v>127018</v>
      </c>
      <c r="AK19">
        <v>1.9</v>
      </c>
      <c r="AL19">
        <v>0.3</v>
      </c>
      <c r="AM19">
        <v>1.6</v>
      </c>
      <c r="AN19">
        <v>0</v>
      </c>
      <c r="AO19">
        <v>0</v>
      </c>
      <c r="AP19" s="4">
        <v>25114</v>
      </c>
      <c r="AQ19">
        <v>2.9</v>
      </c>
    </row>
    <row r="20" spans="1:43" x14ac:dyDescent="0.25">
      <c r="A20" s="3">
        <v>34912</v>
      </c>
      <c r="B20" s="4">
        <v>220538</v>
      </c>
      <c r="C20" s="4">
        <v>3214201</v>
      </c>
      <c r="D20">
        <v>13</v>
      </c>
      <c r="E20">
        <v>0.4</v>
      </c>
      <c r="F20">
        <v>0.4</v>
      </c>
      <c r="G20">
        <v>8.4</v>
      </c>
      <c r="H20">
        <v>4.2</v>
      </c>
      <c r="I20" s="4">
        <v>203444</v>
      </c>
      <c r="J20">
        <v>8.1999999999999993</v>
      </c>
      <c r="L20" s="3">
        <v>40148</v>
      </c>
      <c r="M20">
        <v>779</v>
      </c>
      <c r="N20" s="4">
        <v>1245</v>
      </c>
      <c r="O20">
        <v>46</v>
      </c>
      <c r="P20">
        <v>0.5</v>
      </c>
      <c r="Q20">
        <v>0.3</v>
      </c>
      <c r="R20">
        <v>4.9000000000000004</v>
      </c>
      <c r="S20">
        <v>42.6</v>
      </c>
      <c r="T20">
        <v>779</v>
      </c>
      <c r="U20">
        <v>52.8</v>
      </c>
      <c r="W20" s="3">
        <v>40725</v>
      </c>
      <c r="X20" s="4">
        <v>7979</v>
      </c>
      <c r="Y20" s="4">
        <v>34334</v>
      </c>
      <c r="Z20">
        <v>1.4</v>
      </c>
      <c r="AA20">
        <v>0.3</v>
      </c>
      <c r="AB20">
        <v>0.9</v>
      </c>
      <c r="AC20">
        <v>0.1</v>
      </c>
      <c r="AD20">
        <v>0.1</v>
      </c>
      <c r="AE20" s="4">
        <v>7312</v>
      </c>
      <c r="AF20">
        <v>3.5</v>
      </c>
      <c r="AH20" s="3">
        <v>41640</v>
      </c>
      <c r="AI20" s="4">
        <v>25480</v>
      </c>
      <c r="AJ20" s="4">
        <v>127800</v>
      </c>
      <c r="AK20">
        <v>2.1</v>
      </c>
      <c r="AL20">
        <v>0.3</v>
      </c>
      <c r="AM20">
        <v>1.7</v>
      </c>
      <c r="AN20">
        <v>0</v>
      </c>
      <c r="AO20">
        <v>0</v>
      </c>
      <c r="AP20" s="4">
        <v>25274</v>
      </c>
      <c r="AQ20">
        <v>3.8</v>
      </c>
    </row>
    <row r="21" spans="1:43" x14ac:dyDescent="0.25">
      <c r="A21" s="3">
        <v>34943</v>
      </c>
      <c r="B21" s="4">
        <v>223538</v>
      </c>
      <c r="C21" s="4">
        <v>2237521</v>
      </c>
      <c r="D21">
        <v>12.7</v>
      </c>
      <c r="E21">
        <v>0.4</v>
      </c>
      <c r="F21">
        <v>0.4</v>
      </c>
      <c r="G21">
        <v>8.1999999999999993</v>
      </c>
      <c r="H21">
        <v>4</v>
      </c>
      <c r="I21" s="4">
        <v>205144</v>
      </c>
      <c r="J21">
        <v>10.1</v>
      </c>
      <c r="L21" s="3">
        <v>40179</v>
      </c>
      <c r="M21">
        <v>731</v>
      </c>
      <c r="N21" s="4">
        <v>1147</v>
      </c>
      <c r="O21">
        <v>53.4</v>
      </c>
      <c r="P21">
        <v>0.5</v>
      </c>
      <c r="Q21">
        <v>0.3</v>
      </c>
      <c r="R21">
        <v>4.5</v>
      </c>
      <c r="S21">
        <v>50.6</v>
      </c>
      <c r="T21">
        <v>731</v>
      </c>
      <c r="U21">
        <v>63.3</v>
      </c>
      <c r="W21" s="3">
        <v>40756</v>
      </c>
      <c r="X21" s="4">
        <v>8467</v>
      </c>
      <c r="Y21" s="4">
        <v>36617</v>
      </c>
      <c r="Z21">
        <v>1.5</v>
      </c>
      <c r="AA21">
        <v>0.3</v>
      </c>
      <c r="AB21">
        <v>0.9</v>
      </c>
      <c r="AC21">
        <v>0.1</v>
      </c>
      <c r="AD21">
        <v>0.2</v>
      </c>
      <c r="AE21" s="4">
        <v>7915</v>
      </c>
      <c r="AF21">
        <v>3.2</v>
      </c>
      <c r="AH21" s="3">
        <v>41671</v>
      </c>
      <c r="AI21" s="4">
        <v>25559</v>
      </c>
      <c r="AJ21" s="4">
        <v>128609</v>
      </c>
      <c r="AK21">
        <v>2.2000000000000002</v>
      </c>
      <c r="AL21">
        <v>0.3</v>
      </c>
      <c r="AM21">
        <v>1.9</v>
      </c>
      <c r="AN21">
        <v>0</v>
      </c>
      <c r="AO21">
        <v>0</v>
      </c>
      <c r="AP21" s="4">
        <v>25356</v>
      </c>
      <c r="AQ21">
        <v>3.2</v>
      </c>
    </row>
    <row r="22" spans="1:43" x14ac:dyDescent="0.25">
      <c r="A22" s="3">
        <v>34973</v>
      </c>
      <c r="B22" s="4">
        <v>229405</v>
      </c>
      <c r="C22" s="4">
        <v>2294266</v>
      </c>
      <c r="D22">
        <v>11.1</v>
      </c>
      <c r="E22">
        <v>0.4</v>
      </c>
      <c r="F22">
        <v>0.4</v>
      </c>
      <c r="G22">
        <v>7.8</v>
      </c>
      <c r="H22">
        <v>2.7</v>
      </c>
      <c r="I22" s="4">
        <v>207964</v>
      </c>
      <c r="J22">
        <v>9.1999999999999993</v>
      </c>
      <c r="L22" s="3">
        <v>40210</v>
      </c>
      <c r="M22">
        <v>672</v>
      </c>
      <c r="N22" s="4">
        <v>1090</v>
      </c>
      <c r="O22">
        <v>48.7</v>
      </c>
      <c r="P22">
        <v>0.5</v>
      </c>
      <c r="Q22">
        <v>0.4</v>
      </c>
      <c r="R22">
        <v>4.7</v>
      </c>
      <c r="S22">
        <v>45.5</v>
      </c>
      <c r="T22">
        <v>672</v>
      </c>
      <c r="U22">
        <v>46.8</v>
      </c>
      <c r="W22" s="3">
        <v>40787</v>
      </c>
      <c r="X22" s="4">
        <v>9006</v>
      </c>
      <c r="Y22" s="4">
        <v>39075</v>
      </c>
      <c r="Z22">
        <v>1.6</v>
      </c>
      <c r="AA22">
        <v>0.3</v>
      </c>
      <c r="AB22">
        <v>1</v>
      </c>
      <c r="AC22">
        <v>0.1</v>
      </c>
      <c r="AD22">
        <v>0.2</v>
      </c>
      <c r="AE22" s="4">
        <v>8427</v>
      </c>
      <c r="AF22">
        <v>3.2</v>
      </c>
      <c r="AH22" s="3">
        <v>41699</v>
      </c>
      <c r="AI22" s="4">
        <v>25638</v>
      </c>
      <c r="AJ22" s="4">
        <v>129334</v>
      </c>
      <c r="AK22">
        <v>2.4</v>
      </c>
      <c r="AL22">
        <v>0.3</v>
      </c>
      <c r="AM22">
        <v>2</v>
      </c>
      <c r="AN22">
        <v>0</v>
      </c>
      <c r="AO22">
        <v>0</v>
      </c>
      <c r="AP22" s="4">
        <v>25452</v>
      </c>
      <c r="AQ22">
        <v>3.4</v>
      </c>
    </row>
    <row r="23" spans="1:43" x14ac:dyDescent="0.25">
      <c r="A23" s="3">
        <v>35004</v>
      </c>
      <c r="B23" s="4">
        <v>235259</v>
      </c>
      <c r="C23" s="4">
        <v>2365960</v>
      </c>
      <c r="D23">
        <v>11.8</v>
      </c>
      <c r="E23">
        <v>0.4</v>
      </c>
      <c r="F23">
        <v>0.4</v>
      </c>
      <c r="G23">
        <v>7.3</v>
      </c>
      <c r="H23">
        <v>4</v>
      </c>
      <c r="I23" s="4">
        <v>214190</v>
      </c>
      <c r="J23">
        <v>7.8</v>
      </c>
      <c r="L23" s="3">
        <v>40238</v>
      </c>
      <c r="M23">
        <v>636</v>
      </c>
      <c r="N23" s="4">
        <v>1021</v>
      </c>
      <c r="O23">
        <v>41</v>
      </c>
      <c r="P23">
        <v>0.5</v>
      </c>
      <c r="Q23">
        <v>0.4</v>
      </c>
      <c r="R23">
        <v>3.5</v>
      </c>
      <c r="S23">
        <v>38.200000000000003</v>
      </c>
      <c r="T23">
        <v>636</v>
      </c>
      <c r="U23">
        <v>54.1</v>
      </c>
      <c r="W23" s="3">
        <v>40817</v>
      </c>
      <c r="X23" s="4">
        <v>9567</v>
      </c>
      <c r="Y23" s="4">
        <v>41641</v>
      </c>
      <c r="Z23">
        <v>1.9</v>
      </c>
      <c r="AA23">
        <v>0.3</v>
      </c>
      <c r="AB23">
        <v>1.1000000000000001</v>
      </c>
      <c r="AC23">
        <v>0.2</v>
      </c>
      <c r="AD23">
        <v>0.3</v>
      </c>
      <c r="AE23" s="4">
        <v>8966</v>
      </c>
      <c r="AF23">
        <v>3</v>
      </c>
      <c r="AH23" s="3">
        <v>41730</v>
      </c>
      <c r="AI23" s="4">
        <v>25660</v>
      </c>
      <c r="AJ23" s="4">
        <v>129755</v>
      </c>
      <c r="AK23">
        <v>2.6</v>
      </c>
      <c r="AL23">
        <v>0.3</v>
      </c>
      <c r="AM23">
        <v>2.2000000000000002</v>
      </c>
      <c r="AN23">
        <v>0</v>
      </c>
      <c r="AO23">
        <v>0</v>
      </c>
      <c r="AP23" s="4">
        <v>25526</v>
      </c>
      <c r="AQ23">
        <v>3.5</v>
      </c>
    </row>
    <row r="24" spans="1:43" x14ac:dyDescent="0.25">
      <c r="A24" s="3">
        <v>35034</v>
      </c>
      <c r="B24" s="4">
        <v>239238</v>
      </c>
      <c r="C24" s="4">
        <v>2390425</v>
      </c>
      <c r="D24">
        <v>12.5</v>
      </c>
      <c r="E24">
        <v>0.4</v>
      </c>
      <c r="F24">
        <v>0.4</v>
      </c>
      <c r="G24">
        <v>7.3</v>
      </c>
      <c r="H24">
        <v>4.7</v>
      </c>
      <c r="I24" s="4">
        <v>220522</v>
      </c>
      <c r="J24">
        <v>8.6</v>
      </c>
      <c r="L24" s="3">
        <v>40269</v>
      </c>
      <c r="M24">
        <v>596</v>
      </c>
      <c r="N24">
        <v>968</v>
      </c>
      <c r="O24">
        <v>41.3</v>
      </c>
      <c r="P24">
        <v>0.5</v>
      </c>
      <c r="Q24">
        <v>0.4</v>
      </c>
      <c r="R24">
        <v>3.7</v>
      </c>
      <c r="S24">
        <v>38.299999999999997</v>
      </c>
      <c r="T24">
        <v>596</v>
      </c>
      <c r="U24">
        <v>50.1</v>
      </c>
      <c r="W24" s="3">
        <v>40848</v>
      </c>
      <c r="X24" s="4">
        <v>10067</v>
      </c>
      <c r="Y24" s="4">
        <v>43983</v>
      </c>
      <c r="Z24">
        <v>2</v>
      </c>
      <c r="AA24">
        <v>0.3</v>
      </c>
      <c r="AB24">
        <v>1.2</v>
      </c>
      <c r="AC24">
        <v>0.2</v>
      </c>
      <c r="AD24">
        <v>0.3</v>
      </c>
      <c r="AE24" s="4">
        <v>9517</v>
      </c>
      <c r="AF24">
        <v>3.4</v>
      </c>
      <c r="AH24" s="3">
        <v>41760</v>
      </c>
      <c r="AI24" s="4">
        <v>25645</v>
      </c>
      <c r="AJ24" s="4">
        <v>129932</v>
      </c>
      <c r="AK24">
        <v>2.8</v>
      </c>
      <c r="AL24">
        <v>0.3</v>
      </c>
      <c r="AM24">
        <v>2.4</v>
      </c>
      <c r="AN24">
        <v>0</v>
      </c>
      <c r="AO24">
        <v>0</v>
      </c>
      <c r="AP24" s="4">
        <v>25545</v>
      </c>
      <c r="AQ24">
        <v>4</v>
      </c>
    </row>
    <row r="25" spans="1:43" x14ac:dyDescent="0.25">
      <c r="A25" s="3">
        <v>35065</v>
      </c>
      <c r="B25" s="4">
        <v>242924</v>
      </c>
      <c r="C25" s="4">
        <v>2426420</v>
      </c>
      <c r="D25">
        <v>12.7</v>
      </c>
      <c r="E25">
        <v>0.4</v>
      </c>
      <c r="F25">
        <v>0.4</v>
      </c>
      <c r="G25">
        <v>6.9</v>
      </c>
      <c r="H25">
        <v>5.4</v>
      </c>
      <c r="I25" s="4">
        <v>224505</v>
      </c>
      <c r="J25">
        <v>9.1999999999999993</v>
      </c>
      <c r="L25" s="3">
        <v>40299</v>
      </c>
      <c r="M25">
        <v>562</v>
      </c>
      <c r="N25">
        <v>916</v>
      </c>
      <c r="O25">
        <v>41.1</v>
      </c>
      <c r="P25">
        <v>0.5</v>
      </c>
      <c r="Q25">
        <v>0.4</v>
      </c>
      <c r="R25">
        <v>5.0999999999999996</v>
      </c>
      <c r="S25">
        <v>37.200000000000003</v>
      </c>
      <c r="T25">
        <v>562</v>
      </c>
      <c r="U25">
        <v>47.8</v>
      </c>
      <c r="W25" s="3">
        <v>40878</v>
      </c>
      <c r="X25" s="4">
        <v>10532</v>
      </c>
      <c r="Y25" s="4">
        <v>46087</v>
      </c>
      <c r="Z25">
        <v>2.1</v>
      </c>
      <c r="AA25">
        <v>0.3</v>
      </c>
      <c r="AB25">
        <v>1.2</v>
      </c>
      <c r="AC25">
        <v>0.2</v>
      </c>
      <c r="AD25">
        <v>0.3</v>
      </c>
      <c r="AE25" s="4">
        <v>9974</v>
      </c>
      <c r="AF25">
        <v>3.7</v>
      </c>
      <c r="AH25" s="3">
        <v>41791</v>
      </c>
      <c r="AI25" s="4">
        <v>25617</v>
      </c>
      <c r="AJ25" s="4">
        <v>130086</v>
      </c>
      <c r="AK25">
        <v>3</v>
      </c>
      <c r="AL25">
        <v>0.3</v>
      </c>
      <c r="AM25">
        <v>2.5</v>
      </c>
      <c r="AN25">
        <v>0</v>
      </c>
      <c r="AO25">
        <v>0</v>
      </c>
      <c r="AP25" s="4">
        <v>25521</v>
      </c>
      <c r="AQ25">
        <v>4.0999999999999996</v>
      </c>
    </row>
    <row r="26" spans="1:43" x14ac:dyDescent="0.25">
      <c r="A26" s="3">
        <v>35096</v>
      </c>
      <c r="B26" s="4">
        <v>247706</v>
      </c>
      <c r="C26" s="4">
        <v>2474099</v>
      </c>
      <c r="D26">
        <v>15.1</v>
      </c>
      <c r="E26">
        <v>0.5</v>
      </c>
      <c r="F26">
        <v>0.4</v>
      </c>
      <c r="G26">
        <v>7.4</v>
      </c>
      <c r="H26">
        <v>7.5</v>
      </c>
      <c r="I26" s="4">
        <v>228253</v>
      </c>
      <c r="J26">
        <v>8.4</v>
      </c>
      <c r="L26" s="3">
        <v>40330</v>
      </c>
      <c r="M26">
        <v>531</v>
      </c>
      <c r="N26">
        <v>865</v>
      </c>
      <c r="O26">
        <v>37.200000000000003</v>
      </c>
      <c r="P26">
        <v>0.5</v>
      </c>
      <c r="Q26">
        <v>0.5</v>
      </c>
      <c r="R26">
        <v>5.9</v>
      </c>
      <c r="S26">
        <v>32.5</v>
      </c>
      <c r="T26">
        <v>531</v>
      </c>
      <c r="U26">
        <v>49.6</v>
      </c>
      <c r="W26" s="3">
        <v>40909</v>
      </c>
      <c r="X26" s="4">
        <v>10719</v>
      </c>
      <c r="Y26" s="4">
        <v>46975</v>
      </c>
      <c r="Z26">
        <v>2.1</v>
      </c>
      <c r="AA26">
        <v>0.3</v>
      </c>
      <c r="AB26">
        <v>1.3</v>
      </c>
      <c r="AC26">
        <v>0.2</v>
      </c>
      <c r="AD26">
        <v>0.3</v>
      </c>
      <c r="AE26" s="4">
        <v>10486</v>
      </c>
      <c r="AF26">
        <v>4.7</v>
      </c>
      <c r="AH26" s="3">
        <v>41821</v>
      </c>
      <c r="AI26" s="4">
        <v>25567</v>
      </c>
      <c r="AJ26" s="4">
        <v>130102</v>
      </c>
      <c r="AK26">
        <v>3.2</v>
      </c>
      <c r="AL26">
        <v>0.3</v>
      </c>
      <c r="AM26">
        <v>2.7</v>
      </c>
      <c r="AN26">
        <v>0.1</v>
      </c>
      <c r="AO26">
        <v>0.1</v>
      </c>
      <c r="AP26" s="4">
        <v>25489</v>
      </c>
      <c r="AQ26">
        <v>4.5</v>
      </c>
    </row>
    <row r="27" spans="1:43" x14ac:dyDescent="0.25">
      <c r="A27" s="3">
        <v>35125</v>
      </c>
      <c r="B27" s="4">
        <v>252451</v>
      </c>
      <c r="C27" s="4">
        <v>2500264</v>
      </c>
      <c r="D27">
        <v>14.9</v>
      </c>
      <c r="E27">
        <v>0.5</v>
      </c>
      <c r="F27">
        <v>0.4</v>
      </c>
      <c r="G27">
        <v>5.6</v>
      </c>
      <c r="H27">
        <v>9</v>
      </c>
      <c r="I27" s="4">
        <v>233366</v>
      </c>
      <c r="J27">
        <v>11.9</v>
      </c>
      <c r="L27" s="3">
        <v>40360</v>
      </c>
      <c r="M27">
        <v>501</v>
      </c>
      <c r="N27">
        <v>825</v>
      </c>
      <c r="O27">
        <v>47.3</v>
      </c>
      <c r="P27">
        <v>0.5</v>
      </c>
      <c r="Q27">
        <v>0.5</v>
      </c>
      <c r="R27">
        <v>6.6</v>
      </c>
      <c r="S27">
        <v>42.8</v>
      </c>
      <c r="T27">
        <v>501</v>
      </c>
      <c r="U27">
        <v>44.7</v>
      </c>
      <c r="W27" s="3">
        <v>40940</v>
      </c>
      <c r="X27" s="4">
        <v>11652</v>
      </c>
      <c r="Y27" s="4">
        <v>51396</v>
      </c>
      <c r="Z27">
        <v>2.2999999999999998</v>
      </c>
      <c r="AA27">
        <v>0.3</v>
      </c>
      <c r="AB27">
        <v>1.4</v>
      </c>
      <c r="AC27">
        <v>0.2</v>
      </c>
      <c r="AD27">
        <v>0.4</v>
      </c>
      <c r="AE27" s="4">
        <v>10648</v>
      </c>
      <c r="AF27">
        <v>3.7</v>
      </c>
      <c r="AH27" s="3">
        <v>41852</v>
      </c>
      <c r="AI27" s="4">
        <v>25499</v>
      </c>
      <c r="AJ27" s="4">
        <v>130025</v>
      </c>
      <c r="AK27">
        <v>3.4</v>
      </c>
      <c r="AL27">
        <v>0.3</v>
      </c>
      <c r="AM27">
        <v>2.9</v>
      </c>
      <c r="AN27">
        <v>0.1</v>
      </c>
      <c r="AO27">
        <v>0.1</v>
      </c>
      <c r="AP27" s="4">
        <v>25431</v>
      </c>
      <c r="AQ27">
        <v>4.8</v>
      </c>
    </row>
    <row r="28" spans="1:43" x14ac:dyDescent="0.25">
      <c r="A28" s="3">
        <v>35156</v>
      </c>
      <c r="B28" s="4">
        <v>258577</v>
      </c>
      <c r="C28" s="4">
        <v>2546082</v>
      </c>
      <c r="D28">
        <v>13.8</v>
      </c>
      <c r="E28">
        <v>0.5</v>
      </c>
      <c r="F28">
        <v>0.4</v>
      </c>
      <c r="G28">
        <v>5.8</v>
      </c>
      <c r="H28">
        <v>7.6</v>
      </c>
      <c r="I28" s="4">
        <v>237493</v>
      </c>
      <c r="J28">
        <v>14</v>
      </c>
      <c r="L28" s="3">
        <v>40391</v>
      </c>
      <c r="M28">
        <v>477</v>
      </c>
      <c r="N28">
        <v>757</v>
      </c>
      <c r="O28">
        <v>55.5</v>
      </c>
      <c r="P28">
        <v>0.5</v>
      </c>
      <c r="Q28">
        <v>0.5</v>
      </c>
      <c r="R28">
        <v>7.6</v>
      </c>
      <c r="S28">
        <v>51.1</v>
      </c>
      <c r="T28">
        <v>477</v>
      </c>
      <c r="U28">
        <v>64.400000000000006</v>
      </c>
      <c r="W28" s="3">
        <v>40969</v>
      </c>
      <c r="X28" s="4">
        <v>12367</v>
      </c>
      <c r="Y28" s="4">
        <v>54792</v>
      </c>
      <c r="Z28">
        <v>2.2999999999999998</v>
      </c>
      <c r="AA28">
        <v>0.3</v>
      </c>
      <c r="AB28">
        <v>1.5</v>
      </c>
      <c r="AC28">
        <v>0.2</v>
      </c>
      <c r="AD28">
        <v>0.4</v>
      </c>
      <c r="AE28" s="4">
        <v>11596</v>
      </c>
      <c r="AF28">
        <v>3.7</v>
      </c>
      <c r="AH28" s="3">
        <v>41883</v>
      </c>
      <c r="AI28" s="4">
        <v>25426</v>
      </c>
      <c r="AJ28" s="4">
        <v>129963</v>
      </c>
      <c r="AK28">
        <v>3.6</v>
      </c>
      <c r="AL28">
        <v>0.4</v>
      </c>
      <c r="AM28">
        <v>3.1</v>
      </c>
      <c r="AN28">
        <v>0.1</v>
      </c>
      <c r="AO28">
        <v>0.1</v>
      </c>
      <c r="AP28" s="4">
        <v>25354</v>
      </c>
      <c r="AQ28">
        <v>4.8</v>
      </c>
    </row>
    <row r="29" spans="1:43" x14ac:dyDescent="0.25">
      <c r="A29" s="3">
        <v>35186</v>
      </c>
      <c r="B29" s="4">
        <v>263681</v>
      </c>
      <c r="C29" s="4">
        <v>2596913</v>
      </c>
      <c r="D29">
        <v>10.3</v>
      </c>
      <c r="E29">
        <v>0.5</v>
      </c>
      <c r="F29">
        <v>0.4</v>
      </c>
      <c r="G29">
        <v>6.7</v>
      </c>
      <c r="H29">
        <v>3</v>
      </c>
      <c r="I29" s="4">
        <v>243287</v>
      </c>
      <c r="J29">
        <v>12.3</v>
      </c>
      <c r="L29" s="3">
        <v>40422</v>
      </c>
      <c r="M29">
        <v>437</v>
      </c>
      <c r="N29">
        <v>705</v>
      </c>
      <c r="O29">
        <v>60.1</v>
      </c>
      <c r="P29">
        <v>0.5</v>
      </c>
      <c r="Q29">
        <v>0.6</v>
      </c>
      <c r="R29">
        <v>7.7</v>
      </c>
      <c r="S29">
        <v>56</v>
      </c>
      <c r="T29">
        <v>437</v>
      </c>
      <c r="U29">
        <v>56.8</v>
      </c>
      <c r="W29" s="3">
        <v>41000</v>
      </c>
      <c r="X29" s="4">
        <v>14189</v>
      </c>
      <c r="Y29" s="4">
        <v>63318</v>
      </c>
      <c r="Z29">
        <v>2.4</v>
      </c>
      <c r="AA29">
        <v>0.3</v>
      </c>
      <c r="AB29">
        <v>1.5</v>
      </c>
      <c r="AC29">
        <v>0.2</v>
      </c>
      <c r="AD29">
        <v>0.4</v>
      </c>
      <c r="AE29" s="4">
        <v>12300</v>
      </c>
      <c r="AF29">
        <v>3.9</v>
      </c>
      <c r="AH29" s="3">
        <v>41913</v>
      </c>
      <c r="AI29" s="4">
        <v>25334</v>
      </c>
      <c r="AJ29" s="4">
        <v>129812</v>
      </c>
      <c r="AK29">
        <v>3.9</v>
      </c>
      <c r="AL29">
        <v>0.4</v>
      </c>
      <c r="AM29">
        <v>3.3</v>
      </c>
      <c r="AN29">
        <v>0.2</v>
      </c>
      <c r="AO29">
        <v>0.1</v>
      </c>
      <c r="AP29" s="4">
        <v>25282</v>
      </c>
      <c r="AQ29">
        <v>4.5999999999999996</v>
      </c>
    </row>
    <row r="30" spans="1:43" x14ac:dyDescent="0.25">
      <c r="A30" s="3">
        <v>35217</v>
      </c>
      <c r="B30" s="4">
        <v>266532</v>
      </c>
      <c r="C30" s="4">
        <v>2634389</v>
      </c>
      <c r="D30">
        <v>9.1</v>
      </c>
      <c r="E30">
        <v>0.5</v>
      </c>
      <c r="F30">
        <v>0.4</v>
      </c>
      <c r="G30">
        <v>6.8</v>
      </c>
      <c r="H30">
        <v>1.7</v>
      </c>
      <c r="I30" s="4">
        <v>249078</v>
      </c>
      <c r="J30">
        <v>10</v>
      </c>
      <c r="L30" s="3">
        <v>40452</v>
      </c>
      <c r="M30">
        <v>407</v>
      </c>
      <c r="N30">
        <v>656</v>
      </c>
      <c r="O30">
        <v>72.599999999999994</v>
      </c>
      <c r="P30">
        <v>0.5</v>
      </c>
      <c r="Q30">
        <v>0.6</v>
      </c>
      <c r="R30">
        <v>8.3000000000000007</v>
      </c>
      <c r="S30">
        <v>69.5</v>
      </c>
      <c r="T30">
        <v>407</v>
      </c>
      <c r="U30">
        <v>60.4</v>
      </c>
      <c r="W30" s="3">
        <v>41030</v>
      </c>
      <c r="X30" s="4">
        <v>15174</v>
      </c>
      <c r="Y30" s="4">
        <v>68138</v>
      </c>
      <c r="Z30">
        <v>2.5</v>
      </c>
      <c r="AA30">
        <v>0.3</v>
      </c>
      <c r="AB30">
        <v>1.5</v>
      </c>
      <c r="AC30">
        <v>0.3</v>
      </c>
      <c r="AD30">
        <v>0.4</v>
      </c>
      <c r="AE30" s="4">
        <v>13876</v>
      </c>
      <c r="AF30">
        <v>3.2</v>
      </c>
      <c r="AH30" s="3">
        <v>41944</v>
      </c>
      <c r="AI30" s="4">
        <v>25257</v>
      </c>
      <c r="AJ30" s="4">
        <v>129607</v>
      </c>
      <c r="AK30">
        <v>4</v>
      </c>
      <c r="AL30">
        <v>0.4</v>
      </c>
      <c r="AM30">
        <v>3.5</v>
      </c>
      <c r="AN30">
        <v>0.1</v>
      </c>
      <c r="AO30">
        <v>0.1</v>
      </c>
      <c r="AP30" s="4">
        <v>25197</v>
      </c>
      <c r="AQ30">
        <v>5.5</v>
      </c>
    </row>
    <row r="31" spans="1:43" x14ac:dyDescent="0.25">
      <c r="A31" s="3">
        <v>35247</v>
      </c>
      <c r="B31" s="4">
        <v>269946</v>
      </c>
      <c r="C31" s="4">
        <v>2676817</v>
      </c>
      <c r="D31">
        <v>8.6999999999999993</v>
      </c>
      <c r="E31">
        <v>0.5</v>
      </c>
      <c r="F31">
        <v>0.5</v>
      </c>
      <c r="G31">
        <v>6.9</v>
      </c>
      <c r="H31">
        <v>1.1000000000000001</v>
      </c>
      <c r="I31" s="4">
        <v>252742</v>
      </c>
      <c r="J31">
        <v>8.4</v>
      </c>
      <c r="L31" s="3">
        <v>40483</v>
      </c>
      <c r="M31">
        <v>376</v>
      </c>
      <c r="N31">
        <v>614</v>
      </c>
      <c r="O31">
        <v>77.400000000000006</v>
      </c>
      <c r="P31">
        <v>0.5</v>
      </c>
      <c r="Q31">
        <v>0.7</v>
      </c>
      <c r="R31">
        <v>7</v>
      </c>
      <c r="S31">
        <v>75.099999999999994</v>
      </c>
      <c r="T31">
        <v>376</v>
      </c>
      <c r="U31">
        <v>55.3</v>
      </c>
      <c r="W31" s="3">
        <v>41061</v>
      </c>
      <c r="X31" s="4">
        <v>16257</v>
      </c>
      <c r="Y31" s="4">
        <v>73407</v>
      </c>
      <c r="Z31">
        <v>2.7</v>
      </c>
      <c r="AA31">
        <v>0.3</v>
      </c>
      <c r="AB31">
        <v>1.5</v>
      </c>
      <c r="AC31">
        <v>0.5</v>
      </c>
      <c r="AD31">
        <v>0.5</v>
      </c>
      <c r="AE31" s="4">
        <v>15063</v>
      </c>
      <c r="AF31">
        <v>4.2</v>
      </c>
      <c r="AH31" s="3">
        <v>41974</v>
      </c>
      <c r="AI31" s="4">
        <v>25158</v>
      </c>
      <c r="AJ31" s="4">
        <v>129559</v>
      </c>
      <c r="AK31">
        <v>4.3</v>
      </c>
      <c r="AL31">
        <v>0.4</v>
      </c>
      <c r="AM31">
        <v>3.7</v>
      </c>
      <c r="AN31">
        <v>0.2</v>
      </c>
      <c r="AO31">
        <v>0.1</v>
      </c>
      <c r="AP31" s="4">
        <v>25098</v>
      </c>
      <c r="AQ31">
        <v>4.0999999999999996</v>
      </c>
    </row>
    <row r="32" spans="1:43" x14ac:dyDescent="0.25">
      <c r="A32" s="3">
        <v>35278</v>
      </c>
      <c r="B32" s="4">
        <v>275360</v>
      </c>
      <c r="C32" s="4">
        <v>2728096</v>
      </c>
      <c r="D32">
        <v>8.1</v>
      </c>
      <c r="E32">
        <v>0.5</v>
      </c>
      <c r="F32">
        <v>0.5</v>
      </c>
      <c r="G32">
        <v>6.8</v>
      </c>
      <c r="H32">
        <v>0.5</v>
      </c>
      <c r="I32" s="4">
        <v>256746</v>
      </c>
      <c r="J32">
        <v>7.6</v>
      </c>
      <c r="L32" s="3">
        <v>40513</v>
      </c>
      <c r="M32">
        <v>352</v>
      </c>
      <c r="N32">
        <v>562</v>
      </c>
      <c r="O32">
        <v>78.900000000000006</v>
      </c>
      <c r="P32">
        <v>0.5</v>
      </c>
      <c r="Q32">
        <v>0.7</v>
      </c>
      <c r="R32">
        <v>7</v>
      </c>
      <c r="S32">
        <v>76.7</v>
      </c>
      <c r="T32">
        <v>352</v>
      </c>
      <c r="U32">
        <v>66.099999999999994</v>
      </c>
      <c r="W32" s="3">
        <v>41091</v>
      </c>
      <c r="X32" s="4">
        <v>18471</v>
      </c>
      <c r="Y32" s="4">
        <v>83925</v>
      </c>
      <c r="Z32">
        <v>3.1</v>
      </c>
      <c r="AA32">
        <v>0.3</v>
      </c>
      <c r="AB32">
        <v>1.5</v>
      </c>
      <c r="AC32">
        <v>0.7</v>
      </c>
      <c r="AD32">
        <v>0.6</v>
      </c>
      <c r="AE32" s="4">
        <v>16152</v>
      </c>
      <c r="AF32">
        <v>4.2</v>
      </c>
      <c r="AH32" s="3">
        <v>42005</v>
      </c>
      <c r="AI32" s="4">
        <v>25086</v>
      </c>
      <c r="AJ32" s="4">
        <v>129394</v>
      </c>
      <c r="AK32">
        <v>4.5</v>
      </c>
      <c r="AL32">
        <v>0.4</v>
      </c>
      <c r="AM32">
        <v>3.9</v>
      </c>
      <c r="AN32">
        <v>0.2</v>
      </c>
      <c r="AO32">
        <v>0.1</v>
      </c>
      <c r="AP32" s="4">
        <v>25031</v>
      </c>
      <c r="AQ32">
        <v>5.0999999999999996</v>
      </c>
    </row>
    <row r="33" spans="1:43" x14ac:dyDescent="0.25">
      <c r="A33" s="3">
        <v>35309</v>
      </c>
      <c r="B33" s="4">
        <v>279116</v>
      </c>
      <c r="C33" s="4">
        <v>2781373</v>
      </c>
      <c r="D33">
        <v>8.1</v>
      </c>
      <c r="E33">
        <v>0.5</v>
      </c>
      <c r="F33">
        <v>0.5</v>
      </c>
      <c r="G33">
        <v>6.6</v>
      </c>
      <c r="H33">
        <v>0.6</v>
      </c>
      <c r="I33" s="4">
        <v>262461</v>
      </c>
      <c r="J33">
        <v>7.3</v>
      </c>
      <c r="L33" s="3">
        <v>40544</v>
      </c>
      <c r="M33">
        <v>930</v>
      </c>
      <c r="N33" s="4">
        <v>1604</v>
      </c>
      <c r="O33">
        <v>73.3</v>
      </c>
      <c r="P33">
        <v>0.5</v>
      </c>
      <c r="Q33">
        <v>0.8</v>
      </c>
      <c r="R33">
        <v>6.4</v>
      </c>
      <c r="S33">
        <v>70.900000000000006</v>
      </c>
      <c r="T33">
        <v>321</v>
      </c>
      <c r="U33">
        <v>26.8</v>
      </c>
      <c r="W33" s="3">
        <v>41122</v>
      </c>
      <c r="X33" s="4">
        <v>20143</v>
      </c>
      <c r="Y33" s="4">
        <v>91972</v>
      </c>
      <c r="Z33">
        <v>3.2</v>
      </c>
      <c r="AA33">
        <v>0.3</v>
      </c>
      <c r="AB33">
        <v>1.5</v>
      </c>
      <c r="AC33">
        <v>0.8</v>
      </c>
      <c r="AD33">
        <v>0.6</v>
      </c>
      <c r="AE33" s="4">
        <v>18320</v>
      </c>
      <c r="AF33">
        <v>3.6</v>
      </c>
      <c r="AH33" s="3">
        <v>42036</v>
      </c>
      <c r="AI33" s="4">
        <v>24980</v>
      </c>
      <c r="AJ33" s="4">
        <v>129245</v>
      </c>
      <c r="AK33">
        <v>4.8</v>
      </c>
      <c r="AL33">
        <v>0.4</v>
      </c>
      <c r="AM33">
        <v>4.0999999999999996</v>
      </c>
      <c r="AN33">
        <v>0.2</v>
      </c>
      <c r="AO33">
        <v>0.2</v>
      </c>
      <c r="AP33" s="4">
        <v>24936</v>
      </c>
      <c r="AQ33">
        <v>4.2</v>
      </c>
    </row>
    <row r="34" spans="1:43" x14ac:dyDescent="0.25">
      <c r="A34" s="3">
        <v>35339</v>
      </c>
      <c r="B34" s="4">
        <v>282697</v>
      </c>
      <c r="C34" s="4">
        <v>2808607</v>
      </c>
      <c r="D34">
        <v>9.4</v>
      </c>
      <c r="E34">
        <v>0.5</v>
      </c>
      <c r="F34">
        <v>0.5</v>
      </c>
      <c r="G34">
        <v>7.3</v>
      </c>
      <c r="H34">
        <v>1.3</v>
      </c>
      <c r="I34" s="4">
        <v>266437</v>
      </c>
      <c r="J34">
        <v>6.8</v>
      </c>
      <c r="L34" s="3">
        <v>40575</v>
      </c>
      <c r="M34" s="4">
        <v>1352</v>
      </c>
      <c r="N34" s="4">
        <v>2356</v>
      </c>
      <c r="O34">
        <v>20.2</v>
      </c>
      <c r="P34">
        <v>0.3</v>
      </c>
      <c r="Q34">
        <v>0.3</v>
      </c>
      <c r="R34">
        <v>2.9</v>
      </c>
      <c r="S34">
        <v>17.3</v>
      </c>
      <c r="T34">
        <v>905</v>
      </c>
      <c r="U34">
        <v>17.5</v>
      </c>
      <c r="W34" s="3">
        <v>41153</v>
      </c>
      <c r="X34" s="4">
        <v>21706</v>
      </c>
      <c r="Y34" s="4">
        <v>99325</v>
      </c>
      <c r="Z34">
        <v>3.3</v>
      </c>
      <c r="AA34">
        <v>0.3</v>
      </c>
      <c r="AB34">
        <v>1.5</v>
      </c>
      <c r="AC34">
        <v>0.9</v>
      </c>
      <c r="AD34">
        <v>0.7</v>
      </c>
      <c r="AE34" s="4">
        <v>20014</v>
      </c>
      <c r="AF34">
        <v>4.0999999999999996</v>
      </c>
      <c r="AH34" s="3">
        <v>42064</v>
      </c>
      <c r="AI34" s="4">
        <v>24896</v>
      </c>
      <c r="AJ34" s="4">
        <v>129008</v>
      </c>
      <c r="AK34">
        <v>5</v>
      </c>
      <c r="AL34">
        <v>0.4</v>
      </c>
      <c r="AM34">
        <v>4.3</v>
      </c>
      <c r="AN34">
        <v>0.2</v>
      </c>
      <c r="AO34">
        <v>0.2</v>
      </c>
      <c r="AP34" s="4">
        <v>24851</v>
      </c>
      <c r="AQ34">
        <v>5.3</v>
      </c>
    </row>
    <row r="35" spans="1:43" x14ac:dyDescent="0.25">
      <c r="A35" s="3">
        <v>35370</v>
      </c>
      <c r="B35" s="4">
        <v>286599</v>
      </c>
      <c r="C35" s="4">
        <v>2858778</v>
      </c>
      <c r="D35">
        <v>7.5</v>
      </c>
      <c r="E35">
        <v>0.5</v>
      </c>
      <c r="F35">
        <v>0.5</v>
      </c>
      <c r="G35">
        <v>5.9</v>
      </c>
      <c r="H35">
        <v>0.7</v>
      </c>
      <c r="I35" s="4">
        <v>270241</v>
      </c>
      <c r="J35">
        <v>6.3</v>
      </c>
      <c r="L35" s="3">
        <v>40603</v>
      </c>
      <c r="M35" s="4">
        <v>2663</v>
      </c>
      <c r="N35" s="4">
        <v>4694</v>
      </c>
      <c r="O35">
        <v>13.6</v>
      </c>
      <c r="P35">
        <v>0.3</v>
      </c>
      <c r="Q35">
        <v>0.2</v>
      </c>
      <c r="R35">
        <v>1.7</v>
      </c>
      <c r="S35">
        <v>11.7</v>
      </c>
      <c r="T35" s="4">
        <v>1329</v>
      </c>
      <c r="U35">
        <v>8.6</v>
      </c>
      <c r="W35" s="3">
        <v>41183</v>
      </c>
      <c r="X35" s="4">
        <v>23124</v>
      </c>
      <c r="Y35" s="4">
        <v>106308</v>
      </c>
      <c r="Z35">
        <v>3.4</v>
      </c>
      <c r="AA35">
        <v>0.3</v>
      </c>
      <c r="AB35">
        <v>1.5</v>
      </c>
      <c r="AC35">
        <v>1</v>
      </c>
      <c r="AD35">
        <v>0.6</v>
      </c>
      <c r="AE35" s="4">
        <v>21496</v>
      </c>
      <c r="AF35">
        <v>3.9</v>
      </c>
      <c r="AH35" s="3">
        <v>42095</v>
      </c>
      <c r="AI35" s="4">
        <v>24790</v>
      </c>
      <c r="AJ35" s="4">
        <v>128677</v>
      </c>
      <c r="AK35">
        <v>5.3</v>
      </c>
      <c r="AL35">
        <v>0.4</v>
      </c>
      <c r="AM35">
        <v>4.5</v>
      </c>
      <c r="AN35">
        <v>0.2</v>
      </c>
      <c r="AO35">
        <v>0.2</v>
      </c>
      <c r="AP35" s="4">
        <v>24744</v>
      </c>
      <c r="AQ35">
        <v>6.1</v>
      </c>
    </row>
    <row r="36" spans="1:43" x14ac:dyDescent="0.25">
      <c r="A36" s="3">
        <v>35400</v>
      </c>
      <c r="B36" s="4">
        <v>289245</v>
      </c>
      <c r="C36" s="4">
        <v>2859341</v>
      </c>
      <c r="D36">
        <v>9.3000000000000007</v>
      </c>
      <c r="E36">
        <v>0.5</v>
      </c>
      <c r="F36">
        <v>0.5</v>
      </c>
      <c r="G36">
        <v>6.6</v>
      </c>
      <c r="H36">
        <v>1.9</v>
      </c>
      <c r="I36" s="4">
        <v>274394</v>
      </c>
      <c r="J36">
        <v>6.6</v>
      </c>
      <c r="L36" s="3">
        <v>40634</v>
      </c>
      <c r="M36" s="4">
        <v>3017</v>
      </c>
      <c r="N36" s="4">
        <v>5310</v>
      </c>
      <c r="O36">
        <v>7</v>
      </c>
      <c r="P36">
        <v>0.3</v>
      </c>
      <c r="Q36">
        <v>0.1</v>
      </c>
      <c r="R36">
        <v>1.2</v>
      </c>
      <c r="S36">
        <v>5.5</v>
      </c>
      <c r="T36" s="4">
        <v>2640</v>
      </c>
      <c r="U36">
        <v>7.7</v>
      </c>
      <c r="W36" s="3">
        <v>41214</v>
      </c>
      <c r="X36" s="4">
        <v>24388</v>
      </c>
      <c r="Y36" s="4">
        <v>112369</v>
      </c>
      <c r="Z36">
        <v>3.4</v>
      </c>
      <c r="AA36">
        <v>0.3</v>
      </c>
      <c r="AB36">
        <v>1.5</v>
      </c>
      <c r="AC36">
        <v>0.9</v>
      </c>
      <c r="AD36">
        <v>0.7</v>
      </c>
      <c r="AE36" s="4">
        <v>22958</v>
      </c>
      <c r="AF36">
        <v>4.2</v>
      </c>
      <c r="AH36" s="3">
        <v>42125</v>
      </c>
      <c r="AI36" s="4">
        <v>24665</v>
      </c>
      <c r="AJ36" s="4">
        <v>128320</v>
      </c>
      <c r="AK36">
        <v>5.6</v>
      </c>
      <c r="AL36">
        <v>0.4</v>
      </c>
      <c r="AM36">
        <v>4.7</v>
      </c>
      <c r="AN36">
        <v>0.4</v>
      </c>
      <c r="AO36">
        <v>0.2</v>
      </c>
      <c r="AP36" s="4">
        <v>24621</v>
      </c>
      <c r="AQ36">
        <v>6.3</v>
      </c>
    </row>
    <row r="37" spans="1:43" x14ac:dyDescent="0.25">
      <c r="A37" s="3">
        <v>35462</v>
      </c>
      <c r="B37" s="4">
        <v>6910</v>
      </c>
      <c r="C37" s="4">
        <v>61672</v>
      </c>
      <c r="J37">
        <v>0.7</v>
      </c>
      <c r="L37" s="3">
        <v>40664</v>
      </c>
      <c r="M37" s="4">
        <v>3577</v>
      </c>
      <c r="N37" s="4">
        <v>6312</v>
      </c>
      <c r="O37">
        <v>8.8000000000000007</v>
      </c>
      <c r="P37">
        <v>0.3</v>
      </c>
      <c r="Q37">
        <v>0.1</v>
      </c>
      <c r="R37">
        <v>1.8</v>
      </c>
      <c r="S37">
        <v>6.7</v>
      </c>
      <c r="T37" s="4">
        <v>2993</v>
      </c>
      <c r="U37">
        <v>5.9</v>
      </c>
      <c r="W37" s="3">
        <v>41244</v>
      </c>
      <c r="X37" s="4">
        <v>26151</v>
      </c>
      <c r="Y37" s="4">
        <v>121233</v>
      </c>
      <c r="Z37">
        <v>3.6</v>
      </c>
      <c r="AA37">
        <v>0.3</v>
      </c>
      <c r="AB37">
        <v>1.6</v>
      </c>
      <c r="AC37">
        <v>1</v>
      </c>
      <c r="AD37">
        <v>0.8</v>
      </c>
      <c r="AE37" s="4">
        <v>24216</v>
      </c>
      <c r="AF37">
        <v>4.5</v>
      </c>
      <c r="AH37" s="3">
        <v>42156</v>
      </c>
      <c r="AI37" s="4">
        <v>24529</v>
      </c>
      <c r="AJ37" s="4">
        <v>127870</v>
      </c>
      <c r="AK37">
        <v>6.1</v>
      </c>
      <c r="AL37">
        <v>0.4</v>
      </c>
      <c r="AM37">
        <v>4.9000000000000004</v>
      </c>
      <c r="AN37">
        <v>0.5</v>
      </c>
      <c r="AO37">
        <v>0.4</v>
      </c>
      <c r="AP37" s="4">
        <v>24491</v>
      </c>
      <c r="AQ37">
        <v>6.9</v>
      </c>
    </row>
    <row r="38" spans="1:43" x14ac:dyDescent="0.25">
      <c r="A38" s="3">
        <v>35490</v>
      </c>
      <c r="B38" s="4">
        <v>305559</v>
      </c>
      <c r="C38" s="4">
        <v>3035039</v>
      </c>
      <c r="D38">
        <v>1.6</v>
      </c>
      <c r="E38">
        <v>0.2</v>
      </c>
      <c r="F38">
        <v>0</v>
      </c>
      <c r="G38">
        <v>1.1000000000000001</v>
      </c>
      <c r="H38">
        <v>0.4</v>
      </c>
      <c r="I38" s="4">
        <v>6899</v>
      </c>
      <c r="J38">
        <v>6.3</v>
      </c>
      <c r="L38" s="3">
        <v>40695</v>
      </c>
      <c r="M38" s="4">
        <v>4261</v>
      </c>
      <c r="N38" s="4">
        <v>7494</v>
      </c>
      <c r="O38">
        <v>9.5</v>
      </c>
      <c r="P38">
        <v>0.4</v>
      </c>
      <c r="Q38">
        <v>0.1</v>
      </c>
      <c r="R38">
        <v>2.2000000000000002</v>
      </c>
      <c r="S38">
        <v>7</v>
      </c>
      <c r="T38" s="4">
        <v>3554</v>
      </c>
      <c r="U38">
        <v>8.1</v>
      </c>
      <c r="W38" s="3">
        <v>41275</v>
      </c>
      <c r="X38" s="4">
        <v>26924</v>
      </c>
      <c r="Y38" s="4">
        <v>125180</v>
      </c>
      <c r="Z38">
        <v>3.6</v>
      </c>
      <c r="AA38">
        <v>0.3</v>
      </c>
      <c r="AB38">
        <v>1.6</v>
      </c>
      <c r="AC38">
        <v>0.9</v>
      </c>
      <c r="AD38">
        <v>0.8</v>
      </c>
      <c r="AE38" s="4">
        <v>25906</v>
      </c>
      <c r="AF38">
        <v>4.4000000000000004</v>
      </c>
      <c r="AH38" s="3">
        <v>42186</v>
      </c>
      <c r="AI38" s="4">
        <v>24378</v>
      </c>
      <c r="AJ38" s="4">
        <v>127357</v>
      </c>
      <c r="AK38">
        <v>6.4</v>
      </c>
      <c r="AL38">
        <v>0.4</v>
      </c>
      <c r="AM38">
        <v>5.0999999999999996</v>
      </c>
      <c r="AN38">
        <v>0.7</v>
      </c>
      <c r="AO38">
        <v>0.4</v>
      </c>
      <c r="AP38" s="4">
        <v>24344</v>
      </c>
      <c r="AQ38">
        <v>7.5</v>
      </c>
    </row>
    <row r="39" spans="1:43" x14ac:dyDescent="0.25">
      <c r="A39" s="3">
        <v>35521</v>
      </c>
      <c r="B39" s="4">
        <v>308204</v>
      </c>
      <c r="C39" s="4">
        <v>3056252</v>
      </c>
      <c r="D39">
        <v>9.5</v>
      </c>
      <c r="E39">
        <v>0.5</v>
      </c>
      <c r="F39">
        <v>0.5</v>
      </c>
      <c r="G39">
        <v>5.3</v>
      </c>
      <c r="H39">
        <v>3.5</v>
      </c>
      <c r="I39" s="4">
        <v>293808</v>
      </c>
      <c r="J39">
        <v>6.4</v>
      </c>
      <c r="L39" s="3">
        <v>40725</v>
      </c>
      <c r="M39" s="4">
        <v>5049</v>
      </c>
      <c r="N39" s="4">
        <v>8850</v>
      </c>
      <c r="O39">
        <v>13.3</v>
      </c>
      <c r="P39">
        <v>0.4</v>
      </c>
      <c r="Q39">
        <v>0.1</v>
      </c>
      <c r="R39">
        <v>2.6</v>
      </c>
      <c r="S39">
        <v>10.4</v>
      </c>
      <c r="T39" s="4">
        <v>4201</v>
      </c>
      <c r="U39">
        <v>12.2</v>
      </c>
      <c r="W39" s="3">
        <v>41306</v>
      </c>
      <c r="X39" s="4">
        <v>28114</v>
      </c>
      <c r="Y39" s="4">
        <v>131256</v>
      </c>
      <c r="Z39">
        <v>3.8</v>
      </c>
      <c r="AA39">
        <v>0.3</v>
      </c>
      <c r="AB39">
        <v>1.6</v>
      </c>
      <c r="AC39">
        <v>1</v>
      </c>
      <c r="AD39">
        <v>0.8</v>
      </c>
      <c r="AE39" s="4">
        <v>26744</v>
      </c>
      <c r="AF39">
        <v>4.4000000000000004</v>
      </c>
      <c r="AH39" s="3">
        <v>42217</v>
      </c>
      <c r="AI39" s="4">
        <v>24215</v>
      </c>
      <c r="AJ39" s="4">
        <v>126805</v>
      </c>
      <c r="AK39">
        <v>6.6</v>
      </c>
      <c r="AL39">
        <v>0.4</v>
      </c>
      <c r="AM39">
        <v>5.3</v>
      </c>
      <c r="AN39">
        <v>0.7</v>
      </c>
      <c r="AO39">
        <v>0.3</v>
      </c>
      <c r="AP39" s="4">
        <v>24182</v>
      </c>
      <c r="AQ39">
        <v>7.5</v>
      </c>
    </row>
    <row r="40" spans="1:43" x14ac:dyDescent="0.25">
      <c r="A40" s="3">
        <v>35551</v>
      </c>
      <c r="B40" s="4">
        <v>310467</v>
      </c>
      <c r="C40" s="4">
        <v>3064711</v>
      </c>
      <c r="D40">
        <v>9.1</v>
      </c>
      <c r="E40">
        <v>0.5</v>
      </c>
      <c r="F40">
        <v>0.5</v>
      </c>
      <c r="G40">
        <v>6.5</v>
      </c>
      <c r="H40">
        <v>1.8</v>
      </c>
      <c r="I40" s="4">
        <v>296551</v>
      </c>
      <c r="J40">
        <v>7.8</v>
      </c>
      <c r="L40" s="3">
        <v>40756</v>
      </c>
      <c r="M40" s="4">
        <v>5564</v>
      </c>
      <c r="N40" s="4">
        <v>9707</v>
      </c>
      <c r="O40">
        <v>16.899999999999999</v>
      </c>
      <c r="P40">
        <v>0.4</v>
      </c>
      <c r="Q40">
        <v>0.1</v>
      </c>
      <c r="R40">
        <v>3.2</v>
      </c>
      <c r="S40">
        <v>13.7</v>
      </c>
      <c r="T40" s="4">
        <v>4989</v>
      </c>
      <c r="U40">
        <v>16.8</v>
      </c>
      <c r="W40" s="3">
        <v>41334</v>
      </c>
      <c r="X40" s="4">
        <v>29329</v>
      </c>
      <c r="Y40" s="4">
        <v>137562</v>
      </c>
      <c r="Z40">
        <v>3.5</v>
      </c>
      <c r="AA40">
        <v>0.3</v>
      </c>
      <c r="AB40">
        <v>1.7</v>
      </c>
      <c r="AC40">
        <v>0.8</v>
      </c>
      <c r="AD40">
        <v>0.8</v>
      </c>
      <c r="AE40" s="4">
        <v>27934</v>
      </c>
      <c r="AF40">
        <v>3.9</v>
      </c>
      <c r="AH40" s="3">
        <v>42248</v>
      </c>
      <c r="AI40" s="4">
        <v>24054</v>
      </c>
      <c r="AJ40" s="4">
        <v>126286</v>
      </c>
      <c r="AK40">
        <v>6.9</v>
      </c>
      <c r="AL40">
        <v>0.4</v>
      </c>
      <c r="AM40">
        <v>5.5</v>
      </c>
      <c r="AN40">
        <v>0.7</v>
      </c>
      <c r="AO40">
        <v>0.3</v>
      </c>
      <c r="AP40" s="4">
        <v>24019</v>
      </c>
      <c r="AQ40">
        <v>7.4</v>
      </c>
    </row>
    <row r="41" spans="1:43" x14ac:dyDescent="0.25">
      <c r="A41" s="3">
        <v>35582</v>
      </c>
      <c r="B41" s="4">
        <v>312257</v>
      </c>
      <c r="C41" s="4">
        <v>3069222</v>
      </c>
      <c r="D41">
        <v>8.3000000000000007</v>
      </c>
      <c r="E41">
        <v>0.5</v>
      </c>
      <c r="F41">
        <v>0.5</v>
      </c>
      <c r="G41">
        <v>6.6</v>
      </c>
      <c r="H41">
        <v>0.8</v>
      </c>
      <c r="I41" s="4">
        <v>298560</v>
      </c>
      <c r="J41">
        <v>7.6</v>
      </c>
      <c r="L41" s="3">
        <v>40787</v>
      </c>
      <c r="M41" s="4">
        <v>6014</v>
      </c>
      <c r="N41" s="4">
        <v>10407</v>
      </c>
      <c r="O41">
        <v>17</v>
      </c>
      <c r="P41">
        <v>0.4</v>
      </c>
      <c r="Q41">
        <v>0.1</v>
      </c>
      <c r="R41">
        <v>3.4</v>
      </c>
      <c r="S41">
        <v>13.6</v>
      </c>
      <c r="T41" s="4">
        <v>5464</v>
      </c>
      <c r="U41">
        <v>22.2</v>
      </c>
      <c r="W41" s="3">
        <v>41365</v>
      </c>
      <c r="X41" s="4">
        <v>30831</v>
      </c>
      <c r="Y41" s="4">
        <v>145248</v>
      </c>
      <c r="Z41">
        <v>3.4</v>
      </c>
      <c r="AA41">
        <v>0.3</v>
      </c>
      <c r="AB41">
        <v>1.7</v>
      </c>
      <c r="AC41">
        <v>0.8</v>
      </c>
      <c r="AD41">
        <v>0.6</v>
      </c>
      <c r="AE41" s="4">
        <v>29117</v>
      </c>
      <c r="AF41">
        <v>4.8</v>
      </c>
      <c r="AH41" s="3">
        <v>42278</v>
      </c>
      <c r="AI41" s="4">
        <v>23899</v>
      </c>
      <c r="AJ41" s="4">
        <v>125765</v>
      </c>
      <c r="AK41">
        <v>7.5</v>
      </c>
      <c r="AL41">
        <v>0.4</v>
      </c>
      <c r="AM41">
        <v>5.7</v>
      </c>
      <c r="AN41">
        <v>1</v>
      </c>
      <c r="AO41">
        <v>0.6</v>
      </c>
      <c r="AP41" s="4">
        <v>23860</v>
      </c>
      <c r="AQ41">
        <v>7.5</v>
      </c>
    </row>
    <row r="42" spans="1:43" x14ac:dyDescent="0.25">
      <c r="A42" s="3">
        <v>35612</v>
      </c>
      <c r="B42" s="4">
        <v>315318</v>
      </c>
      <c r="C42" s="4">
        <v>3105544</v>
      </c>
      <c r="D42">
        <v>10</v>
      </c>
      <c r="E42">
        <v>0.5</v>
      </c>
      <c r="F42">
        <v>0.5</v>
      </c>
      <c r="G42">
        <v>7.6</v>
      </c>
      <c r="H42">
        <v>1.6</v>
      </c>
      <c r="I42" s="4">
        <v>300543</v>
      </c>
      <c r="J42">
        <v>7.7</v>
      </c>
      <c r="L42" s="3">
        <v>40817</v>
      </c>
      <c r="M42" s="4">
        <v>6630</v>
      </c>
      <c r="N42" s="4">
        <v>11097</v>
      </c>
      <c r="O42">
        <v>36.4</v>
      </c>
      <c r="P42">
        <v>0.5</v>
      </c>
      <c r="Q42">
        <v>0.1</v>
      </c>
      <c r="R42">
        <v>3.9</v>
      </c>
      <c r="S42">
        <v>33.4</v>
      </c>
      <c r="T42" s="4">
        <v>5882</v>
      </c>
      <c r="U42">
        <v>51.1</v>
      </c>
      <c r="W42" s="3">
        <v>41395</v>
      </c>
      <c r="X42" s="4">
        <v>32247</v>
      </c>
      <c r="Y42" s="4">
        <v>152608</v>
      </c>
      <c r="Z42">
        <v>3.9</v>
      </c>
      <c r="AA42">
        <v>0.3</v>
      </c>
      <c r="AB42">
        <v>1.7</v>
      </c>
      <c r="AC42">
        <v>1.2</v>
      </c>
      <c r="AD42">
        <v>0.6</v>
      </c>
      <c r="AE42" s="4">
        <v>30595</v>
      </c>
      <c r="AF42">
        <v>5.7</v>
      </c>
      <c r="AH42" s="3">
        <v>42309</v>
      </c>
      <c r="AI42" s="4">
        <v>23732</v>
      </c>
      <c r="AJ42" s="4">
        <v>125228</v>
      </c>
      <c r="AK42">
        <v>7.6</v>
      </c>
      <c r="AL42">
        <v>0.4</v>
      </c>
      <c r="AM42">
        <v>5.9</v>
      </c>
      <c r="AN42">
        <v>0.8</v>
      </c>
      <c r="AO42">
        <v>0.6</v>
      </c>
      <c r="AP42" s="4">
        <v>23706</v>
      </c>
      <c r="AQ42">
        <v>7.3</v>
      </c>
    </row>
    <row r="43" spans="1:43" x14ac:dyDescent="0.25">
      <c r="A43" s="3">
        <v>35643</v>
      </c>
      <c r="B43" s="4">
        <v>318969</v>
      </c>
      <c r="C43" s="4">
        <v>3137130</v>
      </c>
      <c r="D43">
        <v>12.2</v>
      </c>
      <c r="E43">
        <v>0.5</v>
      </c>
      <c r="F43">
        <v>0.5</v>
      </c>
      <c r="G43">
        <v>8.5</v>
      </c>
      <c r="H43">
        <v>3</v>
      </c>
      <c r="I43" s="4">
        <v>303665</v>
      </c>
      <c r="J43">
        <v>8.3000000000000007</v>
      </c>
      <c r="L43" s="3">
        <v>40848</v>
      </c>
      <c r="M43" s="4">
        <v>7276</v>
      </c>
      <c r="N43" s="4">
        <v>12452</v>
      </c>
      <c r="O43">
        <v>45.7</v>
      </c>
      <c r="P43">
        <v>0.5</v>
      </c>
      <c r="Q43">
        <v>0.1</v>
      </c>
      <c r="R43">
        <v>3.5</v>
      </c>
      <c r="S43">
        <v>43.3</v>
      </c>
      <c r="T43" s="4">
        <v>6151</v>
      </c>
      <c r="U43">
        <v>33.700000000000003</v>
      </c>
      <c r="W43" s="3">
        <v>41426</v>
      </c>
      <c r="X43" s="4">
        <v>33327</v>
      </c>
      <c r="Y43" s="4">
        <v>158344</v>
      </c>
      <c r="Z43">
        <v>5</v>
      </c>
      <c r="AA43">
        <v>0.3</v>
      </c>
      <c r="AB43">
        <v>1.6</v>
      </c>
      <c r="AC43">
        <v>1.7</v>
      </c>
      <c r="AD43">
        <v>1.4</v>
      </c>
      <c r="AE43" s="4">
        <v>31847</v>
      </c>
      <c r="AF43">
        <v>6.5</v>
      </c>
      <c r="AH43" s="3">
        <v>42339</v>
      </c>
      <c r="AI43" s="4">
        <v>23575</v>
      </c>
      <c r="AJ43" s="4">
        <v>124779</v>
      </c>
      <c r="AK43">
        <v>7.9</v>
      </c>
      <c r="AL43">
        <v>0.4</v>
      </c>
      <c r="AM43">
        <v>6.1</v>
      </c>
      <c r="AN43">
        <v>0.9</v>
      </c>
      <c r="AO43">
        <v>0.7</v>
      </c>
      <c r="AP43" s="4">
        <v>23544</v>
      </c>
      <c r="AQ43">
        <v>6.6</v>
      </c>
    </row>
    <row r="44" spans="1:43" x14ac:dyDescent="0.25">
      <c r="A44" s="3">
        <v>35674</v>
      </c>
      <c r="B44" s="4">
        <v>322890</v>
      </c>
      <c r="C44" s="4">
        <v>3157045</v>
      </c>
      <c r="D44">
        <v>13.6</v>
      </c>
      <c r="E44">
        <v>0.5</v>
      </c>
      <c r="F44">
        <v>0.6</v>
      </c>
      <c r="G44">
        <v>8.6999999999999993</v>
      </c>
      <c r="H44">
        <v>4.4000000000000004</v>
      </c>
      <c r="I44" s="4">
        <v>307252</v>
      </c>
      <c r="J44">
        <v>9.6999999999999993</v>
      </c>
      <c r="L44" s="3">
        <v>40878</v>
      </c>
      <c r="M44" s="4">
        <v>7936</v>
      </c>
      <c r="N44" s="4">
        <v>13754</v>
      </c>
      <c r="O44">
        <v>40</v>
      </c>
      <c r="P44">
        <v>0.4</v>
      </c>
      <c r="Q44">
        <v>0.1</v>
      </c>
      <c r="R44">
        <v>3.5</v>
      </c>
      <c r="S44">
        <v>37.4</v>
      </c>
      <c r="T44" s="4">
        <v>6993</v>
      </c>
      <c r="U44">
        <v>26</v>
      </c>
      <c r="W44" s="3">
        <v>41456</v>
      </c>
      <c r="X44" s="4">
        <v>34269</v>
      </c>
      <c r="Y44" s="4">
        <v>163501</v>
      </c>
      <c r="Z44">
        <v>7.6</v>
      </c>
      <c r="AA44">
        <v>0.3</v>
      </c>
      <c r="AB44">
        <v>1.6</v>
      </c>
      <c r="AC44">
        <v>2.2999999999999998</v>
      </c>
      <c r="AD44">
        <v>3.4</v>
      </c>
      <c r="AE44" s="4">
        <v>33000</v>
      </c>
      <c r="AF44">
        <v>7.1</v>
      </c>
      <c r="AH44" s="3">
        <v>42370</v>
      </c>
      <c r="AI44" s="4">
        <v>23423</v>
      </c>
      <c r="AJ44" s="4">
        <v>124224</v>
      </c>
      <c r="AK44">
        <v>7.8</v>
      </c>
      <c r="AL44">
        <v>0.4</v>
      </c>
      <c r="AM44">
        <v>6.3</v>
      </c>
      <c r="AN44">
        <v>0.7</v>
      </c>
      <c r="AO44">
        <v>0.5</v>
      </c>
      <c r="AP44" s="4">
        <v>23403</v>
      </c>
      <c r="AQ44">
        <v>7.2</v>
      </c>
    </row>
    <row r="45" spans="1:43" x14ac:dyDescent="0.25">
      <c r="A45" s="3">
        <v>35704</v>
      </c>
      <c r="B45" s="4">
        <v>326223</v>
      </c>
      <c r="C45" s="4">
        <v>3174759</v>
      </c>
      <c r="D45">
        <v>13.4</v>
      </c>
      <c r="E45">
        <v>0.5</v>
      </c>
      <c r="F45">
        <v>0.6</v>
      </c>
      <c r="G45">
        <v>8.6999999999999993</v>
      </c>
      <c r="H45">
        <v>4.2</v>
      </c>
      <c r="I45" s="4">
        <v>310898</v>
      </c>
      <c r="J45">
        <v>10.9</v>
      </c>
      <c r="L45" s="3">
        <v>40909</v>
      </c>
      <c r="M45" s="4">
        <v>8282</v>
      </c>
      <c r="N45" s="4">
        <v>14445</v>
      </c>
      <c r="O45">
        <v>43.6</v>
      </c>
      <c r="P45">
        <v>0.5</v>
      </c>
      <c r="Q45">
        <v>0.1</v>
      </c>
      <c r="R45">
        <v>3.3</v>
      </c>
      <c r="S45">
        <v>41.2</v>
      </c>
      <c r="T45" s="4">
        <v>7697</v>
      </c>
      <c r="U45">
        <v>23.8</v>
      </c>
      <c r="W45" s="3">
        <v>41487</v>
      </c>
      <c r="X45" s="4">
        <v>34933</v>
      </c>
      <c r="Y45" s="4">
        <v>167337</v>
      </c>
      <c r="Z45">
        <v>7.1</v>
      </c>
      <c r="AA45">
        <v>0.4</v>
      </c>
      <c r="AB45">
        <v>1.6</v>
      </c>
      <c r="AC45">
        <v>2.5</v>
      </c>
      <c r="AD45">
        <v>2.7</v>
      </c>
      <c r="AE45" s="4">
        <v>33976</v>
      </c>
      <c r="AF45">
        <v>7.4</v>
      </c>
      <c r="AH45" s="3">
        <v>42401</v>
      </c>
      <c r="AI45" s="4">
        <v>23264</v>
      </c>
      <c r="AJ45" s="4">
        <v>123812</v>
      </c>
      <c r="AQ45">
        <v>6</v>
      </c>
    </row>
    <row r="46" spans="1:43" x14ac:dyDescent="0.25">
      <c r="A46" s="3">
        <v>35735</v>
      </c>
      <c r="B46" s="4">
        <v>331462</v>
      </c>
      <c r="C46" s="4">
        <v>3201257</v>
      </c>
      <c r="D46">
        <v>13.2</v>
      </c>
      <c r="E46">
        <v>0.5</v>
      </c>
      <c r="F46">
        <v>0.6</v>
      </c>
      <c r="G46">
        <v>7.8</v>
      </c>
      <c r="H46">
        <v>4.9000000000000004</v>
      </c>
      <c r="I46" s="4">
        <v>313971</v>
      </c>
      <c r="J46">
        <v>10.3</v>
      </c>
      <c r="L46" s="3">
        <v>40940</v>
      </c>
      <c r="M46" s="4">
        <v>9267</v>
      </c>
      <c r="N46" s="4">
        <v>16282</v>
      </c>
      <c r="O46">
        <v>44.4</v>
      </c>
      <c r="P46">
        <v>0.5</v>
      </c>
      <c r="Q46">
        <v>0.1</v>
      </c>
      <c r="R46">
        <v>3.6</v>
      </c>
      <c r="S46">
        <v>41.9</v>
      </c>
      <c r="T46" s="4">
        <v>8084</v>
      </c>
      <c r="U46">
        <v>24.6</v>
      </c>
      <c r="W46" s="3">
        <v>41518</v>
      </c>
      <c r="X46" s="4">
        <v>35369</v>
      </c>
      <c r="Y46" s="4">
        <v>170093</v>
      </c>
      <c r="Z46">
        <v>7.4</v>
      </c>
      <c r="AA46">
        <v>0.4</v>
      </c>
      <c r="AB46">
        <v>1.7</v>
      </c>
      <c r="AC46">
        <v>2.7</v>
      </c>
      <c r="AD46">
        <v>2.9</v>
      </c>
      <c r="AE46" s="4">
        <v>34627</v>
      </c>
      <c r="AF46">
        <v>6.4</v>
      </c>
      <c r="AH46" s="3">
        <v>42430</v>
      </c>
      <c r="AI46" s="4">
        <v>23130</v>
      </c>
      <c r="AJ46" s="4">
        <v>123356</v>
      </c>
      <c r="AQ46">
        <v>6.5</v>
      </c>
    </row>
    <row r="47" spans="1:43" x14ac:dyDescent="0.25">
      <c r="A47" s="3">
        <v>35765</v>
      </c>
      <c r="B47" s="4">
        <v>335920</v>
      </c>
      <c r="C47" s="4">
        <v>3265152</v>
      </c>
      <c r="D47">
        <v>14.7</v>
      </c>
      <c r="E47">
        <v>0.5</v>
      </c>
      <c r="F47">
        <v>0.6</v>
      </c>
      <c r="G47">
        <v>8</v>
      </c>
      <c r="H47">
        <v>6.3</v>
      </c>
      <c r="I47" s="4">
        <v>319494</v>
      </c>
      <c r="J47">
        <v>12</v>
      </c>
      <c r="L47" s="3">
        <v>40969</v>
      </c>
      <c r="M47" s="4">
        <v>9986</v>
      </c>
      <c r="N47" s="4">
        <v>17485</v>
      </c>
      <c r="O47">
        <v>41</v>
      </c>
      <c r="P47">
        <v>0.5</v>
      </c>
      <c r="Q47">
        <v>0.1</v>
      </c>
      <c r="R47">
        <v>2.7</v>
      </c>
      <c r="S47">
        <v>38.9</v>
      </c>
      <c r="T47" s="4">
        <v>8950</v>
      </c>
      <c r="U47">
        <v>31.8</v>
      </c>
      <c r="W47" s="3">
        <v>41548</v>
      </c>
      <c r="X47" s="4">
        <v>35805</v>
      </c>
      <c r="Y47" s="4">
        <v>172926</v>
      </c>
      <c r="Z47">
        <v>8</v>
      </c>
      <c r="AA47">
        <v>0.4</v>
      </c>
      <c r="AB47">
        <v>1.7</v>
      </c>
      <c r="AC47">
        <v>3.1</v>
      </c>
      <c r="AD47">
        <v>3</v>
      </c>
      <c r="AE47" s="4">
        <v>35120</v>
      </c>
      <c r="AF47">
        <v>5.3</v>
      </c>
      <c r="AH47" s="3">
        <v>42461</v>
      </c>
      <c r="AI47" s="4">
        <v>22981</v>
      </c>
      <c r="AJ47" s="4">
        <v>122626</v>
      </c>
      <c r="AQ47">
        <v>8.9</v>
      </c>
    </row>
    <row r="48" spans="1:43" x14ac:dyDescent="0.25">
      <c r="A48" s="3">
        <v>35796</v>
      </c>
      <c r="B48" s="4">
        <v>341078</v>
      </c>
      <c r="C48" s="4">
        <v>3325510</v>
      </c>
      <c r="D48">
        <v>14.9</v>
      </c>
      <c r="E48">
        <v>0.5</v>
      </c>
      <c r="F48">
        <v>0.6</v>
      </c>
      <c r="G48">
        <v>7.2</v>
      </c>
      <c r="H48">
        <v>7.2</v>
      </c>
      <c r="I48" s="4">
        <v>323587</v>
      </c>
      <c r="J48">
        <v>12.6</v>
      </c>
      <c r="L48" s="3">
        <v>41000</v>
      </c>
      <c r="M48" s="4">
        <v>10994</v>
      </c>
      <c r="N48" s="4">
        <v>19424</v>
      </c>
      <c r="O48">
        <v>38.200000000000003</v>
      </c>
      <c r="P48">
        <v>0.5</v>
      </c>
      <c r="Q48">
        <v>0.1</v>
      </c>
      <c r="R48">
        <v>2.9</v>
      </c>
      <c r="S48">
        <v>35.9</v>
      </c>
      <c r="T48" s="4">
        <v>9534</v>
      </c>
      <c r="U48">
        <v>28.4</v>
      </c>
      <c r="W48" s="3">
        <v>41579</v>
      </c>
      <c r="X48" s="4">
        <v>36130</v>
      </c>
      <c r="Y48" s="4">
        <v>175002</v>
      </c>
      <c r="Z48">
        <v>7.5</v>
      </c>
      <c r="AA48">
        <v>0.4</v>
      </c>
      <c r="AB48">
        <v>1.8</v>
      </c>
      <c r="AC48">
        <v>2.6</v>
      </c>
      <c r="AD48">
        <v>2.9</v>
      </c>
      <c r="AE48" s="4">
        <v>35591</v>
      </c>
      <c r="AF48">
        <v>5.3</v>
      </c>
      <c r="AH48" s="3">
        <v>42491</v>
      </c>
      <c r="AI48" s="4">
        <v>22785</v>
      </c>
      <c r="AJ48" s="4">
        <v>121936</v>
      </c>
      <c r="AQ48">
        <v>8.6</v>
      </c>
    </row>
    <row r="49" spans="1:32" x14ac:dyDescent="0.25">
      <c r="A49" s="3">
        <v>35827</v>
      </c>
      <c r="B49" s="4">
        <v>342378</v>
      </c>
      <c r="C49" s="4">
        <v>3331629</v>
      </c>
      <c r="D49">
        <v>16.2</v>
      </c>
      <c r="E49">
        <v>0.5</v>
      </c>
      <c r="F49">
        <v>0.6</v>
      </c>
      <c r="G49">
        <v>7.5</v>
      </c>
      <c r="H49">
        <v>8.3000000000000007</v>
      </c>
      <c r="I49" s="4">
        <v>328666</v>
      </c>
      <c r="J49">
        <v>11.7</v>
      </c>
      <c r="L49" s="3">
        <v>41030</v>
      </c>
      <c r="M49" s="4">
        <v>11137</v>
      </c>
      <c r="N49" s="4">
        <v>19883</v>
      </c>
      <c r="O49">
        <v>30.5</v>
      </c>
      <c r="P49">
        <v>0.5</v>
      </c>
      <c r="Q49">
        <v>0.1</v>
      </c>
      <c r="R49">
        <v>3.8</v>
      </c>
      <c r="S49">
        <v>27.3</v>
      </c>
      <c r="T49" s="4">
        <v>10475</v>
      </c>
      <c r="U49">
        <v>21</v>
      </c>
      <c r="W49" s="3">
        <v>41609</v>
      </c>
      <c r="X49" s="4">
        <v>36393</v>
      </c>
      <c r="Y49" s="4">
        <v>177074</v>
      </c>
      <c r="Z49">
        <v>9.1</v>
      </c>
      <c r="AA49">
        <v>0.4</v>
      </c>
      <c r="AB49">
        <v>1.9</v>
      </c>
      <c r="AC49">
        <v>2.7</v>
      </c>
      <c r="AD49">
        <v>4.3</v>
      </c>
      <c r="AE49" s="4">
        <v>35911</v>
      </c>
      <c r="AF49">
        <v>5.7</v>
      </c>
    </row>
    <row r="50" spans="1:32" x14ac:dyDescent="0.25">
      <c r="A50" s="3">
        <v>35855</v>
      </c>
      <c r="B50" s="4">
        <v>347236</v>
      </c>
      <c r="C50" s="4">
        <v>3316694</v>
      </c>
      <c r="D50">
        <v>17.600000000000001</v>
      </c>
      <c r="E50">
        <v>0.5</v>
      </c>
      <c r="F50">
        <v>0.6</v>
      </c>
      <c r="G50">
        <v>5.7</v>
      </c>
      <c r="H50">
        <v>11.6</v>
      </c>
      <c r="I50" s="4">
        <v>330385</v>
      </c>
      <c r="J50">
        <v>20.6</v>
      </c>
      <c r="L50" s="3">
        <v>41061</v>
      </c>
      <c r="M50" s="4">
        <v>11637</v>
      </c>
      <c r="N50" s="4">
        <v>20760</v>
      </c>
      <c r="O50">
        <v>34.9</v>
      </c>
      <c r="P50">
        <v>0.5</v>
      </c>
      <c r="Q50">
        <v>0.1</v>
      </c>
      <c r="R50">
        <v>4.5</v>
      </c>
      <c r="S50">
        <v>31.4</v>
      </c>
      <c r="T50" s="4">
        <v>10865</v>
      </c>
      <c r="U50">
        <v>24.7</v>
      </c>
      <c r="W50" s="3">
        <v>41640</v>
      </c>
      <c r="X50" s="4">
        <v>36440</v>
      </c>
      <c r="Y50" s="4">
        <v>177682</v>
      </c>
      <c r="Z50">
        <v>8.4</v>
      </c>
      <c r="AA50">
        <v>0.4</v>
      </c>
      <c r="AB50">
        <v>2</v>
      </c>
      <c r="AC50">
        <v>2.5</v>
      </c>
      <c r="AD50">
        <v>3.7</v>
      </c>
      <c r="AE50" s="4">
        <v>36157</v>
      </c>
      <c r="AF50">
        <v>6.3</v>
      </c>
    </row>
    <row r="51" spans="1:32" x14ac:dyDescent="0.25">
      <c r="A51" s="3">
        <v>35886</v>
      </c>
      <c r="B51" s="4">
        <v>356845</v>
      </c>
      <c r="C51" s="4">
        <v>3310937</v>
      </c>
      <c r="D51">
        <v>17.100000000000001</v>
      </c>
      <c r="E51">
        <v>0.5</v>
      </c>
      <c r="F51">
        <v>0.6</v>
      </c>
      <c r="G51">
        <v>6</v>
      </c>
      <c r="H51">
        <v>10.9</v>
      </c>
      <c r="I51" s="4">
        <v>332358</v>
      </c>
      <c r="J51">
        <v>26.5</v>
      </c>
      <c r="L51" s="3">
        <v>41091</v>
      </c>
      <c r="M51" s="4">
        <v>12347</v>
      </c>
      <c r="N51" s="4">
        <v>21919</v>
      </c>
      <c r="O51">
        <v>41.1</v>
      </c>
      <c r="P51">
        <v>0.5</v>
      </c>
      <c r="Q51">
        <v>0.1</v>
      </c>
      <c r="R51">
        <v>5</v>
      </c>
      <c r="S51">
        <v>37.5</v>
      </c>
      <c r="T51" s="4">
        <v>11330</v>
      </c>
      <c r="U51">
        <v>31.6</v>
      </c>
      <c r="W51" s="3">
        <v>41671</v>
      </c>
      <c r="X51" s="4">
        <v>36537</v>
      </c>
      <c r="Y51" s="4">
        <v>178877</v>
      </c>
      <c r="Z51">
        <v>7.9</v>
      </c>
      <c r="AA51">
        <v>0.4</v>
      </c>
      <c r="AB51">
        <v>2.1</v>
      </c>
      <c r="AC51">
        <v>2.6</v>
      </c>
      <c r="AD51">
        <v>3</v>
      </c>
      <c r="AE51" s="4">
        <v>36180</v>
      </c>
      <c r="AF51">
        <v>4.7</v>
      </c>
    </row>
    <row r="52" spans="1:32" x14ac:dyDescent="0.25">
      <c r="A52" s="3">
        <v>35916</v>
      </c>
      <c r="B52" s="4">
        <v>363989</v>
      </c>
      <c r="C52" s="4">
        <v>3349987</v>
      </c>
      <c r="D52">
        <v>17</v>
      </c>
      <c r="E52">
        <v>0.5</v>
      </c>
      <c r="F52">
        <v>0.5</v>
      </c>
      <c r="G52">
        <v>7.6</v>
      </c>
      <c r="H52">
        <v>9.1999999999999993</v>
      </c>
      <c r="I52" s="4">
        <v>339830</v>
      </c>
      <c r="J52">
        <v>26</v>
      </c>
      <c r="L52" s="3">
        <v>41122</v>
      </c>
      <c r="M52" s="4">
        <v>12632</v>
      </c>
      <c r="N52" s="4">
        <v>22301</v>
      </c>
      <c r="O52">
        <v>46.4</v>
      </c>
      <c r="P52">
        <v>0.5</v>
      </c>
      <c r="Q52">
        <v>0.1</v>
      </c>
      <c r="R52">
        <v>5.6</v>
      </c>
      <c r="S52">
        <v>42.7</v>
      </c>
      <c r="T52" s="4">
        <v>11918</v>
      </c>
      <c r="U52">
        <v>38.5</v>
      </c>
      <c r="W52" s="3">
        <v>41699</v>
      </c>
      <c r="X52" s="4">
        <v>36655</v>
      </c>
      <c r="Y52" s="4">
        <v>179874</v>
      </c>
      <c r="Z52">
        <v>7.7</v>
      </c>
      <c r="AA52">
        <v>0.4</v>
      </c>
      <c r="AB52">
        <v>2.2000000000000002</v>
      </c>
      <c r="AC52">
        <v>2</v>
      </c>
      <c r="AD52">
        <v>3.3</v>
      </c>
      <c r="AE52" s="4">
        <v>36333</v>
      </c>
      <c r="AF52">
        <v>5.2</v>
      </c>
    </row>
    <row r="53" spans="1:32" x14ac:dyDescent="0.25">
      <c r="A53" s="3">
        <v>35947</v>
      </c>
      <c r="B53" s="4">
        <v>369968</v>
      </c>
      <c r="C53" s="4">
        <v>3407847</v>
      </c>
      <c r="D53">
        <v>17.2</v>
      </c>
      <c r="E53">
        <v>0.5</v>
      </c>
      <c r="F53">
        <v>0.5</v>
      </c>
      <c r="G53">
        <v>8.3000000000000007</v>
      </c>
      <c r="H53">
        <v>8.6999999999999993</v>
      </c>
      <c r="I53" s="4">
        <v>347341</v>
      </c>
      <c r="J53">
        <v>21.4</v>
      </c>
      <c r="L53" s="3">
        <v>41153</v>
      </c>
      <c r="M53" s="4">
        <v>12933</v>
      </c>
      <c r="N53" s="4">
        <v>22598</v>
      </c>
      <c r="O53">
        <v>51</v>
      </c>
      <c r="P53">
        <v>0.5</v>
      </c>
      <c r="Q53">
        <v>0.1</v>
      </c>
      <c r="R53">
        <v>5.5</v>
      </c>
      <c r="S53">
        <v>47.6</v>
      </c>
      <c r="T53" s="4">
        <v>12074</v>
      </c>
      <c r="U53">
        <v>47.6</v>
      </c>
      <c r="W53" s="3">
        <v>41730</v>
      </c>
      <c r="X53" s="4">
        <v>36681</v>
      </c>
      <c r="Y53" s="4">
        <v>180259</v>
      </c>
      <c r="Z53">
        <v>9</v>
      </c>
      <c r="AA53">
        <v>0.4</v>
      </c>
      <c r="AB53">
        <v>2.2999999999999998</v>
      </c>
      <c r="AC53">
        <v>2.2000000000000002</v>
      </c>
      <c r="AD53">
        <v>4.3</v>
      </c>
      <c r="AE53" s="4">
        <v>36438</v>
      </c>
      <c r="AF53">
        <v>6.1</v>
      </c>
    </row>
    <row r="54" spans="1:32" x14ac:dyDescent="0.25">
      <c r="A54" s="3">
        <v>35977</v>
      </c>
      <c r="B54" s="4">
        <v>377340</v>
      </c>
      <c r="C54" s="4">
        <v>3485737</v>
      </c>
      <c r="D54">
        <v>17.399999999999999</v>
      </c>
      <c r="E54">
        <v>0.5</v>
      </c>
      <c r="F54">
        <v>0.5</v>
      </c>
      <c r="G54">
        <v>8.5</v>
      </c>
      <c r="H54">
        <v>8.8000000000000007</v>
      </c>
      <c r="I54" s="4">
        <v>355266</v>
      </c>
      <c r="J54">
        <v>18.3</v>
      </c>
      <c r="L54" s="3">
        <v>41183</v>
      </c>
      <c r="M54" s="4">
        <v>13643</v>
      </c>
      <c r="N54" s="4">
        <v>24218</v>
      </c>
      <c r="O54">
        <v>46.3</v>
      </c>
      <c r="P54">
        <v>0.5</v>
      </c>
      <c r="Q54">
        <v>0.1</v>
      </c>
      <c r="R54">
        <v>5.7</v>
      </c>
      <c r="S54">
        <v>42.5</v>
      </c>
      <c r="T54" s="4">
        <v>12218</v>
      </c>
      <c r="U54">
        <v>38.4</v>
      </c>
      <c r="W54" s="3">
        <v>41760</v>
      </c>
      <c r="X54" s="4">
        <v>36636</v>
      </c>
      <c r="Y54" s="4">
        <v>180425</v>
      </c>
      <c r="Z54">
        <v>10.7</v>
      </c>
      <c r="AA54">
        <v>0.4</v>
      </c>
      <c r="AB54">
        <v>2.4</v>
      </c>
      <c r="AC54">
        <v>3.5</v>
      </c>
      <c r="AD54">
        <v>4.8</v>
      </c>
      <c r="AE54" s="4">
        <v>36434</v>
      </c>
      <c r="AF54">
        <v>6.5</v>
      </c>
    </row>
    <row r="55" spans="1:32" x14ac:dyDescent="0.25">
      <c r="A55" s="3">
        <v>36008</v>
      </c>
      <c r="B55" s="4">
        <v>386367</v>
      </c>
      <c r="C55" s="4">
        <v>3499598</v>
      </c>
      <c r="D55">
        <v>19.600000000000001</v>
      </c>
      <c r="E55">
        <v>0.5</v>
      </c>
      <c r="F55">
        <v>0.5</v>
      </c>
      <c r="G55">
        <v>8.6</v>
      </c>
      <c r="H55">
        <v>11</v>
      </c>
      <c r="I55" s="4">
        <v>363935</v>
      </c>
      <c r="J55">
        <v>18.600000000000001</v>
      </c>
      <c r="L55" s="3">
        <v>41214</v>
      </c>
      <c r="M55" s="4">
        <v>14818</v>
      </c>
      <c r="N55" s="4">
        <v>26198</v>
      </c>
      <c r="O55">
        <v>50.6</v>
      </c>
      <c r="P55">
        <v>0.5</v>
      </c>
      <c r="Q55">
        <v>0.1</v>
      </c>
      <c r="R55">
        <v>4.8</v>
      </c>
      <c r="S55">
        <v>47.6</v>
      </c>
      <c r="T55" s="4">
        <v>13062</v>
      </c>
      <c r="U55">
        <v>43.2</v>
      </c>
      <c r="W55" s="3">
        <v>41791</v>
      </c>
      <c r="X55" s="4">
        <v>36550</v>
      </c>
      <c r="Y55" s="4">
        <v>180384</v>
      </c>
      <c r="Z55">
        <v>12.8</v>
      </c>
      <c r="AA55">
        <v>0.4</v>
      </c>
      <c r="AB55">
        <v>2.4</v>
      </c>
      <c r="AC55">
        <v>4.5999999999999996</v>
      </c>
      <c r="AD55">
        <v>5.9</v>
      </c>
      <c r="AE55" s="4">
        <v>36376</v>
      </c>
      <c r="AF55">
        <v>7.1</v>
      </c>
    </row>
    <row r="56" spans="1:32" x14ac:dyDescent="0.25">
      <c r="A56" s="3">
        <v>36039</v>
      </c>
      <c r="B56" s="4">
        <v>391656</v>
      </c>
      <c r="C56" s="4">
        <v>3482462</v>
      </c>
      <c r="D56">
        <v>20.100000000000001</v>
      </c>
      <c r="E56">
        <v>0.5</v>
      </c>
      <c r="F56">
        <v>0.5</v>
      </c>
      <c r="G56">
        <v>8.6999999999999993</v>
      </c>
      <c r="H56">
        <v>11.5</v>
      </c>
      <c r="I56" s="4">
        <v>357265</v>
      </c>
      <c r="J56">
        <v>19.899999999999999</v>
      </c>
      <c r="L56" s="3">
        <v>41244</v>
      </c>
      <c r="M56" s="4">
        <v>16088</v>
      </c>
      <c r="N56" s="4">
        <v>28696</v>
      </c>
      <c r="O56">
        <v>51.8</v>
      </c>
      <c r="P56">
        <v>0.5</v>
      </c>
      <c r="Q56">
        <v>0.1</v>
      </c>
      <c r="R56">
        <v>4.7</v>
      </c>
      <c r="S56">
        <v>49</v>
      </c>
      <c r="T56" s="4">
        <v>14110</v>
      </c>
      <c r="U56">
        <v>38.1</v>
      </c>
      <c r="W56" s="3">
        <v>41821</v>
      </c>
      <c r="X56" s="4">
        <v>36430</v>
      </c>
      <c r="Y56" s="4">
        <v>180157</v>
      </c>
      <c r="Z56">
        <v>16.600000000000001</v>
      </c>
      <c r="AA56">
        <v>0.4</v>
      </c>
      <c r="AB56">
        <v>2.4</v>
      </c>
      <c r="AC56">
        <v>5.9</v>
      </c>
      <c r="AD56">
        <v>8.6999999999999993</v>
      </c>
      <c r="AE56" s="4">
        <v>36271</v>
      </c>
      <c r="AF56">
        <v>7.8</v>
      </c>
    </row>
    <row r="57" spans="1:32" x14ac:dyDescent="0.25">
      <c r="A57" s="3">
        <v>36069</v>
      </c>
      <c r="B57" s="4">
        <v>395905</v>
      </c>
      <c r="C57" s="4">
        <v>3467292</v>
      </c>
      <c r="D57">
        <v>20.7</v>
      </c>
      <c r="E57">
        <v>0.5</v>
      </c>
      <c r="F57">
        <v>0.5</v>
      </c>
      <c r="G57">
        <v>8.9</v>
      </c>
      <c r="H57">
        <v>11.9</v>
      </c>
      <c r="I57" s="4">
        <v>350040</v>
      </c>
      <c r="J57">
        <v>19.5</v>
      </c>
      <c r="L57" s="3">
        <v>41275</v>
      </c>
      <c r="M57" s="4">
        <v>15943</v>
      </c>
      <c r="N57" s="4">
        <v>28485</v>
      </c>
      <c r="O57">
        <v>48.3</v>
      </c>
      <c r="P57">
        <v>0.5</v>
      </c>
      <c r="Q57">
        <v>0.1</v>
      </c>
      <c r="R57">
        <v>4.2</v>
      </c>
      <c r="S57">
        <v>45.6</v>
      </c>
      <c r="T57" s="4">
        <v>15383</v>
      </c>
      <c r="U57">
        <v>38.5</v>
      </c>
      <c r="W57" s="3">
        <v>41852</v>
      </c>
      <c r="X57" s="4">
        <v>36253</v>
      </c>
      <c r="Y57" s="4">
        <v>179613</v>
      </c>
      <c r="Z57">
        <v>17.899999999999999</v>
      </c>
      <c r="AA57">
        <v>0.4</v>
      </c>
      <c r="AB57">
        <v>2.5</v>
      </c>
      <c r="AC57">
        <v>6.6</v>
      </c>
      <c r="AD57">
        <v>9.3000000000000007</v>
      </c>
      <c r="AE57" s="4">
        <v>36128</v>
      </c>
      <c r="AF57">
        <v>8.6</v>
      </c>
    </row>
    <row r="58" spans="1:32" x14ac:dyDescent="0.25">
      <c r="A58" s="3">
        <v>36100</v>
      </c>
      <c r="B58" s="4">
        <v>405477</v>
      </c>
      <c r="C58" s="4">
        <v>3424057</v>
      </c>
      <c r="D58">
        <v>25.4</v>
      </c>
      <c r="E58">
        <v>0.5</v>
      </c>
      <c r="F58">
        <v>0.5</v>
      </c>
      <c r="G58">
        <v>8.6</v>
      </c>
      <c r="H58">
        <v>17.399999999999999</v>
      </c>
      <c r="I58" s="4">
        <v>342925</v>
      </c>
      <c r="J58">
        <v>24.9</v>
      </c>
      <c r="L58" s="3">
        <v>41306</v>
      </c>
      <c r="M58" s="4">
        <v>16602</v>
      </c>
      <c r="N58" s="4">
        <v>29760</v>
      </c>
      <c r="O58">
        <v>46.5</v>
      </c>
      <c r="P58">
        <v>0.5</v>
      </c>
      <c r="Q58">
        <v>0.1</v>
      </c>
      <c r="R58">
        <v>4.5</v>
      </c>
      <c r="S58">
        <v>43.5</v>
      </c>
      <c r="T58" s="4">
        <v>15254</v>
      </c>
      <c r="U58">
        <v>38.1</v>
      </c>
      <c r="W58" s="3">
        <v>41883</v>
      </c>
      <c r="X58" s="4">
        <v>36065</v>
      </c>
      <c r="Y58" s="4">
        <v>179196</v>
      </c>
      <c r="Z58">
        <v>18.3</v>
      </c>
      <c r="AA58">
        <v>0.4</v>
      </c>
      <c r="AB58">
        <v>2.6</v>
      </c>
      <c r="AC58">
        <v>6.7</v>
      </c>
      <c r="AD58">
        <v>9.6999999999999993</v>
      </c>
      <c r="AE58" s="4">
        <v>35925</v>
      </c>
      <c r="AF58">
        <v>8.4</v>
      </c>
    </row>
    <row r="59" spans="1:32" x14ac:dyDescent="0.25">
      <c r="A59" s="3">
        <v>36130</v>
      </c>
      <c r="B59" s="4">
        <v>415988</v>
      </c>
      <c r="C59" s="4">
        <v>3407767</v>
      </c>
      <c r="D59">
        <v>25.4</v>
      </c>
      <c r="E59">
        <v>0.5</v>
      </c>
      <c r="F59">
        <v>0.6</v>
      </c>
      <c r="G59">
        <v>8.8000000000000007</v>
      </c>
      <c r="H59">
        <v>17.2</v>
      </c>
      <c r="I59" s="4">
        <v>333624</v>
      </c>
      <c r="J59">
        <v>30.3</v>
      </c>
      <c r="L59" s="3">
        <v>41334</v>
      </c>
      <c r="M59" s="4">
        <v>16977</v>
      </c>
      <c r="N59" s="4">
        <v>30926</v>
      </c>
      <c r="O59">
        <v>38.9</v>
      </c>
      <c r="P59">
        <v>0.5</v>
      </c>
      <c r="Q59">
        <v>0.1</v>
      </c>
      <c r="R59">
        <v>3.4</v>
      </c>
      <c r="S59">
        <v>36.200000000000003</v>
      </c>
      <c r="T59" s="4">
        <v>15879</v>
      </c>
      <c r="U59">
        <v>26.6</v>
      </c>
      <c r="W59" s="3">
        <v>41913</v>
      </c>
      <c r="X59" s="4">
        <v>35880</v>
      </c>
      <c r="Y59" s="4">
        <v>178794</v>
      </c>
      <c r="Z59">
        <v>19.5</v>
      </c>
      <c r="AA59">
        <v>0.4</v>
      </c>
      <c r="AB59">
        <v>2.7</v>
      </c>
      <c r="AC59">
        <v>7.1</v>
      </c>
      <c r="AD59">
        <v>10.5</v>
      </c>
      <c r="AE59" s="4">
        <v>35745</v>
      </c>
      <c r="AF59">
        <v>8.1999999999999993</v>
      </c>
    </row>
    <row r="60" spans="1:32" x14ac:dyDescent="0.25">
      <c r="A60" s="3">
        <v>36161</v>
      </c>
      <c r="B60" s="4">
        <v>423030</v>
      </c>
      <c r="C60" s="4">
        <v>3361430</v>
      </c>
      <c r="D60">
        <v>20.7</v>
      </c>
      <c r="E60">
        <v>0.5</v>
      </c>
      <c r="F60">
        <v>0.6</v>
      </c>
      <c r="G60">
        <v>8.1999999999999993</v>
      </c>
      <c r="H60">
        <v>12.6</v>
      </c>
      <c r="I60" s="4">
        <v>321795</v>
      </c>
      <c r="J60">
        <v>29.1</v>
      </c>
      <c r="L60" s="3">
        <v>41365</v>
      </c>
      <c r="M60" s="4">
        <v>17849</v>
      </c>
      <c r="N60" s="4">
        <v>32623</v>
      </c>
      <c r="O60">
        <v>26.2</v>
      </c>
      <c r="P60">
        <v>0.5</v>
      </c>
      <c r="Q60">
        <v>0.1</v>
      </c>
      <c r="R60">
        <v>3.7</v>
      </c>
      <c r="S60">
        <v>22.8</v>
      </c>
      <c r="T60" s="4">
        <v>16480</v>
      </c>
      <c r="U60">
        <v>25.5</v>
      </c>
      <c r="W60" s="3">
        <v>41944</v>
      </c>
      <c r="X60" s="4">
        <v>35685</v>
      </c>
      <c r="Y60" s="4">
        <v>178237</v>
      </c>
      <c r="Z60">
        <v>18.2</v>
      </c>
      <c r="AA60">
        <v>0.4</v>
      </c>
      <c r="AB60">
        <v>2.8</v>
      </c>
      <c r="AC60">
        <v>6.1</v>
      </c>
      <c r="AD60">
        <v>9.9</v>
      </c>
      <c r="AE60" s="4">
        <v>35568</v>
      </c>
      <c r="AF60">
        <v>8.6</v>
      </c>
    </row>
    <row r="61" spans="1:32" x14ac:dyDescent="0.25">
      <c r="A61" s="3">
        <v>36192</v>
      </c>
      <c r="B61" s="4">
        <v>428789</v>
      </c>
      <c r="C61" s="4">
        <v>3384020</v>
      </c>
      <c r="D61">
        <v>22.7</v>
      </c>
      <c r="E61">
        <v>0.5</v>
      </c>
      <c r="F61">
        <v>0.6</v>
      </c>
      <c r="G61">
        <v>8.6</v>
      </c>
      <c r="H61">
        <v>14.4</v>
      </c>
      <c r="I61" s="4">
        <v>310331</v>
      </c>
      <c r="J61">
        <v>24.8</v>
      </c>
      <c r="L61" s="3">
        <v>41395</v>
      </c>
      <c r="M61" s="4">
        <v>17961</v>
      </c>
      <c r="N61" s="4">
        <v>32979</v>
      </c>
      <c r="O61">
        <v>24.3</v>
      </c>
      <c r="P61">
        <v>0.5</v>
      </c>
      <c r="Q61">
        <v>0.1</v>
      </c>
      <c r="R61">
        <v>4.9000000000000004</v>
      </c>
      <c r="S61">
        <v>19.8</v>
      </c>
      <c r="T61" s="4">
        <v>17369</v>
      </c>
      <c r="U61">
        <v>23.3</v>
      </c>
      <c r="W61" s="3">
        <v>41974</v>
      </c>
      <c r="X61" s="4">
        <v>35503</v>
      </c>
      <c r="Y61" s="4">
        <v>177991</v>
      </c>
      <c r="Z61">
        <v>20.399999999999999</v>
      </c>
      <c r="AA61">
        <v>0.4</v>
      </c>
      <c r="AB61">
        <v>2.9</v>
      </c>
      <c r="AC61">
        <v>6.2</v>
      </c>
      <c r="AD61">
        <v>12.1</v>
      </c>
      <c r="AE61" s="4">
        <v>35363</v>
      </c>
      <c r="AF61">
        <v>7.5</v>
      </c>
    </row>
    <row r="62" spans="1:32" x14ac:dyDescent="0.25">
      <c r="A62" s="3">
        <v>36220</v>
      </c>
      <c r="B62" s="4">
        <v>435071</v>
      </c>
      <c r="C62" s="4">
        <v>3403610</v>
      </c>
      <c r="D62">
        <v>19.7</v>
      </c>
      <c r="E62">
        <v>0.5</v>
      </c>
      <c r="F62">
        <v>0.6</v>
      </c>
      <c r="G62">
        <v>6.5</v>
      </c>
      <c r="H62">
        <v>13.1</v>
      </c>
      <c r="I62" s="4">
        <v>300687</v>
      </c>
      <c r="J62">
        <v>20.2</v>
      </c>
      <c r="L62" s="3">
        <v>41426</v>
      </c>
      <c r="M62" s="4">
        <v>18276</v>
      </c>
      <c r="N62" s="4">
        <v>33374</v>
      </c>
      <c r="O62">
        <v>31</v>
      </c>
      <c r="P62">
        <v>0.6</v>
      </c>
      <c r="Q62">
        <v>0.1</v>
      </c>
      <c r="R62">
        <v>5.7</v>
      </c>
      <c r="S62">
        <v>26.2</v>
      </c>
      <c r="T62" s="4">
        <v>17542</v>
      </c>
      <c r="U62">
        <v>29.7</v>
      </c>
      <c r="W62" s="3">
        <v>42005</v>
      </c>
      <c r="X62" s="4">
        <v>35323</v>
      </c>
      <c r="Y62" s="4">
        <v>177378</v>
      </c>
      <c r="Z62">
        <v>20.5</v>
      </c>
      <c r="AA62">
        <v>0.4</v>
      </c>
      <c r="AB62">
        <v>3</v>
      </c>
      <c r="AC62">
        <v>5.7</v>
      </c>
      <c r="AD62">
        <v>12.6</v>
      </c>
      <c r="AE62" s="4">
        <v>35219</v>
      </c>
      <c r="AF62">
        <v>8.9</v>
      </c>
    </row>
    <row r="63" spans="1:32" x14ac:dyDescent="0.25">
      <c r="A63" s="3">
        <v>36251</v>
      </c>
      <c r="B63" s="4">
        <v>445845</v>
      </c>
      <c r="C63" s="4">
        <v>3394188</v>
      </c>
      <c r="D63">
        <v>19.100000000000001</v>
      </c>
      <c r="E63">
        <v>0.5</v>
      </c>
      <c r="F63">
        <v>0.6</v>
      </c>
      <c r="G63">
        <v>6.9</v>
      </c>
      <c r="H63">
        <v>12</v>
      </c>
      <c r="I63" s="4">
        <v>293024</v>
      </c>
      <c r="J63">
        <v>19.8</v>
      </c>
      <c r="L63" s="3">
        <v>41456</v>
      </c>
      <c r="M63" s="4">
        <v>18453</v>
      </c>
      <c r="N63" s="4">
        <v>34003</v>
      </c>
      <c r="O63">
        <v>25.8</v>
      </c>
      <c r="P63">
        <v>0.6</v>
      </c>
      <c r="Q63">
        <v>0.1</v>
      </c>
      <c r="R63">
        <v>6.4</v>
      </c>
      <c r="S63">
        <v>20.100000000000001</v>
      </c>
      <c r="T63" s="4">
        <v>17712</v>
      </c>
      <c r="U63">
        <v>23.2</v>
      </c>
      <c r="W63" s="3">
        <v>42036</v>
      </c>
      <c r="X63" s="4">
        <v>35091</v>
      </c>
      <c r="Y63" s="4">
        <v>176946</v>
      </c>
      <c r="Z63">
        <v>25.4</v>
      </c>
      <c r="AA63">
        <v>0.4</v>
      </c>
      <c r="AB63">
        <v>3.1</v>
      </c>
      <c r="AC63">
        <v>6</v>
      </c>
      <c r="AD63">
        <v>17.5</v>
      </c>
      <c r="AE63" s="4">
        <v>34995</v>
      </c>
      <c r="AF63">
        <v>7.1</v>
      </c>
    </row>
    <row r="64" spans="1:32" x14ac:dyDescent="0.25">
      <c r="A64" s="3">
        <v>36281</v>
      </c>
      <c r="B64" s="4">
        <v>454861</v>
      </c>
      <c r="C64" s="4">
        <v>3354719</v>
      </c>
      <c r="D64">
        <v>17.7</v>
      </c>
      <c r="E64">
        <v>0.5</v>
      </c>
      <c r="F64">
        <v>0.6</v>
      </c>
      <c r="G64">
        <v>9.1</v>
      </c>
      <c r="H64">
        <v>8.3000000000000007</v>
      </c>
      <c r="I64" s="4">
        <v>285451</v>
      </c>
      <c r="J64">
        <v>18.399999999999999</v>
      </c>
      <c r="L64" s="3">
        <v>41487</v>
      </c>
      <c r="M64" s="4">
        <v>18744</v>
      </c>
      <c r="N64" s="4">
        <v>34891</v>
      </c>
      <c r="O64">
        <v>13.7</v>
      </c>
      <c r="P64">
        <v>0.6</v>
      </c>
      <c r="Q64">
        <v>0.1</v>
      </c>
      <c r="R64">
        <v>6.3</v>
      </c>
      <c r="S64">
        <v>7.2</v>
      </c>
      <c r="T64" s="4">
        <v>18023</v>
      </c>
      <c r="U64">
        <v>15.2</v>
      </c>
      <c r="W64" s="3">
        <v>42064</v>
      </c>
      <c r="X64" s="4">
        <v>34926</v>
      </c>
      <c r="Y64" s="4">
        <v>176357</v>
      </c>
      <c r="Z64">
        <v>27.8</v>
      </c>
      <c r="AA64">
        <v>0.4</v>
      </c>
      <c r="AB64">
        <v>3.2</v>
      </c>
      <c r="AC64">
        <v>4.5999999999999996</v>
      </c>
      <c r="AD64">
        <v>21.3</v>
      </c>
      <c r="AE64" s="4">
        <v>34822</v>
      </c>
      <c r="AF64">
        <v>8.5</v>
      </c>
    </row>
    <row r="65" spans="1:32" x14ac:dyDescent="0.25">
      <c r="A65" s="3">
        <v>36312</v>
      </c>
      <c r="B65" s="4">
        <v>462597</v>
      </c>
      <c r="C65" s="4">
        <v>3391228</v>
      </c>
      <c r="D65">
        <v>19.8</v>
      </c>
      <c r="E65">
        <v>0.5</v>
      </c>
      <c r="F65">
        <v>0.6</v>
      </c>
      <c r="G65">
        <v>9.8000000000000007</v>
      </c>
      <c r="H65">
        <v>9.9</v>
      </c>
      <c r="I65" s="4">
        <v>278471</v>
      </c>
      <c r="J65">
        <v>15.6</v>
      </c>
      <c r="L65" s="3">
        <v>41518</v>
      </c>
      <c r="M65" s="4">
        <v>19099</v>
      </c>
      <c r="N65" s="4">
        <v>35822</v>
      </c>
      <c r="O65">
        <v>10.1</v>
      </c>
      <c r="P65">
        <v>0.6</v>
      </c>
      <c r="Q65">
        <v>0.1</v>
      </c>
      <c r="R65">
        <v>5.5</v>
      </c>
      <c r="S65">
        <v>4.2</v>
      </c>
      <c r="T65" s="4">
        <v>18459</v>
      </c>
      <c r="U65">
        <v>9.1999999999999993</v>
      </c>
      <c r="W65" s="3">
        <v>42095</v>
      </c>
      <c r="X65" s="4">
        <v>34721</v>
      </c>
      <c r="Y65" s="4">
        <v>175464</v>
      </c>
      <c r="Z65">
        <v>27.2</v>
      </c>
      <c r="AA65">
        <v>0.4</v>
      </c>
      <c r="AB65">
        <v>3.3</v>
      </c>
      <c r="AC65">
        <v>4.9000000000000004</v>
      </c>
      <c r="AD65">
        <v>20.399999999999999</v>
      </c>
      <c r="AE65" s="4">
        <v>34612</v>
      </c>
      <c r="AF65">
        <v>11.1</v>
      </c>
    </row>
    <row r="66" spans="1:32" x14ac:dyDescent="0.25">
      <c r="A66" s="3">
        <v>36342</v>
      </c>
      <c r="B66" s="4">
        <v>469016</v>
      </c>
      <c r="C66" s="4">
        <v>3385748</v>
      </c>
      <c r="D66">
        <v>16.7</v>
      </c>
      <c r="E66">
        <v>0.5</v>
      </c>
      <c r="F66">
        <v>0.6</v>
      </c>
      <c r="G66">
        <v>10</v>
      </c>
      <c r="H66">
        <v>6.2</v>
      </c>
      <c r="I66" s="4">
        <v>272665</v>
      </c>
      <c r="J66">
        <v>15</v>
      </c>
      <c r="L66" s="3">
        <v>41548</v>
      </c>
      <c r="M66" s="4">
        <v>19349</v>
      </c>
      <c r="N66" s="4">
        <v>36453</v>
      </c>
      <c r="O66">
        <v>9.4</v>
      </c>
      <c r="P66">
        <v>0.6</v>
      </c>
      <c r="Q66">
        <v>0.1</v>
      </c>
      <c r="R66">
        <v>5.5</v>
      </c>
      <c r="S66">
        <v>3.4</v>
      </c>
      <c r="T66" s="4">
        <v>18910</v>
      </c>
      <c r="U66">
        <v>5.9</v>
      </c>
      <c r="W66" s="3">
        <v>42125</v>
      </c>
      <c r="X66" s="4">
        <v>34433</v>
      </c>
      <c r="Y66" s="4">
        <v>174469</v>
      </c>
      <c r="Z66">
        <v>28.7</v>
      </c>
      <c r="AA66">
        <v>0.4</v>
      </c>
      <c r="AB66">
        <v>3.3</v>
      </c>
      <c r="AC66">
        <v>6.8</v>
      </c>
      <c r="AD66">
        <v>20.399999999999999</v>
      </c>
      <c r="AE66" s="4">
        <v>34328</v>
      </c>
      <c r="AF66">
        <v>11.6</v>
      </c>
    </row>
    <row r="67" spans="1:32" x14ac:dyDescent="0.25">
      <c r="A67" s="3">
        <v>36373</v>
      </c>
      <c r="B67" s="4">
        <v>474447</v>
      </c>
      <c r="C67" s="4">
        <v>3408324</v>
      </c>
      <c r="D67">
        <v>12.7</v>
      </c>
      <c r="E67">
        <v>0.5</v>
      </c>
      <c r="F67">
        <v>0.6</v>
      </c>
      <c r="G67">
        <v>9.6999999999999993</v>
      </c>
      <c r="H67">
        <v>2.1</v>
      </c>
      <c r="I67" s="4">
        <v>267208</v>
      </c>
      <c r="J67">
        <v>13.1</v>
      </c>
      <c r="L67" s="3">
        <v>41579</v>
      </c>
      <c r="M67" s="4">
        <v>19641</v>
      </c>
      <c r="N67" s="4">
        <v>37088</v>
      </c>
      <c r="O67">
        <v>8.5</v>
      </c>
      <c r="P67">
        <v>0.6</v>
      </c>
      <c r="Q67">
        <v>0.1</v>
      </c>
      <c r="R67">
        <v>4.8</v>
      </c>
      <c r="S67">
        <v>3.2</v>
      </c>
      <c r="T67" s="4">
        <v>19208</v>
      </c>
      <c r="U67">
        <v>5.3</v>
      </c>
      <c r="W67" s="3">
        <v>42156</v>
      </c>
      <c r="X67" s="4">
        <v>34122</v>
      </c>
      <c r="Y67" s="4">
        <v>173420</v>
      </c>
      <c r="Z67">
        <v>32.6</v>
      </c>
      <c r="AA67">
        <v>0.4</v>
      </c>
      <c r="AB67">
        <v>3.3</v>
      </c>
      <c r="AC67">
        <v>7.9</v>
      </c>
      <c r="AD67">
        <v>23.7</v>
      </c>
      <c r="AE67" s="4">
        <v>34025</v>
      </c>
      <c r="AF67">
        <v>11.6</v>
      </c>
    </row>
    <row r="68" spans="1:32" x14ac:dyDescent="0.25">
      <c r="A68" s="3">
        <v>36404</v>
      </c>
      <c r="B68" s="4">
        <v>478953</v>
      </c>
      <c r="C68" s="4">
        <v>3446893</v>
      </c>
      <c r="D68">
        <v>12</v>
      </c>
      <c r="E68">
        <v>0.5</v>
      </c>
      <c r="F68">
        <v>0.6</v>
      </c>
      <c r="G68">
        <v>9.5</v>
      </c>
      <c r="H68">
        <v>1.6</v>
      </c>
      <c r="I68" s="4">
        <v>262588</v>
      </c>
      <c r="J68">
        <v>10.9</v>
      </c>
      <c r="L68" s="3">
        <v>41609</v>
      </c>
      <c r="M68" s="4">
        <v>19869</v>
      </c>
      <c r="N68" s="4">
        <v>37558</v>
      </c>
      <c r="O68">
        <v>11.7</v>
      </c>
      <c r="P68">
        <v>0.6</v>
      </c>
      <c r="Q68">
        <v>0.1</v>
      </c>
      <c r="R68">
        <v>5.6</v>
      </c>
      <c r="S68">
        <v>5.8</v>
      </c>
      <c r="T68" s="4">
        <v>19484</v>
      </c>
      <c r="U68">
        <v>6.4</v>
      </c>
      <c r="W68" s="3">
        <v>42186</v>
      </c>
      <c r="X68" s="4">
        <v>33796</v>
      </c>
      <c r="Y68" s="4">
        <v>172038</v>
      </c>
      <c r="Z68">
        <v>30.8</v>
      </c>
      <c r="AA68">
        <v>0.4</v>
      </c>
      <c r="AB68">
        <v>3.3</v>
      </c>
      <c r="AC68">
        <v>8.6</v>
      </c>
      <c r="AD68">
        <v>21.1</v>
      </c>
      <c r="AE68" s="4">
        <v>33718</v>
      </c>
      <c r="AF68">
        <v>13.3</v>
      </c>
    </row>
    <row r="69" spans="1:32" x14ac:dyDescent="0.25">
      <c r="A69" s="3">
        <v>36434</v>
      </c>
      <c r="B69" s="4">
        <v>483685</v>
      </c>
      <c r="C69" s="4">
        <v>3454516</v>
      </c>
      <c r="D69">
        <v>10.6</v>
      </c>
      <c r="E69">
        <v>0.5</v>
      </c>
      <c r="F69">
        <v>0.6</v>
      </c>
      <c r="G69">
        <v>8.9</v>
      </c>
      <c r="H69">
        <v>0.6</v>
      </c>
      <c r="I69" s="4">
        <v>258822</v>
      </c>
      <c r="J69">
        <v>9.6999999999999993</v>
      </c>
      <c r="L69" s="3">
        <v>41640</v>
      </c>
      <c r="M69" s="4">
        <v>20236</v>
      </c>
      <c r="N69" s="4">
        <v>38323</v>
      </c>
      <c r="O69">
        <v>10.6</v>
      </c>
      <c r="P69">
        <v>0.6</v>
      </c>
      <c r="Q69">
        <v>0.1</v>
      </c>
      <c r="R69">
        <v>5.0999999999999996</v>
      </c>
      <c r="S69">
        <v>5.0999999999999996</v>
      </c>
      <c r="T69" s="4">
        <v>19728</v>
      </c>
      <c r="U69">
        <v>6.4</v>
      </c>
      <c r="W69" s="3">
        <v>42217</v>
      </c>
      <c r="X69" s="4">
        <v>33434</v>
      </c>
      <c r="Y69" s="4">
        <v>170813</v>
      </c>
      <c r="Z69">
        <v>28.8</v>
      </c>
      <c r="AA69">
        <v>0.4</v>
      </c>
      <c r="AB69">
        <v>3.4</v>
      </c>
      <c r="AC69">
        <v>8.8000000000000007</v>
      </c>
      <c r="AD69">
        <v>18.7</v>
      </c>
      <c r="AE69" s="4">
        <v>33343</v>
      </c>
      <c r="AF69">
        <v>12.7</v>
      </c>
    </row>
    <row r="70" spans="1:32" x14ac:dyDescent="0.25">
      <c r="A70" s="3">
        <v>36465</v>
      </c>
      <c r="B70" s="4">
        <v>486113</v>
      </c>
      <c r="C70" s="4">
        <v>3486187</v>
      </c>
      <c r="D70">
        <v>10.5</v>
      </c>
      <c r="E70">
        <v>0.6</v>
      </c>
      <c r="F70">
        <v>0.7</v>
      </c>
      <c r="G70">
        <v>8.5</v>
      </c>
      <c r="H70">
        <v>1</v>
      </c>
      <c r="I70" s="4">
        <v>255568</v>
      </c>
      <c r="J70">
        <v>8.3000000000000007</v>
      </c>
      <c r="L70" s="3">
        <v>41671</v>
      </c>
      <c r="M70" s="4">
        <v>20426</v>
      </c>
      <c r="N70" s="4">
        <v>38807</v>
      </c>
      <c r="O70">
        <v>9</v>
      </c>
      <c r="P70">
        <v>0.6</v>
      </c>
      <c r="Q70">
        <v>0.1</v>
      </c>
      <c r="R70">
        <v>5</v>
      </c>
      <c r="S70">
        <v>3.6</v>
      </c>
      <c r="T70" s="4">
        <v>20093</v>
      </c>
      <c r="U70">
        <v>5.0999999999999996</v>
      </c>
      <c r="W70" s="3">
        <v>42248</v>
      </c>
      <c r="X70" s="4">
        <v>33062</v>
      </c>
      <c r="Y70" s="4">
        <v>169579</v>
      </c>
      <c r="Z70">
        <v>27.9</v>
      </c>
      <c r="AA70">
        <v>0.4</v>
      </c>
      <c r="AB70">
        <v>3.5</v>
      </c>
      <c r="AC70">
        <v>8.8000000000000007</v>
      </c>
      <c r="AD70">
        <v>17.5</v>
      </c>
      <c r="AE70" s="4">
        <v>33004</v>
      </c>
      <c r="AF70">
        <v>11.6</v>
      </c>
    </row>
    <row r="71" spans="1:32" x14ac:dyDescent="0.25">
      <c r="A71" s="3">
        <v>36495</v>
      </c>
      <c r="B71" s="4">
        <v>488978</v>
      </c>
      <c r="C71" s="4">
        <v>3497880</v>
      </c>
      <c r="D71">
        <v>10</v>
      </c>
      <c r="E71">
        <v>0.6</v>
      </c>
      <c r="F71">
        <v>0.7</v>
      </c>
      <c r="G71">
        <v>8.1999999999999993</v>
      </c>
      <c r="H71">
        <v>0.7</v>
      </c>
      <c r="I71" s="4">
        <v>252816</v>
      </c>
      <c r="J71">
        <v>7.6</v>
      </c>
      <c r="L71" s="3">
        <v>41699</v>
      </c>
      <c r="M71" s="4">
        <v>20515</v>
      </c>
      <c r="N71" s="4">
        <v>39071</v>
      </c>
      <c r="O71">
        <v>8</v>
      </c>
      <c r="P71">
        <v>0.6</v>
      </c>
      <c r="Q71">
        <v>0.1</v>
      </c>
      <c r="R71">
        <v>3.8</v>
      </c>
      <c r="S71">
        <v>3.6</v>
      </c>
      <c r="T71" s="4">
        <v>20303</v>
      </c>
      <c r="U71">
        <v>4.5999999999999996</v>
      </c>
      <c r="W71" s="3">
        <v>42278</v>
      </c>
      <c r="X71" s="4">
        <v>32745</v>
      </c>
      <c r="Y71" s="4">
        <v>168412</v>
      </c>
      <c r="Z71">
        <v>31.4</v>
      </c>
      <c r="AA71">
        <v>0.4</v>
      </c>
      <c r="AB71">
        <v>3.5</v>
      </c>
      <c r="AC71">
        <v>9</v>
      </c>
      <c r="AD71">
        <v>21.3</v>
      </c>
      <c r="AE71" s="4">
        <v>32670</v>
      </c>
      <c r="AF71">
        <v>11.6</v>
      </c>
    </row>
    <row r="72" spans="1:32" x14ac:dyDescent="0.25">
      <c r="A72" s="3">
        <v>36526</v>
      </c>
      <c r="B72" s="4">
        <v>490954</v>
      </c>
      <c r="C72" s="4">
        <v>4367086</v>
      </c>
      <c r="D72">
        <v>10.1</v>
      </c>
      <c r="E72">
        <v>0.6</v>
      </c>
      <c r="F72">
        <v>0.7</v>
      </c>
      <c r="G72">
        <v>8</v>
      </c>
      <c r="H72">
        <v>1.1000000000000001</v>
      </c>
      <c r="I72" s="4">
        <v>250323</v>
      </c>
      <c r="J72">
        <v>7.9</v>
      </c>
      <c r="L72" s="3">
        <v>41730</v>
      </c>
      <c r="M72" s="4">
        <v>20707</v>
      </c>
      <c r="N72" s="4">
        <v>39461</v>
      </c>
      <c r="O72">
        <v>9.6999999999999993</v>
      </c>
      <c r="P72">
        <v>0.6</v>
      </c>
      <c r="Q72">
        <v>0.1</v>
      </c>
      <c r="R72">
        <v>4.4000000000000004</v>
      </c>
      <c r="S72">
        <v>4.8</v>
      </c>
      <c r="T72" s="4">
        <v>20399</v>
      </c>
      <c r="U72">
        <v>6</v>
      </c>
      <c r="W72" s="3">
        <v>42309</v>
      </c>
      <c r="X72" s="4">
        <v>32422</v>
      </c>
      <c r="Y72" s="4">
        <v>167335</v>
      </c>
      <c r="Z72">
        <v>30.9</v>
      </c>
      <c r="AA72">
        <v>0.4</v>
      </c>
      <c r="AB72">
        <v>3.6</v>
      </c>
      <c r="AC72">
        <v>8.3000000000000007</v>
      </c>
      <c r="AD72">
        <v>21.2</v>
      </c>
      <c r="AE72" s="4">
        <v>32358</v>
      </c>
      <c r="AF72">
        <v>10.8</v>
      </c>
    </row>
    <row r="73" spans="1:32" x14ac:dyDescent="0.25">
      <c r="A73" s="3">
        <v>36557</v>
      </c>
      <c r="B73" s="4">
        <v>496916</v>
      </c>
      <c r="C73" s="4">
        <v>4449775</v>
      </c>
      <c r="D73">
        <v>7.3</v>
      </c>
      <c r="E73">
        <v>0.5</v>
      </c>
      <c r="F73">
        <v>0.4</v>
      </c>
      <c r="G73">
        <v>6</v>
      </c>
      <c r="H73">
        <v>0.5</v>
      </c>
      <c r="I73" s="4">
        <v>483658</v>
      </c>
      <c r="J73">
        <v>6.2</v>
      </c>
      <c r="L73" s="3">
        <v>41760</v>
      </c>
      <c r="M73" s="4">
        <v>20938</v>
      </c>
      <c r="N73" s="4">
        <v>39925</v>
      </c>
      <c r="O73">
        <v>11.1</v>
      </c>
      <c r="P73">
        <v>0.6</v>
      </c>
      <c r="Q73">
        <v>0.1</v>
      </c>
      <c r="R73">
        <v>6</v>
      </c>
      <c r="S73">
        <v>4.7</v>
      </c>
      <c r="T73" s="4">
        <v>20563</v>
      </c>
      <c r="U73">
        <v>7.3</v>
      </c>
      <c r="W73" s="3">
        <v>42339</v>
      </c>
      <c r="X73" s="4">
        <v>32129</v>
      </c>
      <c r="Y73" s="4">
        <v>166473</v>
      </c>
      <c r="Z73">
        <v>32.1</v>
      </c>
      <c r="AA73">
        <v>0.4</v>
      </c>
      <c r="AB73">
        <v>3.7</v>
      </c>
      <c r="AC73">
        <v>8.1999999999999993</v>
      </c>
      <c r="AD73">
        <v>22.6</v>
      </c>
      <c r="AE73" s="4">
        <v>32062</v>
      </c>
      <c r="AF73">
        <v>9.4</v>
      </c>
    </row>
    <row r="74" spans="1:32" x14ac:dyDescent="0.25">
      <c r="A74" s="3">
        <v>36586</v>
      </c>
      <c r="B74" s="4">
        <v>498827</v>
      </c>
      <c r="C74" s="4">
        <v>4473177</v>
      </c>
      <c r="D74">
        <v>5.2</v>
      </c>
      <c r="E74">
        <v>0.5</v>
      </c>
      <c r="F74">
        <v>0.4</v>
      </c>
      <c r="G74">
        <v>4</v>
      </c>
      <c r="H74">
        <v>0.4</v>
      </c>
      <c r="I74" s="4">
        <v>490369</v>
      </c>
      <c r="J74">
        <v>5.8</v>
      </c>
      <c r="L74" s="3">
        <v>41791</v>
      </c>
      <c r="M74" s="4">
        <v>21144</v>
      </c>
      <c r="N74" s="4">
        <v>40368</v>
      </c>
      <c r="O74">
        <v>12.1</v>
      </c>
      <c r="P74">
        <v>0.6</v>
      </c>
      <c r="Q74">
        <v>0.1</v>
      </c>
      <c r="R74">
        <v>6.9</v>
      </c>
      <c r="S74">
        <v>4.8</v>
      </c>
      <c r="T74" s="4">
        <v>20773</v>
      </c>
      <c r="U74">
        <v>7.7</v>
      </c>
      <c r="W74" s="3">
        <v>42370</v>
      </c>
      <c r="X74" s="4">
        <v>31856</v>
      </c>
      <c r="Y74" s="4">
        <v>165249</v>
      </c>
      <c r="Z74">
        <v>28.7</v>
      </c>
      <c r="AA74">
        <v>0.4</v>
      </c>
      <c r="AB74">
        <v>3.8</v>
      </c>
      <c r="AC74">
        <v>7.5</v>
      </c>
      <c r="AD74">
        <v>19.3</v>
      </c>
      <c r="AE74" s="4">
        <v>31813</v>
      </c>
      <c r="AF74">
        <v>11.1</v>
      </c>
    </row>
    <row r="75" spans="1:32" x14ac:dyDescent="0.25">
      <c r="A75" s="3">
        <v>36617</v>
      </c>
      <c r="B75" s="4">
        <v>501712</v>
      </c>
      <c r="C75" s="4">
        <v>4492437</v>
      </c>
      <c r="D75">
        <v>5.3</v>
      </c>
      <c r="E75">
        <v>0.5</v>
      </c>
      <c r="F75">
        <v>0.5</v>
      </c>
      <c r="G75">
        <v>4.0999999999999996</v>
      </c>
      <c r="H75">
        <v>0.3</v>
      </c>
      <c r="I75" s="4">
        <v>492515</v>
      </c>
      <c r="J75">
        <v>6.7</v>
      </c>
      <c r="L75" s="3">
        <v>41821</v>
      </c>
      <c r="M75" s="4">
        <v>21346</v>
      </c>
      <c r="N75" s="4">
        <v>40685</v>
      </c>
      <c r="O75">
        <v>14.9</v>
      </c>
      <c r="P75">
        <v>0.6</v>
      </c>
      <c r="Q75">
        <v>0.2</v>
      </c>
      <c r="R75">
        <v>8.1</v>
      </c>
      <c r="S75">
        <v>6.7</v>
      </c>
      <c r="T75" s="4">
        <v>20969</v>
      </c>
      <c r="U75">
        <v>11.4</v>
      </c>
      <c r="W75" s="3">
        <v>42401</v>
      </c>
      <c r="X75" s="4">
        <v>31547</v>
      </c>
      <c r="Y75" s="4">
        <v>164429</v>
      </c>
      <c r="AF75">
        <v>8.6999999999999993</v>
      </c>
    </row>
    <row r="76" spans="1:32" x14ac:dyDescent="0.25">
      <c r="A76" s="3">
        <v>36647</v>
      </c>
      <c r="B76" s="4">
        <v>503602</v>
      </c>
      <c r="C76" s="4">
        <v>4492294</v>
      </c>
      <c r="D76">
        <v>6.9</v>
      </c>
      <c r="E76">
        <v>0.5</v>
      </c>
      <c r="F76">
        <v>0.5</v>
      </c>
      <c r="G76">
        <v>5.7</v>
      </c>
      <c r="H76">
        <v>0.4</v>
      </c>
      <c r="I76" s="4">
        <v>495020</v>
      </c>
      <c r="J76">
        <v>7.8</v>
      </c>
      <c r="L76" s="3">
        <v>41852</v>
      </c>
      <c r="M76" s="4">
        <v>21598</v>
      </c>
      <c r="N76" s="4">
        <v>41243</v>
      </c>
      <c r="O76">
        <v>15.6</v>
      </c>
      <c r="P76">
        <v>0.6</v>
      </c>
      <c r="Q76">
        <v>0.2</v>
      </c>
      <c r="R76">
        <v>8.6</v>
      </c>
      <c r="S76">
        <v>6.9</v>
      </c>
      <c r="T76" s="4">
        <v>21097</v>
      </c>
      <c r="U76">
        <v>11.4</v>
      </c>
      <c r="W76" s="3">
        <v>42430</v>
      </c>
      <c r="X76" s="4">
        <v>31316</v>
      </c>
      <c r="Y76" s="4">
        <v>163593</v>
      </c>
      <c r="AF76">
        <v>8.9</v>
      </c>
    </row>
    <row r="77" spans="1:32" x14ac:dyDescent="0.25">
      <c r="A77" s="3">
        <v>36678</v>
      </c>
      <c r="B77" s="4">
        <v>509012</v>
      </c>
      <c r="C77" s="4">
        <v>4533015</v>
      </c>
      <c r="D77">
        <v>7.8</v>
      </c>
      <c r="E77">
        <v>0.5</v>
      </c>
      <c r="F77">
        <v>0.5</v>
      </c>
      <c r="G77">
        <v>6.5</v>
      </c>
      <c r="H77">
        <v>0.4</v>
      </c>
      <c r="I77" s="4">
        <v>496472</v>
      </c>
      <c r="J77">
        <v>7.9</v>
      </c>
      <c r="L77" s="3">
        <v>41883</v>
      </c>
      <c r="M77" s="4">
        <v>21877</v>
      </c>
      <c r="N77" s="4">
        <v>41855</v>
      </c>
      <c r="O77">
        <v>15.9</v>
      </c>
      <c r="P77">
        <v>0.6</v>
      </c>
      <c r="Q77">
        <v>0.2</v>
      </c>
      <c r="R77">
        <v>8.5</v>
      </c>
      <c r="S77">
        <v>7.3</v>
      </c>
      <c r="T77" s="4">
        <v>21348</v>
      </c>
      <c r="U77">
        <v>11.1</v>
      </c>
      <c r="W77" s="3">
        <v>42461</v>
      </c>
      <c r="X77" s="4">
        <v>31082</v>
      </c>
      <c r="Y77" s="4">
        <v>162420</v>
      </c>
      <c r="AF77">
        <v>11.5</v>
      </c>
    </row>
    <row r="78" spans="1:32" x14ac:dyDescent="0.25">
      <c r="A78" s="3">
        <v>36708</v>
      </c>
      <c r="B78" s="4">
        <v>513376</v>
      </c>
      <c r="C78" s="4">
        <v>4562090</v>
      </c>
      <c r="D78">
        <v>7.4</v>
      </c>
      <c r="E78">
        <v>0.5</v>
      </c>
      <c r="F78">
        <v>0.5</v>
      </c>
      <c r="G78">
        <v>6.2</v>
      </c>
      <c r="H78">
        <v>0.3</v>
      </c>
      <c r="I78" s="4">
        <v>501818</v>
      </c>
      <c r="J78">
        <v>9.3000000000000007</v>
      </c>
      <c r="L78" s="3">
        <v>41913</v>
      </c>
      <c r="M78" s="4">
        <v>22146</v>
      </c>
      <c r="N78" s="4">
        <v>42482</v>
      </c>
      <c r="O78">
        <v>16.2</v>
      </c>
      <c r="P78">
        <v>0.6</v>
      </c>
      <c r="Q78">
        <v>0.2</v>
      </c>
      <c r="R78">
        <v>8.6999999999999993</v>
      </c>
      <c r="S78">
        <v>7.5</v>
      </c>
      <c r="T78" s="4">
        <v>21629</v>
      </c>
      <c r="U78">
        <v>10</v>
      </c>
      <c r="W78" s="3">
        <v>42491</v>
      </c>
      <c r="X78" s="4">
        <v>30769</v>
      </c>
      <c r="Y78" s="4">
        <v>161042</v>
      </c>
      <c r="AF78">
        <v>13.2</v>
      </c>
    </row>
    <row r="79" spans="1:32" x14ac:dyDescent="0.25">
      <c r="A79" s="3">
        <v>36739</v>
      </c>
      <c r="B79" s="4">
        <v>516318</v>
      </c>
      <c r="C79" s="4">
        <v>4603034</v>
      </c>
      <c r="D79">
        <v>8.5</v>
      </c>
      <c r="E79">
        <v>0.5</v>
      </c>
      <c r="F79">
        <v>0.5</v>
      </c>
      <c r="G79">
        <v>7.2</v>
      </c>
      <c r="H79">
        <v>0.4</v>
      </c>
      <c r="I79" s="4">
        <v>505576</v>
      </c>
      <c r="J79">
        <v>8.6</v>
      </c>
      <c r="L79" s="3">
        <v>41944</v>
      </c>
      <c r="M79" s="4">
        <v>22470</v>
      </c>
      <c r="N79" s="4">
        <v>43134</v>
      </c>
      <c r="O79">
        <v>15</v>
      </c>
      <c r="P79">
        <v>0.6</v>
      </c>
      <c r="Q79">
        <v>0.2</v>
      </c>
      <c r="R79">
        <v>7.8</v>
      </c>
      <c r="S79">
        <v>7.1</v>
      </c>
      <c r="T79" s="4">
        <v>21918</v>
      </c>
      <c r="U79">
        <v>11.1</v>
      </c>
    </row>
    <row r="80" spans="1:32" x14ac:dyDescent="0.25">
      <c r="A80" s="3">
        <v>36770</v>
      </c>
      <c r="B80" s="4">
        <v>523779</v>
      </c>
      <c r="C80" s="4">
        <v>4639503</v>
      </c>
      <c r="D80">
        <v>8.8000000000000007</v>
      </c>
      <c r="E80">
        <v>0.5</v>
      </c>
      <c r="F80">
        <v>0.5</v>
      </c>
      <c r="G80">
        <v>7.4</v>
      </c>
      <c r="H80">
        <v>0.5</v>
      </c>
      <c r="I80" s="4">
        <v>508857</v>
      </c>
      <c r="J80">
        <v>8.6999999999999993</v>
      </c>
      <c r="L80" s="3">
        <v>41974</v>
      </c>
      <c r="M80" s="4">
        <v>22783</v>
      </c>
      <c r="N80" s="4">
        <v>43624</v>
      </c>
      <c r="O80">
        <v>18</v>
      </c>
      <c r="P80">
        <v>0.6</v>
      </c>
      <c r="Q80">
        <v>0.2</v>
      </c>
      <c r="R80">
        <v>8.1999999999999993</v>
      </c>
      <c r="S80">
        <v>9.9</v>
      </c>
      <c r="T80" s="4">
        <v>22215</v>
      </c>
      <c r="U80">
        <v>15.5</v>
      </c>
    </row>
    <row r="81" spans="1:21" x14ac:dyDescent="0.25">
      <c r="A81" s="3">
        <v>36800</v>
      </c>
      <c r="B81" s="4">
        <v>531358</v>
      </c>
      <c r="C81" s="4">
        <v>4720744</v>
      </c>
      <c r="D81">
        <v>9.5</v>
      </c>
      <c r="E81">
        <v>0.5</v>
      </c>
      <c r="F81">
        <v>0.5</v>
      </c>
      <c r="G81">
        <v>7.8</v>
      </c>
      <c r="H81">
        <v>0.9</v>
      </c>
      <c r="I81" s="4">
        <v>516227</v>
      </c>
      <c r="J81">
        <v>8.8000000000000007</v>
      </c>
      <c r="L81" s="3">
        <v>42005</v>
      </c>
      <c r="M81" s="4">
        <v>23102</v>
      </c>
      <c r="N81" s="4">
        <v>44167</v>
      </c>
      <c r="O81">
        <v>18.2</v>
      </c>
      <c r="P81">
        <v>0.6</v>
      </c>
      <c r="Q81">
        <v>0.2</v>
      </c>
      <c r="R81">
        <v>7.6</v>
      </c>
      <c r="S81">
        <v>10.7</v>
      </c>
      <c r="T81" s="4">
        <v>22430</v>
      </c>
      <c r="U81">
        <v>18.899999999999999</v>
      </c>
    </row>
    <row r="82" spans="1:21" x14ac:dyDescent="0.25">
      <c r="A82" s="3">
        <v>36831</v>
      </c>
      <c r="B82" s="4">
        <v>538792</v>
      </c>
      <c r="C82" s="4">
        <v>4770318</v>
      </c>
      <c r="D82">
        <v>9.4</v>
      </c>
      <c r="E82">
        <v>0.5</v>
      </c>
      <c r="F82">
        <v>0.5</v>
      </c>
      <c r="G82">
        <v>7.2</v>
      </c>
      <c r="H82">
        <v>1.4</v>
      </c>
      <c r="I82" s="4">
        <v>523751</v>
      </c>
      <c r="J82">
        <v>7.8</v>
      </c>
      <c r="L82" s="3">
        <v>42036</v>
      </c>
      <c r="M82" s="4">
        <v>23307</v>
      </c>
      <c r="N82" s="4">
        <v>44772</v>
      </c>
      <c r="O82">
        <v>21.7</v>
      </c>
      <c r="P82">
        <v>0.6</v>
      </c>
      <c r="Q82">
        <v>0.2</v>
      </c>
      <c r="R82">
        <v>8</v>
      </c>
      <c r="S82">
        <v>14</v>
      </c>
      <c r="T82" s="4">
        <v>22665</v>
      </c>
      <c r="U82">
        <v>15.5</v>
      </c>
    </row>
    <row r="83" spans="1:21" x14ac:dyDescent="0.25">
      <c r="A83" s="3">
        <v>36861</v>
      </c>
      <c r="B83" s="4">
        <v>546831</v>
      </c>
      <c r="C83" s="4">
        <v>4818766</v>
      </c>
      <c r="D83">
        <v>10.4</v>
      </c>
      <c r="E83">
        <v>0.5</v>
      </c>
      <c r="F83">
        <v>0.5</v>
      </c>
      <c r="G83">
        <v>7.5</v>
      </c>
      <c r="H83">
        <v>2.2000000000000002</v>
      </c>
      <c r="I83" s="4">
        <v>531640</v>
      </c>
      <c r="J83">
        <v>8.9</v>
      </c>
      <c r="L83" s="3">
        <v>42064</v>
      </c>
      <c r="M83" s="4">
        <v>23970</v>
      </c>
      <c r="N83" s="4">
        <v>45629</v>
      </c>
      <c r="O83">
        <v>25.5</v>
      </c>
      <c r="P83">
        <v>0.6</v>
      </c>
      <c r="Q83">
        <v>0.2</v>
      </c>
      <c r="R83">
        <v>6.2</v>
      </c>
      <c r="S83">
        <v>19.899999999999999</v>
      </c>
      <c r="T83" s="4">
        <v>22944</v>
      </c>
      <c r="U83">
        <v>25.8</v>
      </c>
    </row>
    <row r="84" spans="1:21" x14ac:dyDescent="0.25">
      <c r="A84" s="3">
        <v>36892</v>
      </c>
      <c r="B84" s="4">
        <v>556066</v>
      </c>
      <c r="C84" s="4">
        <v>4935655</v>
      </c>
      <c r="D84">
        <v>10.9</v>
      </c>
      <c r="E84">
        <v>0.5</v>
      </c>
      <c r="F84">
        <v>0.5</v>
      </c>
      <c r="G84">
        <v>7.2</v>
      </c>
      <c r="H84">
        <v>3</v>
      </c>
      <c r="I84" s="4">
        <v>539125</v>
      </c>
      <c r="J84">
        <v>8.5</v>
      </c>
      <c r="L84" s="3">
        <v>42095</v>
      </c>
      <c r="M84" s="4">
        <v>24433</v>
      </c>
      <c r="N84" s="4">
        <v>46331</v>
      </c>
      <c r="O84">
        <v>23.9</v>
      </c>
      <c r="P84">
        <v>0.6</v>
      </c>
      <c r="Q84">
        <v>0.2</v>
      </c>
      <c r="R84">
        <v>6.5</v>
      </c>
      <c r="S84">
        <v>17.899999999999999</v>
      </c>
      <c r="T84" s="4">
        <v>23343</v>
      </c>
      <c r="U84">
        <v>29.7</v>
      </c>
    </row>
    <row r="85" spans="1:21" x14ac:dyDescent="0.25">
      <c r="A85" s="3">
        <v>36923</v>
      </c>
      <c r="B85" s="4">
        <v>562846</v>
      </c>
      <c r="C85" s="4">
        <v>5002820</v>
      </c>
      <c r="D85">
        <v>16.5</v>
      </c>
      <c r="E85">
        <v>0.5</v>
      </c>
      <c r="F85">
        <v>0.5</v>
      </c>
      <c r="G85">
        <v>8.4</v>
      </c>
      <c r="H85">
        <v>7.8</v>
      </c>
      <c r="I85" s="4">
        <v>548548</v>
      </c>
      <c r="J85">
        <v>7.8</v>
      </c>
      <c r="L85" s="3">
        <v>42125</v>
      </c>
      <c r="M85" s="4">
        <v>24517</v>
      </c>
      <c r="N85" s="4">
        <v>47001</v>
      </c>
      <c r="O85">
        <v>23.1</v>
      </c>
      <c r="P85">
        <v>0.6</v>
      </c>
      <c r="Q85">
        <v>0.2</v>
      </c>
      <c r="R85">
        <v>8.3000000000000007</v>
      </c>
      <c r="S85">
        <v>15.3</v>
      </c>
      <c r="T85" s="4">
        <v>23685</v>
      </c>
      <c r="U85">
        <v>21.7</v>
      </c>
    </row>
    <row r="86" spans="1:21" x14ac:dyDescent="0.25">
      <c r="A86" s="3">
        <v>36951</v>
      </c>
      <c r="B86" s="4">
        <v>569916</v>
      </c>
      <c r="C86" s="4">
        <v>4976349</v>
      </c>
      <c r="D86">
        <v>20.399999999999999</v>
      </c>
      <c r="E86">
        <v>0.5</v>
      </c>
      <c r="F86">
        <v>0.5</v>
      </c>
      <c r="G86">
        <v>7.1</v>
      </c>
      <c r="H86">
        <v>13.4</v>
      </c>
      <c r="I86" s="4">
        <v>555630</v>
      </c>
      <c r="J86">
        <v>15.5</v>
      </c>
      <c r="L86" s="3">
        <v>42156</v>
      </c>
      <c r="M86" s="4">
        <v>25168</v>
      </c>
      <c r="N86" s="4">
        <v>48416</v>
      </c>
      <c r="O86">
        <v>25.5</v>
      </c>
      <c r="P86">
        <v>0.6</v>
      </c>
      <c r="Q86">
        <v>0.2</v>
      </c>
      <c r="R86">
        <v>8.6999999999999993</v>
      </c>
      <c r="S86">
        <v>17.600000000000001</v>
      </c>
      <c r="T86" s="4">
        <v>23984</v>
      </c>
      <c r="U86">
        <v>19.600000000000001</v>
      </c>
    </row>
    <row r="87" spans="1:21" x14ac:dyDescent="0.25">
      <c r="A87" s="3">
        <v>36982</v>
      </c>
      <c r="B87" s="4">
        <v>575573</v>
      </c>
      <c r="C87" s="4">
        <v>4946423</v>
      </c>
      <c r="D87">
        <v>20.9</v>
      </c>
      <c r="E87">
        <v>0.5</v>
      </c>
      <c r="F87">
        <v>0.5</v>
      </c>
      <c r="G87">
        <v>7.6</v>
      </c>
      <c r="H87">
        <v>13.4</v>
      </c>
      <c r="I87" s="4">
        <v>558606</v>
      </c>
      <c r="J87">
        <v>21.3</v>
      </c>
      <c r="L87" s="3">
        <v>42186</v>
      </c>
      <c r="M87" s="4">
        <v>25846</v>
      </c>
      <c r="N87" s="4">
        <v>49882</v>
      </c>
      <c r="O87">
        <v>20.6</v>
      </c>
      <c r="P87">
        <v>0.6</v>
      </c>
      <c r="Q87">
        <v>0.2</v>
      </c>
      <c r="R87">
        <v>8.6999999999999993</v>
      </c>
      <c r="S87">
        <v>12.2</v>
      </c>
      <c r="T87" s="4">
        <v>24673</v>
      </c>
      <c r="U87">
        <v>17.899999999999999</v>
      </c>
    </row>
    <row r="88" spans="1:21" x14ac:dyDescent="0.25">
      <c r="A88" s="3">
        <v>37012</v>
      </c>
      <c r="B88" s="4">
        <v>583145</v>
      </c>
      <c r="C88" s="4">
        <v>4920301</v>
      </c>
      <c r="D88">
        <v>24.1</v>
      </c>
      <c r="E88">
        <v>0.5</v>
      </c>
      <c r="F88">
        <v>0.5</v>
      </c>
      <c r="G88">
        <v>9.1999999999999993</v>
      </c>
      <c r="H88">
        <v>15.4</v>
      </c>
      <c r="I88" s="4">
        <v>560903</v>
      </c>
      <c r="J88">
        <v>22.9</v>
      </c>
      <c r="L88" s="3">
        <v>42217</v>
      </c>
      <c r="M88" s="4">
        <v>26606</v>
      </c>
      <c r="N88" s="4">
        <v>51685</v>
      </c>
      <c r="O88">
        <v>17.399999999999999</v>
      </c>
      <c r="P88">
        <v>0.6</v>
      </c>
      <c r="Q88">
        <v>0.2</v>
      </c>
      <c r="R88">
        <v>8.6999999999999993</v>
      </c>
      <c r="S88">
        <v>8.6999999999999993</v>
      </c>
      <c r="T88" s="4">
        <v>25356</v>
      </c>
      <c r="U88">
        <v>12.7</v>
      </c>
    </row>
    <row r="89" spans="1:21" x14ac:dyDescent="0.25">
      <c r="A89" s="3">
        <v>37043</v>
      </c>
      <c r="B89" s="4">
        <v>593312</v>
      </c>
      <c r="C89" s="4">
        <v>4938637</v>
      </c>
      <c r="D89">
        <v>21.3</v>
      </c>
      <c r="E89">
        <v>0.5</v>
      </c>
      <c r="F89">
        <v>0.5</v>
      </c>
      <c r="G89">
        <v>9.1999999999999993</v>
      </c>
      <c r="H89">
        <v>12.4</v>
      </c>
      <c r="I89" s="4">
        <v>567388</v>
      </c>
      <c r="J89">
        <v>24.5</v>
      </c>
      <c r="L89" s="3">
        <v>42248</v>
      </c>
      <c r="M89" s="4">
        <v>27200</v>
      </c>
      <c r="N89" s="4">
        <v>52908</v>
      </c>
      <c r="O89">
        <v>16.399999999999999</v>
      </c>
      <c r="P89">
        <v>0.6</v>
      </c>
      <c r="Q89">
        <v>0.2</v>
      </c>
      <c r="R89">
        <v>8.6</v>
      </c>
      <c r="S89">
        <v>7.7</v>
      </c>
      <c r="T89" s="4">
        <v>26263</v>
      </c>
      <c r="U89">
        <v>10.9</v>
      </c>
    </row>
    <row r="90" spans="1:21" x14ac:dyDescent="0.25">
      <c r="A90" s="3">
        <v>37073</v>
      </c>
      <c r="B90" s="4">
        <v>606812</v>
      </c>
      <c r="C90" s="4">
        <v>4960392</v>
      </c>
      <c r="D90">
        <v>19.100000000000001</v>
      </c>
      <c r="E90">
        <v>0.5</v>
      </c>
      <c r="F90">
        <v>0.5</v>
      </c>
      <c r="G90">
        <v>9.1999999999999993</v>
      </c>
      <c r="H90">
        <v>9.9</v>
      </c>
      <c r="I90" s="4">
        <v>576438</v>
      </c>
      <c r="J90">
        <v>28</v>
      </c>
      <c r="L90" s="3">
        <v>42278</v>
      </c>
      <c r="M90" s="4">
        <v>27488</v>
      </c>
      <c r="N90" s="4">
        <v>53513</v>
      </c>
      <c r="O90">
        <v>18</v>
      </c>
      <c r="P90">
        <v>0.6</v>
      </c>
      <c r="Q90">
        <v>0.2</v>
      </c>
      <c r="R90">
        <v>8.6999999999999993</v>
      </c>
      <c r="S90">
        <v>9.5</v>
      </c>
      <c r="T90" s="4">
        <v>26895</v>
      </c>
      <c r="U90">
        <v>12.1</v>
      </c>
    </row>
    <row r="91" spans="1:21" x14ac:dyDescent="0.25">
      <c r="A91" s="3">
        <v>37104</v>
      </c>
      <c r="B91" s="4">
        <v>618799</v>
      </c>
      <c r="C91" s="4">
        <v>5096647</v>
      </c>
      <c r="D91">
        <v>18.7</v>
      </c>
      <c r="E91">
        <v>0.5</v>
      </c>
      <c r="F91">
        <v>0.5</v>
      </c>
      <c r="G91">
        <v>9.1</v>
      </c>
      <c r="H91">
        <v>9.5</v>
      </c>
      <c r="I91" s="4">
        <v>587314</v>
      </c>
      <c r="J91">
        <v>20.399999999999999</v>
      </c>
      <c r="L91" s="3">
        <v>42309</v>
      </c>
      <c r="M91" s="4">
        <v>27644</v>
      </c>
      <c r="N91" s="4">
        <v>53800</v>
      </c>
      <c r="O91">
        <v>18.100000000000001</v>
      </c>
      <c r="P91">
        <v>0.6</v>
      </c>
      <c r="Q91">
        <v>0.2</v>
      </c>
      <c r="R91">
        <v>8.1999999999999993</v>
      </c>
      <c r="S91">
        <v>10</v>
      </c>
      <c r="T91" s="4">
        <v>27100</v>
      </c>
      <c r="U91">
        <v>13.8</v>
      </c>
    </row>
    <row r="92" spans="1:21" x14ac:dyDescent="0.25">
      <c r="A92" s="3">
        <v>37135</v>
      </c>
      <c r="B92" s="4">
        <v>628849</v>
      </c>
      <c r="C92" s="4">
        <v>5143473</v>
      </c>
      <c r="D92">
        <v>18.600000000000001</v>
      </c>
      <c r="E92">
        <v>0.5</v>
      </c>
      <c r="F92">
        <v>0.5</v>
      </c>
      <c r="G92">
        <v>9</v>
      </c>
      <c r="H92">
        <v>9.6</v>
      </c>
      <c r="I92" s="4">
        <v>604110</v>
      </c>
      <c r="J92">
        <v>21.5</v>
      </c>
      <c r="L92" s="3">
        <v>42339</v>
      </c>
      <c r="M92" s="4">
        <v>27590</v>
      </c>
      <c r="N92" s="4">
        <v>53786</v>
      </c>
      <c r="O92">
        <v>20.8</v>
      </c>
      <c r="P92">
        <v>0.6</v>
      </c>
      <c r="Q92">
        <v>0.2</v>
      </c>
      <c r="R92">
        <v>8.4</v>
      </c>
      <c r="S92">
        <v>12.7</v>
      </c>
      <c r="T92" s="4">
        <v>27259</v>
      </c>
      <c r="U92">
        <v>13.5</v>
      </c>
    </row>
    <row r="93" spans="1:21" x14ac:dyDescent="0.25">
      <c r="A93" s="3">
        <v>37165</v>
      </c>
      <c r="B93" s="4">
        <v>638527</v>
      </c>
      <c r="C93" s="4">
        <v>5222734</v>
      </c>
      <c r="D93">
        <v>21.5</v>
      </c>
      <c r="E93">
        <v>0.5</v>
      </c>
      <c r="F93">
        <v>0.5</v>
      </c>
      <c r="G93">
        <v>9</v>
      </c>
      <c r="H93">
        <v>12.9</v>
      </c>
      <c r="I93" s="4">
        <v>613367</v>
      </c>
      <c r="J93">
        <v>19</v>
      </c>
      <c r="L93" s="3">
        <v>42370</v>
      </c>
      <c r="M93" s="4">
        <v>27569</v>
      </c>
      <c r="N93" s="4">
        <v>53826</v>
      </c>
      <c r="O93">
        <v>16.899999999999999</v>
      </c>
      <c r="P93">
        <v>0.6</v>
      </c>
      <c r="Q93">
        <v>0.2</v>
      </c>
      <c r="R93">
        <v>7.6</v>
      </c>
      <c r="S93">
        <v>9.1999999999999993</v>
      </c>
      <c r="T93" s="4">
        <v>27215</v>
      </c>
      <c r="U93">
        <v>13.6</v>
      </c>
    </row>
    <row r="94" spans="1:21" x14ac:dyDescent="0.25">
      <c r="A94" s="3">
        <v>37196</v>
      </c>
      <c r="B94" s="4">
        <v>646314</v>
      </c>
      <c r="C94" s="4">
        <v>5232904</v>
      </c>
      <c r="D94">
        <v>23.6</v>
      </c>
      <c r="E94">
        <v>0.5</v>
      </c>
      <c r="F94">
        <v>0.5</v>
      </c>
      <c r="G94">
        <v>8.6</v>
      </c>
      <c r="H94">
        <v>15.4</v>
      </c>
      <c r="I94" s="4">
        <v>624527</v>
      </c>
      <c r="J94">
        <v>26.5</v>
      </c>
      <c r="L94" s="3">
        <v>42401</v>
      </c>
      <c r="M94" s="4">
        <v>27574</v>
      </c>
      <c r="N94" s="4">
        <v>54091</v>
      </c>
      <c r="U94">
        <v>9.9</v>
      </c>
    </row>
    <row r="95" spans="1:21" x14ac:dyDescent="0.25">
      <c r="A95" s="3">
        <v>37226</v>
      </c>
      <c r="B95" s="4">
        <v>652589</v>
      </c>
      <c r="C95" s="4">
        <v>5121791</v>
      </c>
      <c r="D95">
        <v>29.1</v>
      </c>
      <c r="E95">
        <v>0.5</v>
      </c>
      <c r="F95">
        <v>0.5</v>
      </c>
      <c r="G95">
        <v>8.6</v>
      </c>
      <c r="H95">
        <v>21.4</v>
      </c>
      <c r="I95" s="4">
        <v>627127</v>
      </c>
      <c r="J95">
        <v>35.200000000000003</v>
      </c>
      <c r="L95" s="3">
        <v>42430</v>
      </c>
      <c r="M95" s="4">
        <v>27584</v>
      </c>
      <c r="N95" s="4">
        <v>54069</v>
      </c>
      <c r="U95">
        <v>12.5</v>
      </c>
    </row>
    <row r="96" spans="1:21" x14ac:dyDescent="0.25">
      <c r="A96" s="3">
        <v>37257</v>
      </c>
      <c r="B96" s="4">
        <v>656493</v>
      </c>
      <c r="C96" s="4">
        <v>5026883</v>
      </c>
      <c r="D96">
        <v>26.9</v>
      </c>
      <c r="E96">
        <v>0.5</v>
      </c>
      <c r="F96">
        <v>0.4</v>
      </c>
      <c r="G96">
        <v>8.4</v>
      </c>
      <c r="H96">
        <v>19.399999999999999</v>
      </c>
      <c r="I96" s="4">
        <v>626722</v>
      </c>
      <c r="J96">
        <v>38.799999999999997</v>
      </c>
      <c r="L96" s="3">
        <v>42461</v>
      </c>
      <c r="M96" s="4">
        <v>27476</v>
      </c>
      <c r="N96" s="4">
        <v>53242</v>
      </c>
      <c r="U96">
        <v>25.6</v>
      </c>
    </row>
    <row r="97" spans="1:21" x14ac:dyDescent="0.25">
      <c r="A97" s="3">
        <v>37288</v>
      </c>
      <c r="B97" s="4">
        <v>656260</v>
      </c>
      <c r="C97" s="4">
        <v>4992103</v>
      </c>
      <c r="D97">
        <v>17.2</v>
      </c>
      <c r="E97">
        <v>0.5</v>
      </c>
      <c r="F97">
        <v>0.4</v>
      </c>
      <c r="G97">
        <v>8.1999999999999993</v>
      </c>
      <c r="H97">
        <v>8.9</v>
      </c>
      <c r="I97" s="4">
        <v>627506</v>
      </c>
      <c r="J97">
        <v>29.2</v>
      </c>
      <c r="L97" s="3">
        <v>42491</v>
      </c>
      <c r="M97" s="4">
        <v>27343</v>
      </c>
      <c r="N97" s="4">
        <v>53287</v>
      </c>
      <c r="U97">
        <v>20.8</v>
      </c>
    </row>
    <row r="98" spans="1:21" x14ac:dyDescent="0.25">
      <c r="A98" s="3">
        <v>37316</v>
      </c>
      <c r="B98" s="4">
        <v>662584</v>
      </c>
      <c r="C98" s="4">
        <v>5072138</v>
      </c>
      <c r="D98">
        <v>16.100000000000001</v>
      </c>
      <c r="E98">
        <v>0.5</v>
      </c>
      <c r="F98">
        <v>0.4</v>
      </c>
      <c r="G98">
        <v>6.6</v>
      </c>
      <c r="H98">
        <v>9.3000000000000007</v>
      </c>
      <c r="I98" s="4">
        <v>635083</v>
      </c>
      <c r="J98">
        <v>24.3</v>
      </c>
    </row>
    <row r="99" spans="1:21" x14ac:dyDescent="0.25">
      <c r="A99" s="3">
        <v>37347</v>
      </c>
      <c r="B99" s="4">
        <v>667886</v>
      </c>
      <c r="C99" s="4">
        <v>5108842</v>
      </c>
      <c r="D99">
        <v>18.600000000000001</v>
      </c>
      <c r="E99">
        <v>0.5</v>
      </c>
      <c r="F99">
        <v>0.4</v>
      </c>
      <c r="G99">
        <v>6.9</v>
      </c>
      <c r="H99">
        <v>11.6</v>
      </c>
      <c r="I99" s="4">
        <v>644918</v>
      </c>
      <c r="J99">
        <v>24.5</v>
      </c>
    </row>
    <row r="100" spans="1:21" x14ac:dyDescent="0.25">
      <c r="A100" s="3">
        <v>37377</v>
      </c>
      <c r="B100" s="4">
        <v>674913</v>
      </c>
      <c r="C100" s="4">
        <v>5184468</v>
      </c>
      <c r="D100">
        <v>15.6</v>
      </c>
      <c r="E100">
        <v>0.5</v>
      </c>
      <c r="F100">
        <v>0.4</v>
      </c>
      <c r="G100">
        <v>8.1</v>
      </c>
      <c r="H100">
        <v>7.3</v>
      </c>
      <c r="I100" s="4">
        <v>650025</v>
      </c>
      <c r="J100">
        <v>20.2</v>
      </c>
    </row>
    <row r="101" spans="1:21" x14ac:dyDescent="0.25">
      <c r="A101" s="3">
        <v>37408</v>
      </c>
      <c r="B101" s="4">
        <v>678135</v>
      </c>
      <c r="C101" s="4">
        <v>5208891</v>
      </c>
      <c r="D101">
        <v>16.7</v>
      </c>
      <c r="E101">
        <v>0.5</v>
      </c>
      <c r="F101">
        <v>0.4</v>
      </c>
      <c r="G101">
        <v>8.4</v>
      </c>
      <c r="H101">
        <v>8.1</v>
      </c>
      <c r="I101" s="4">
        <v>659956</v>
      </c>
      <c r="J101">
        <v>19.3</v>
      </c>
    </row>
    <row r="102" spans="1:21" x14ac:dyDescent="0.25">
      <c r="A102" s="3">
        <v>37438</v>
      </c>
      <c r="B102" s="4">
        <v>683022</v>
      </c>
      <c r="C102" s="4">
        <v>5288087</v>
      </c>
      <c r="D102">
        <v>19.600000000000001</v>
      </c>
      <c r="E102">
        <v>0.5</v>
      </c>
      <c r="F102">
        <v>0.4</v>
      </c>
      <c r="G102">
        <v>8.8000000000000007</v>
      </c>
      <c r="H102">
        <v>11</v>
      </c>
      <c r="I102" s="4">
        <v>663843</v>
      </c>
      <c r="J102">
        <v>18.899999999999999</v>
      </c>
    </row>
    <row r="103" spans="1:21" x14ac:dyDescent="0.25">
      <c r="A103" s="3">
        <v>37469</v>
      </c>
      <c r="B103" s="4">
        <v>688072</v>
      </c>
      <c r="C103" s="4">
        <v>5320169</v>
      </c>
      <c r="D103">
        <v>24.3</v>
      </c>
      <c r="E103">
        <v>0.5</v>
      </c>
      <c r="F103">
        <v>0.4</v>
      </c>
      <c r="G103">
        <v>9.1</v>
      </c>
      <c r="H103">
        <v>15.8</v>
      </c>
      <c r="I103" s="4">
        <v>668927</v>
      </c>
      <c r="J103">
        <v>23.7</v>
      </c>
    </row>
    <row r="104" spans="1:21" x14ac:dyDescent="0.25">
      <c r="A104" s="3">
        <v>37500</v>
      </c>
      <c r="B104" s="4">
        <v>691163</v>
      </c>
      <c r="C104" s="4">
        <v>5154796</v>
      </c>
      <c r="D104">
        <v>30.5</v>
      </c>
      <c r="E104">
        <v>0.5</v>
      </c>
      <c r="F104">
        <v>0.4</v>
      </c>
      <c r="G104">
        <v>9</v>
      </c>
      <c r="H104">
        <v>22.7</v>
      </c>
      <c r="I104" s="4">
        <v>670510</v>
      </c>
      <c r="J104">
        <v>34.9</v>
      </c>
    </row>
    <row r="105" spans="1:21" x14ac:dyDescent="0.25">
      <c r="A105" s="3">
        <v>37530</v>
      </c>
      <c r="B105" s="4">
        <v>688880</v>
      </c>
      <c r="C105" s="4">
        <v>5046785</v>
      </c>
      <c r="D105">
        <v>41.5</v>
      </c>
      <c r="E105">
        <v>0.5</v>
      </c>
      <c r="F105">
        <v>0.4</v>
      </c>
      <c r="G105">
        <v>9.1</v>
      </c>
      <c r="H105">
        <v>34.799999999999997</v>
      </c>
      <c r="I105" s="4">
        <v>664721</v>
      </c>
      <c r="J105">
        <v>39.299999999999997</v>
      </c>
    </row>
    <row r="106" spans="1:21" x14ac:dyDescent="0.25">
      <c r="A106" s="3">
        <v>37561</v>
      </c>
      <c r="B106" s="4">
        <v>689253</v>
      </c>
      <c r="C106" s="4">
        <v>4802231</v>
      </c>
      <c r="D106">
        <v>52.1</v>
      </c>
      <c r="E106">
        <v>0.5</v>
      </c>
      <c r="F106">
        <v>0.4</v>
      </c>
      <c r="G106">
        <v>8.6999999999999993</v>
      </c>
      <c r="H106">
        <v>46.8</v>
      </c>
      <c r="I106" s="4">
        <v>658728</v>
      </c>
      <c r="J106">
        <v>51.2</v>
      </c>
    </row>
    <row r="107" spans="1:21" x14ac:dyDescent="0.25">
      <c r="A107" s="3">
        <v>37591</v>
      </c>
      <c r="B107" s="4">
        <v>678098</v>
      </c>
      <c r="C107" s="4">
        <v>4613908</v>
      </c>
      <c r="D107">
        <v>47.8</v>
      </c>
      <c r="E107">
        <v>0.5</v>
      </c>
      <c r="F107">
        <v>0.4</v>
      </c>
      <c r="G107">
        <v>8.6</v>
      </c>
      <c r="H107">
        <v>42.1</v>
      </c>
      <c r="I107" s="4">
        <v>647241</v>
      </c>
      <c r="J107">
        <v>49.5</v>
      </c>
    </row>
    <row r="108" spans="1:21" x14ac:dyDescent="0.25">
      <c r="A108" s="3">
        <v>37622</v>
      </c>
      <c r="B108" s="4">
        <v>672794</v>
      </c>
      <c r="C108" s="4">
        <v>4593739</v>
      </c>
      <c r="D108">
        <v>45.7</v>
      </c>
      <c r="E108">
        <v>0.5</v>
      </c>
      <c r="F108">
        <v>0.4</v>
      </c>
      <c r="G108">
        <v>8.1</v>
      </c>
      <c r="H108">
        <v>40.200000000000003</v>
      </c>
      <c r="I108" s="4">
        <v>638582</v>
      </c>
      <c r="J108">
        <v>48.7</v>
      </c>
    </row>
    <row r="109" spans="1:21" x14ac:dyDescent="0.25">
      <c r="A109" s="3">
        <v>37653</v>
      </c>
      <c r="B109" s="4">
        <v>656325</v>
      </c>
      <c r="C109" s="4">
        <v>4379611</v>
      </c>
      <c r="D109">
        <v>41.8</v>
      </c>
      <c r="E109">
        <v>0.5</v>
      </c>
      <c r="F109">
        <v>0.4</v>
      </c>
      <c r="G109">
        <v>8</v>
      </c>
      <c r="H109">
        <v>36</v>
      </c>
      <c r="I109" s="4">
        <v>634442</v>
      </c>
      <c r="J109">
        <v>45.6</v>
      </c>
    </row>
    <row r="110" spans="1:21" x14ac:dyDescent="0.25">
      <c r="A110" s="3">
        <v>37681</v>
      </c>
      <c r="B110" s="4">
        <v>640699</v>
      </c>
      <c r="C110" s="4">
        <v>4214864</v>
      </c>
      <c r="D110">
        <v>43.3</v>
      </c>
      <c r="E110">
        <v>0.5</v>
      </c>
      <c r="F110">
        <v>0.3</v>
      </c>
      <c r="G110">
        <v>6.3</v>
      </c>
      <c r="H110">
        <v>38.799999999999997</v>
      </c>
      <c r="I110" s="4">
        <v>621999</v>
      </c>
      <c r="J110">
        <v>46.9</v>
      </c>
    </row>
    <row r="111" spans="1:21" x14ac:dyDescent="0.25">
      <c r="A111" s="3">
        <v>37712</v>
      </c>
      <c r="B111" s="4">
        <v>636174</v>
      </c>
      <c r="C111" s="4">
        <v>4076603</v>
      </c>
      <c r="D111">
        <v>40.9</v>
      </c>
      <c r="E111">
        <v>0.5</v>
      </c>
      <c r="F111">
        <v>0.3</v>
      </c>
      <c r="G111">
        <v>6.5</v>
      </c>
      <c r="H111">
        <v>36.1</v>
      </c>
      <c r="I111" s="4">
        <v>606014</v>
      </c>
      <c r="J111">
        <v>49.7</v>
      </c>
    </row>
    <row r="112" spans="1:21" x14ac:dyDescent="0.25">
      <c r="A112" s="3">
        <v>37742</v>
      </c>
      <c r="B112" s="4">
        <v>622261</v>
      </c>
      <c r="C112" s="4">
        <v>3723212</v>
      </c>
      <c r="D112">
        <v>41.1</v>
      </c>
      <c r="E112">
        <v>0.5</v>
      </c>
      <c r="F112">
        <v>0.3</v>
      </c>
      <c r="G112">
        <v>7.9</v>
      </c>
      <c r="H112">
        <v>35.299999999999997</v>
      </c>
      <c r="I112" s="4">
        <v>599071</v>
      </c>
      <c r="J112">
        <v>57.5</v>
      </c>
    </row>
    <row r="113" spans="1:10" x14ac:dyDescent="0.25">
      <c r="A113" s="3">
        <v>37773</v>
      </c>
      <c r="B113" s="4">
        <v>605904</v>
      </c>
      <c r="C113" s="4">
        <v>3559673</v>
      </c>
      <c r="D113">
        <v>34</v>
      </c>
      <c r="E113">
        <v>0.5</v>
      </c>
      <c r="F113">
        <v>0.3</v>
      </c>
      <c r="G113">
        <v>8.1999999999999993</v>
      </c>
      <c r="H113">
        <v>27.3</v>
      </c>
      <c r="I113" s="4">
        <v>577779</v>
      </c>
      <c r="J113">
        <v>53.2</v>
      </c>
    </row>
    <row r="114" spans="1:10" x14ac:dyDescent="0.25">
      <c r="A114" s="3">
        <v>37803</v>
      </c>
      <c r="B114" s="4">
        <v>593662</v>
      </c>
      <c r="C114" s="4">
        <v>3434961</v>
      </c>
      <c r="D114">
        <v>44.2</v>
      </c>
      <c r="E114">
        <v>0.4</v>
      </c>
      <c r="F114">
        <v>0.6</v>
      </c>
      <c r="G114">
        <v>8.1999999999999993</v>
      </c>
      <c r="H114">
        <v>38.4</v>
      </c>
      <c r="I114" s="4">
        <v>567144</v>
      </c>
      <c r="J114">
        <v>55.5</v>
      </c>
    </row>
    <row r="115" spans="1:10" x14ac:dyDescent="0.25">
      <c r="A115" s="3">
        <v>37834</v>
      </c>
      <c r="B115" s="4">
        <v>585596</v>
      </c>
      <c r="C115" s="4">
        <v>3087527</v>
      </c>
      <c r="D115">
        <v>54.4</v>
      </c>
      <c r="E115">
        <v>0.4</v>
      </c>
      <c r="F115">
        <v>0.6</v>
      </c>
      <c r="G115">
        <v>8.3000000000000007</v>
      </c>
      <c r="H115">
        <v>49.5</v>
      </c>
      <c r="I115" s="4">
        <v>553377</v>
      </c>
      <c r="J115">
        <v>67.400000000000006</v>
      </c>
    </row>
    <row r="116" spans="1:10" x14ac:dyDescent="0.25">
      <c r="A116" s="3">
        <v>37865</v>
      </c>
      <c r="B116" s="4">
        <v>578187</v>
      </c>
      <c r="C116" s="4">
        <v>2751113</v>
      </c>
      <c r="D116">
        <v>26</v>
      </c>
      <c r="E116">
        <v>0.4</v>
      </c>
      <c r="F116">
        <v>0.6</v>
      </c>
      <c r="G116">
        <v>8</v>
      </c>
      <c r="H116">
        <v>18.600000000000001</v>
      </c>
      <c r="I116" s="4">
        <v>531843</v>
      </c>
      <c r="J116">
        <v>57.8</v>
      </c>
    </row>
    <row r="117" spans="1:10" x14ac:dyDescent="0.25">
      <c r="A117" s="3">
        <v>37895</v>
      </c>
      <c r="B117" s="4">
        <v>572849</v>
      </c>
      <c r="C117" s="4">
        <v>2756982</v>
      </c>
      <c r="D117">
        <v>14.5</v>
      </c>
      <c r="E117">
        <v>0.4</v>
      </c>
      <c r="F117">
        <v>0.5</v>
      </c>
      <c r="G117">
        <v>7.4</v>
      </c>
      <c r="H117">
        <v>6.7</v>
      </c>
      <c r="I117" s="4">
        <v>536659</v>
      </c>
      <c r="J117">
        <v>42.5</v>
      </c>
    </row>
    <row r="118" spans="1:10" x14ac:dyDescent="0.25">
      <c r="A118" s="3">
        <v>37926</v>
      </c>
      <c r="B118" s="4">
        <v>579944</v>
      </c>
      <c r="C118" s="4">
        <v>3080644</v>
      </c>
      <c r="D118">
        <v>15.7</v>
      </c>
      <c r="E118">
        <v>0.4</v>
      </c>
      <c r="F118">
        <v>0.5</v>
      </c>
      <c r="G118">
        <v>6.9</v>
      </c>
      <c r="H118">
        <v>8.5</v>
      </c>
      <c r="I118" s="4">
        <v>545647</v>
      </c>
      <c r="J118">
        <v>31.1</v>
      </c>
    </row>
    <row r="119" spans="1:10" x14ac:dyDescent="0.25">
      <c r="A119" s="3">
        <v>37956</v>
      </c>
      <c r="B119" s="4">
        <v>581881</v>
      </c>
      <c r="C119" s="4">
        <v>3416168</v>
      </c>
      <c r="D119">
        <v>17.899999999999999</v>
      </c>
      <c r="E119">
        <v>0.4</v>
      </c>
      <c r="F119">
        <v>0.5</v>
      </c>
      <c r="G119">
        <v>7</v>
      </c>
      <c r="H119">
        <v>10.8</v>
      </c>
      <c r="I119" s="4">
        <v>560820</v>
      </c>
      <c r="J119">
        <v>24</v>
      </c>
    </row>
    <row r="120" spans="1:10" x14ac:dyDescent="0.25">
      <c r="A120" s="3">
        <v>37987</v>
      </c>
      <c r="B120" s="4">
        <v>587420</v>
      </c>
      <c r="C120" s="4">
        <v>3523106</v>
      </c>
      <c r="D120">
        <v>17.899999999999999</v>
      </c>
      <c r="E120">
        <v>0.4</v>
      </c>
      <c r="F120">
        <v>0.5</v>
      </c>
      <c r="G120">
        <v>6.8</v>
      </c>
      <c r="H120">
        <v>11.1</v>
      </c>
      <c r="I120" s="4">
        <v>567375</v>
      </c>
      <c r="J120">
        <v>23</v>
      </c>
    </row>
    <row r="121" spans="1:10" x14ac:dyDescent="0.25">
      <c r="A121" s="3">
        <v>38018</v>
      </c>
      <c r="B121" s="4">
        <v>590492</v>
      </c>
      <c r="C121" s="4">
        <v>3711778</v>
      </c>
      <c r="D121">
        <v>18.3</v>
      </c>
      <c r="E121">
        <v>0.4</v>
      </c>
      <c r="F121">
        <v>0.5</v>
      </c>
      <c r="G121">
        <v>7</v>
      </c>
      <c r="H121">
        <v>11.3</v>
      </c>
      <c r="I121" s="4">
        <v>573434</v>
      </c>
      <c r="J121">
        <v>17.7</v>
      </c>
    </row>
    <row r="122" spans="1:10" x14ac:dyDescent="0.25">
      <c r="A122" s="3">
        <v>38047</v>
      </c>
      <c r="B122" s="4">
        <v>593861</v>
      </c>
      <c r="C122" s="4">
        <v>3710261</v>
      </c>
      <c r="D122">
        <v>19.5</v>
      </c>
      <c r="E122">
        <v>0.4</v>
      </c>
      <c r="F122">
        <v>0.5</v>
      </c>
      <c r="G122">
        <v>5.5</v>
      </c>
      <c r="H122">
        <v>13.9</v>
      </c>
      <c r="I122" s="4">
        <v>579676</v>
      </c>
      <c r="J122">
        <v>23.1</v>
      </c>
    </row>
    <row r="123" spans="1:10" x14ac:dyDescent="0.25">
      <c r="A123" s="3">
        <v>38078</v>
      </c>
      <c r="B123" s="4">
        <v>596478</v>
      </c>
      <c r="C123" s="4">
        <v>3512084</v>
      </c>
      <c r="D123">
        <v>21</v>
      </c>
      <c r="E123">
        <v>0.4</v>
      </c>
      <c r="F123">
        <v>0.5</v>
      </c>
      <c r="G123">
        <v>6</v>
      </c>
      <c r="H123">
        <v>15.1</v>
      </c>
      <c r="I123" s="4">
        <v>579696</v>
      </c>
      <c r="J123">
        <v>30.9</v>
      </c>
    </row>
    <row r="124" spans="1:10" x14ac:dyDescent="0.25">
      <c r="A124" s="3">
        <v>38108</v>
      </c>
      <c r="B124" s="4">
        <v>597381</v>
      </c>
      <c r="C124" s="4">
        <v>3342005</v>
      </c>
      <c r="D124">
        <v>27</v>
      </c>
      <c r="E124">
        <v>0.4</v>
      </c>
      <c r="F124">
        <v>0.5</v>
      </c>
      <c r="G124">
        <v>7.8</v>
      </c>
      <c r="H124">
        <v>19.899999999999999</v>
      </c>
      <c r="I124" s="4">
        <v>577110</v>
      </c>
      <c r="J124">
        <v>36.799999999999997</v>
      </c>
    </row>
    <row r="125" spans="1:10" x14ac:dyDescent="0.25">
      <c r="A125" s="3">
        <v>38139</v>
      </c>
      <c r="B125" s="4">
        <v>596274</v>
      </c>
      <c r="C125" s="4">
        <v>3359136</v>
      </c>
      <c r="D125">
        <v>17.5</v>
      </c>
      <c r="E125">
        <v>0.4</v>
      </c>
      <c r="F125">
        <v>0.5</v>
      </c>
      <c r="G125">
        <v>8</v>
      </c>
      <c r="H125">
        <v>9.5</v>
      </c>
      <c r="I125" s="4">
        <v>573671</v>
      </c>
      <c r="J125">
        <v>27.3</v>
      </c>
    </row>
    <row r="126" spans="1:10" x14ac:dyDescent="0.25">
      <c r="A126" s="3">
        <v>38169</v>
      </c>
      <c r="B126" s="4">
        <v>601509</v>
      </c>
      <c r="C126" s="4">
        <v>3467420</v>
      </c>
      <c r="D126">
        <v>12.8</v>
      </c>
      <c r="E126">
        <v>0.4</v>
      </c>
      <c r="F126">
        <v>0.5</v>
      </c>
      <c r="G126">
        <v>7.6</v>
      </c>
      <c r="H126">
        <v>4.7</v>
      </c>
      <c r="I126" s="4">
        <v>579375</v>
      </c>
      <c r="J126">
        <v>22.2</v>
      </c>
    </row>
    <row r="127" spans="1:10" x14ac:dyDescent="0.25">
      <c r="A127" s="3">
        <v>38200</v>
      </c>
      <c r="B127" s="4">
        <v>605260</v>
      </c>
      <c r="C127" s="4">
        <v>3605975</v>
      </c>
      <c r="D127">
        <v>13.3</v>
      </c>
      <c r="E127">
        <v>0.4</v>
      </c>
      <c r="F127">
        <v>0.5</v>
      </c>
      <c r="G127">
        <v>8</v>
      </c>
      <c r="H127">
        <v>4.8</v>
      </c>
      <c r="I127" s="4">
        <v>587739</v>
      </c>
      <c r="J127">
        <v>17.8</v>
      </c>
    </row>
    <row r="128" spans="1:10" x14ac:dyDescent="0.25">
      <c r="A128" s="3">
        <v>38231</v>
      </c>
      <c r="B128" s="4">
        <v>608564</v>
      </c>
      <c r="C128" s="4">
        <v>3616747</v>
      </c>
      <c r="D128">
        <v>16.8</v>
      </c>
      <c r="E128">
        <v>0.4</v>
      </c>
      <c r="F128">
        <v>0.5</v>
      </c>
      <c r="G128">
        <v>8.5</v>
      </c>
      <c r="H128">
        <v>8.1999999999999993</v>
      </c>
      <c r="I128" s="4">
        <v>594161</v>
      </c>
      <c r="J128">
        <v>18.2</v>
      </c>
    </row>
    <row r="129" spans="1:10" x14ac:dyDescent="0.25">
      <c r="A129" s="3">
        <v>38261</v>
      </c>
      <c r="B129" s="4">
        <v>611296</v>
      </c>
      <c r="C129" s="4">
        <v>3634605</v>
      </c>
      <c r="D129">
        <v>19.3</v>
      </c>
      <c r="E129">
        <v>0.4</v>
      </c>
      <c r="F129">
        <v>0.5</v>
      </c>
      <c r="G129">
        <v>8.9</v>
      </c>
      <c r="H129">
        <v>10.5</v>
      </c>
      <c r="I129" s="4">
        <v>597179</v>
      </c>
      <c r="J129">
        <v>18</v>
      </c>
    </row>
    <row r="130" spans="1:10" x14ac:dyDescent="0.25">
      <c r="A130" s="3">
        <v>38292</v>
      </c>
      <c r="B130" s="4">
        <v>614884</v>
      </c>
      <c r="C130" s="4">
        <v>4498177</v>
      </c>
      <c r="D130">
        <v>20.7</v>
      </c>
      <c r="E130">
        <v>0.4</v>
      </c>
      <c r="F130">
        <v>0.5</v>
      </c>
      <c r="G130">
        <v>8.6</v>
      </c>
      <c r="H130">
        <v>12.3</v>
      </c>
      <c r="I130" s="4">
        <v>599903</v>
      </c>
      <c r="J130">
        <v>18.399999999999999</v>
      </c>
    </row>
    <row r="131" spans="1:10" x14ac:dyDescent="0.25">
      <c r="A131" s="3">
        <v>38322</v>
      </c>
      <c r="B131" s="4">
        <v>617587</v>
      </c>
      <c r="C131" s="4">
        <v>4502139</v>
      </c>
      <c r="D131">
        <v>21.9</v>
      </c>
      <c r="E131">
        <v>0.4</v>
      </c>
      <c r="F131">
        <v>0.5</v>
      </c>
      <c r="G131">
        <v>8.8000000000000007</v>
      </c>
      <c r="H131">
        <v>13.4</v>
      </c>
      <c r="I131" s="4">
        <v>603275</v>
      </c>
      <c r="J131">
        <v>19.8</v>
      </c>
    </row>
    <row r="132" spans="1:10" x14ac:dyDescent="0.25">
      <c r="A132" s="3">
        <v>38353</v>
      </c>
      <c r="B132" s="4">
        <v>624060</v>
      </c>
      <c r="C132" s="4">
        <v>4527150</v>
      </c>
      <c r="D132">
        <v>21.6</v>
      </c>
      <c r="E132">
        <v>0.4</v>
      </c>
      <c r="F132">
        <v>0.5</v>
      </c>
      <c r="G132">
        <v>8.6</v>
      </c>
      <c r="H132">
        <v>13.3</v>
      </c>
      <c r="I132" s="4">
        <v>604987</v>
      </c>
      <c r="J132">
        <v>20.5</v>
      </c>
    </row>
    <row r="133" spans="1:10" x14ac:dyDescent="0.25">
      <c r="A133" s="3">
        <v>38384</v>
      </c>
      <c r="B133" s="4">
        <v>627521</v>
      </c>
      <c r="C133" s="4">
        <v>4560571</v>
      </c>
      <c r="D133">
        <v>21.3</v>
      </c>
      <c r="E133">
        <v>0.4</v>
      </c>
      <c r="F133">
        <v>0.5</v>
      </c>
      <c r="G133">
        <v>8.6999999999999993</v>
      </c>
      <c r="H133">
        <v>12.9</v>
      </c>
      <c r="I133" s="4">
        <v>610972</v>
      </c>
      <c r="J133">
        <v>14.4</v>
      </c>
    </row>
    <row r="134" spans="1:10" x14ac:dyDescent="0.25">
      <c r="A134" s="3">
        <v>38412</v>
      </c>
      <c r="B134" s="4">
        <v>630463</v>
      </c>
      <c r="C134" s="4">
        <v>4567575</v>
      </c>
      <c r="D134">
        <v>20.8</v>
      </c>
      <c r="E134">
        <v>0.4</v>
      </c>
      <c r="F134">
        <v>0.5</v>
      </c>
      <c r="G134">
        <v>7.3</v>
      </c>
      <c r="H134">
        <v>13.6</v>
      </c>
      <c r="I134" s="4">
        <v>618192</v>
      </c>
      <c r="J134">
        <v>15.9</v>
      </c>
    </row>
    <row r="135" spans="1:10" x14ac:dyDescent="0.25">
      <c r="A135" s="3">
        <v>38443</v>
      </c>
      <c r="B135" s="4">
        <v>636875</v>
      </c>
      <c r="C135" s="4">
        <v>4571431</v>
      </c>
      <c r="D135">
        <v>23</v>
      </c>
      <c r="E135">
        <v>0.4</v>
      </c>
      <c r="F135">
        <v>0.5</v>
      </c>
      <c r="G135">
        <v>7.9</v>
      </c>
      <c r="H135">
        <v>15.4</v>
      </c>
      <c r="I135" s="4">
        <v>620151</v>
      </c>
      <c r="J135">
        <v>22.1</v>
      </c>
    </row>
    <row r="136" spans="1:10" x14ac:dyDescent="0.25">
      <c r="A136" s="3">
        <v>38473</v>
      </c>
      <c r="B136" s="4">
        <v>644133</v>
      </c>
      <c r="C136" s="4">
        <v>4617224</v>
      </c>
      <c r="D136">
        <v>18.100000000000001</v>
      </c>
      <c r="E136">
        <v>0.5</v>
      </c>
      <c r="F136">
        <v>0.5</v>
      </c>
      <c r="G136">
        <v>8.8000000000000007</v>
      </c>
      <c r="H136">
        <v>9.3000000000000007</v>
      </c>
      <c r="I136" s="4">
        <v>622137</v>
      </c>
      <c r="J136">
        <v>16.899999999999999</v>
      </c>
    </row>
    <row r="137" spans="1:10" x14ac:dyDescent="0.25">
      <c r="A137" s="3">
        <v>38504</v>
      </c>
      <c r="B137" s="4">
        <v>653249</v>
      </c>
      <c r="C137" s="4">
        <v>4657734</v>
      </c>
      <c r="D137">
        <v>20</v>
      </c>
      <c r="E137">
        <v>0.4</v>
      </c>
      <c r="F137">
        <v>0.5</v>
      </c>
      <c r="G137">
        <v>9.1999999999999993</v>
      </c>
      <c r="H137">
        <v>10.9</v>
      </c>
      <c r="I137" s="4">
        <v>632894</v>
      </c>
      <c r="J137">
        <v>17</v>
      </c>
    </row>
    <row r="138" spans="1:10" x14ac:dyDescent="0.25">
      <c r="A138" s="3">
        <v>38534</v>
      </c>
      <c r="B138" s="4">
        <v>662738</v>
      </c>
      <c r="C138" s="4">
        <v>4691809</v>
      </c>
      <c r="D138">
        <v>23.2</v>
      </c>
      <c r="E138">
        <v>0.5</v>
      </c>
      <c r="F138">
        <v>0.5</v>
      </c>
      <c r="G138">
        <v>9.4</v>
      </c>
      <c r="H138">
        <v>14.4</v>
      </c>
      <c r="I138" s="4">
        <v>642016</v>
      </c>
      <c r="J138">
        <v>20.2</v>
      </c>
    </row>
    <row r="139" spans="1:10" x14ac:dyDescent="0.25">
      <c r="A139" s="3">
        <v>38565</v>
      </c>
      <c r="B139" s="4">
        <v>669651</v>
      </c>
      <c r="C139" s="4">
        <v>4717860</v>
      </c>
      <c r="D139">
        <v>28.1</v>
      </c>
      <c r="E139">
        <v>0.5</v>
      </c>
      <c r="F139">
        <v>0.5</v>
      </c>
      <c r="G139">
        <v>9.5</v>
      </c>
      <c r="H139">
        <v>19.600000000000001</v>
      </c>
      <c r="I139" s="4">
        <v>649126</v>
      </c>
      <c r="J139">
        <v>21.1</v>
      </c>
    </row>
    <row r="140" spans="1:10" x14ac:dyDescent="0.25">
      <c r="A140" s="3">
        <v>38596</v>
      </c>
      <c r="B140" s="4">
        <v>681105</v>
      </c>
      <c r="C140" s="4">
        <v>4759316</v>
      </c>
      <c r="D140">
        <v>24.3</v>
      </c>
      <c r="E140">
        <v>0.5</v>
      </c>
      <c r="F140">
        <v>0.5</v>
      </c>
      <c r="G140">
        <v>9.4</v>
      </c>
      <c r="H140">
        <v>15.5</v>
      </c>
      <c r="I140" s="4">
        <v>655265</v>
      </c>
      <c r="J140">
        <v>22.2</v>
      </c>
    </row>
    <row r="141" spans="1:10" x14ac:dyDescent="0.25">
      <c r="A141" s="3">
        <v>38626</v>
      </c>
      <c r="B141" s="4">
        <v>696267</v>
      </c>
      <c r="C141" s="4">
        <v>4842526</v>
      </c>
      <c r="D141">
        <v>21.4</v>
      </c>
      <c r="E141">
        <v>0.4</v>
      </c>
      <c r="F141">
        <v>0.5</v>
      </c>
      <c r="G141">
        <v>9.3000000000000007</v>
      </c>
      <c r="H141">
        <v>12.4</v>
      </c>
      <c r="I141" s="4">
        <v>665825</v>
      </c>
      <c r="J141">
        <v>17.5</v>
      </c>
    </row>
    <row r="142" spans="1:10" x14ac:dyDescent="0.25">
      <c r="A142" s="3">
        <v>38657</v>
      </c>
      <c r="B142" s="4">
        <v>709915</v>
      </c>
      <c r="C142" s="4">
        <v>4909669</v>
      </c>
      <c r="D142">
        <v>20.5</v>
      </c>
      <c r="E142">
        <v>0.4</v>
      </c>
      <c r="F142">
        <v>0.5</v>
      </c>
      <c r="G142">
        <v>9</v>
      </c>
      <c r="H142">
        <v>11.7</v>
      </c>
      <c r="I142" s="4">
        <v>683808</v>
      </c>
      <c r="J142">
        <v>16.399999999999999</v>
      </c>
    </row>
    <row r="143" spans="1:10" x14ac:dyDescent="0.25">
      <c r="A143" s="3">
        <v>38687</v>
      </c>
      <c r="B143" s="4">
        <v>723503</v>
      </c>
      <c r="C143" s="4">
        <v>4988238</v>
      </c>
      <c r="D143">
        <v>14.9</v>
      </c>
      <c r="E143">
        <v>0.4</v>
      </c>
      <c r="F143">
        <v>0.5</v>
      </c>
      <c r="G143">
        <v>8.6</v>
      </c>
      <c r="H143">
        <v>5.9</v>
      </c>
      <c r="I143" s="4">
        <v>698222</v>
      </c>
      <c r="J143">
        <v>13.9</v>
      </c>
    </row>
    <row r="144" spans="1:10" x14ac:dyDescent="0.25">
      <c r="A144" s="3">
        <v>38718</v>
      </c>
      <c r="B144" s="4">
        <v>737440</v>
      </c>
      <c r="C144" s="4">
        <v>5071552</v>
      </c>
      <c r="D144">
        <v>11.2</v>
      </c>
      <c r="E144">
        <v>0.5</v>
      </c>
      <c r="F144">
        <v>0.5</v>
      </c>
      <c r="G144">
        <v>7.8</v>
      </c>
      <c r="H144">
        <v>2.8</v>
      </c>
      <c r="I144" s="4">
        <v>713106</v>
      </c>
      <c r="J144">
        <v>12.1</v>
      </c>
    </row>
    <row r="145" spans="1:10" x14ac:dyDescent="0.25">
      <c r="A145" s="3">
        <v>38749</v>
      </c>
      <c r="B145" s="4">
        <v>750857</v>
      </c>
      <c r="C145" s="4">
        <v>5148527</v>
      </c>
      <c r="D145">
        <v>11.6</v>
      </c>
      <c r="E145">
        <v>0.5</v>
      </c>
      <c r="F145">
        <v>0.5</v>
      </c>
      <c r="G145">
        <v>8</v>
      </c>
      <c r="H145">
        <v>3</v>
      </c>
      <c r="I145" s="4">
        <v>727971</v>
      </c>
      <c r="J145">
        <v>9</v>
      </c>
    </row>
    <row r="146" spans="1:10" x14ac:dyDescent="0.25">
      <c r="A146" s="3">
        <v>38777</v>
      </c>
      <c r="B146" s="4">
        <v>763061</v>
      </c>
      <c r="C146" s="4">
        <v>5204516</v>
      </c>
      <c r="D146">
        <v>12.1</v>
      </c>
      <c r="E146">
        <v>0.5</v>
      </c>
      <c r="F146">
        <v>0.5</v>
      </c>
      <c r="G146">
        <v>7.1</v>
      </c>
      <c r="H146">
        <v>4.4000000000000004</v>
      </c>
      <c r="I146" s="4">
        <v>743692</v>
      </c>
      <c r="J146">
        <v>9.6999999999999993</v>
      </c>
    </row>
    <row r="147" spans="1:10" x14ac:dyDescent="0.25">
      <c r="A147" s="3">
        <v>38808</v>
      </c>
      <c r="B147" s="4">
        <v>774040</v>
      </c>
      <c r="C147" s="4">
        <v>5247788</v>
      </c>
      <c r="D147">
        <v>10.8</v>
      </c>
      <c r="E147">
        <v>0.5</v>
      </c>
      <c r="F147">
        <v>0.5</v>
      </c>
      <c r="G147">
        <v>7.1</v>
      </c>
      <c r="H147">
        <v>3.1</v>
      </c>
      <c r="I147" s="4">
        <v>755222</v>
      </c>
      <c r="J147">
        <v>11.7</v>
      </c>
    </row>
    <row r="148" spans="1:10" x14ac:dyDescent="0.25">
      <c r="A148" s="3">
        <v>38838</v>
      </c>
      <c r="B148" s="4">
        <v>784732</v>
      </c>
      <c r="C148" s="4">
        <v>5305180</v>
      </c>
      <c r="D148">
        <v>11.1</v>
      </c>
      <c r="E148">
        <v>0.5</v>
      </c>
      <c r="F148">
        <v>0.5</v>
      </c>
      <c r="G148">
        <v>8</v>
      </c>
      <c r="H148">
        <v>2.4</v>
      </c>
      <c r="I148" s="4">
        <v>764411</v>
      </c>
      <c r="J148">
        <v>10</v>
      </c>
    </row>
    <row r="149" spans="1:10" x14ac:dyDescent="0.25">
      <c r="A149" s="3">
        <v>38869</v>
      </c>
      <c r="B149" s="4">
        <v>794300</v>
      </c>
      <c r="C149" s="4">
        <v>5344009</v>
      </c>
      <c r="D149">
        <v>10.4</v>
      </c>
      <c r="E149">
        <v>0.5</v>
      </c>
      <c r="F149">
        <v>0.5</v>
      </c>
      <c r="G149">
        <v>8.1</v>
      </c>
      <c r="H149">
        <v>1.5</v>
      </c>
      <c r="I149" s="4">
        <v>776284</v>
      </c>
      <c r="J149">
        <v>11.2</v>
      </c>
    </row>
    <row r="150" spans="1:10" x14ac:dyDescent="0.25">
      <c r="A150" s="3">
        <v>38899</v>
      </c>
      <c r="B150" s="4">
        <v>804873</v>
      </c>
      <c r="C150" s="4">
        <v>5396660</v>
      </c>
      <c r="D150">
        <v>10.3</v>
      </c>
      <c r="E150">
        <v>0.5</v>
      </c>
      <c r="F150">
        <v>0.5</v>
      </c>
      <c r="G150">
        <v>8.3000000000000007</v>
      </c>
      <c r="H150">
        <v>1.2</v>
      </c>
      <c r="I150" s="4">
        <v>784746</v>
      </c>
      <c r="J150">
        <v>11.1</v>
      </c>
    </row>
    <row r="151" spans="1:10" x14ac:dyDescent="0.25">
      <c r="A151" s="3">
        <v>38930</v>
      </c>
      <c r="B151" s="4">
        <v>815817</v>
      </c>
      <c r="C151" s="4">
        <v>5453374</v>
      </c>
      <c r="D151">
        <v>10.3</v>
      </c>
      <c r="E151">
        <v>0.5</v>
      </c>
      <c r="F151">
        <v>0.5</v>
      </c>
      <c r="G151">
        <v>8.4</v>
      </c>
      <c r="H151">
        <v>1</v>
      </c>
      <c r="I151" s="4">
        <v>794997</v>
      </c>
      <c r="J151">
        <v>9.6999999999999993</v>
      </c>
    </row>
    <row r="152" spans="1:10" x14ac:dyDescent="0.25">
      <c r="A152" s="3">
        <v>38961</v>
      </c>
      <c r="B152" s="4">
        <v>829320</v>
      </c>
      <c r="C152" s="4">
        <v>5517903</v>
      </c>
      <c r="D152">
        <v>9.6</v>
      </c>
      <c r="E152">
        <v>0.5</v>
      </c>
      <c r="F152">
        <v>0.5</v>
      </c>
      <c r="G152">
        <v>7.9</v>
      </c>
      <c r="H152">
        <v>0.9</v>
      </c>
      <c r="I152" s="4">
        <v>807438</v>
      </c>
      <c r="J152">
        <v>10.5</v>
      </c>
    </row>
    <row r="153" spans="1:10" x14ac:dyDescent="0.25">
      <c r="A153" s="3">
        <v>38991</v>
      </c>
      <c r="B153" s="4">
        <v>841477</v>
      </c>
      <c r="C153" s="4">
        <v>5590266</v>
      </c>
      <c r="D153">
        <v>10.6</v>
      </c>
      <c r="E153">
        <v>0.5</v>
      </c>
      <c r="F153">
        <v>0.5</v>
      </c>
      <c r="G153">
        <v>8.5</v>
      </c>
      <c r="H153">
        <v>1.4</v>
      </c>
      <c r="I153" s="4">
        <v>820258</v>
      </c>
      <c r="J153">
        <v>9.1</v>
      </c>
    </row>
    <row r="154" spans="1:10" x14ac:dyDescent="0.25">
      <c r="A154" s="3">
        <v>39022</v>
      </c>
      <c r="B154" s="4">
        <v>852321</v>
      </c>
      <c r="C154" s="4">
        <v>5640647</v>
      </c>
      <c r="D154">
        <v>10.5</v>
      </c>
      <c r="E154">
        <v>0.5</v>
      </c>
      <c r="F154">
        <v>0.5</v>
      </c>
      <c r="G154">
        <v>7.9</v>
      </c>
      <c r="H154">
        <v>1.8</v>
      </c>
      <c r="I154" s="4">
        <v>833392</v>
      </c>
      <c r="J154">
        <v>10.6</v>
      </c>
    </row>
    <row r="155" spans="1:10" x14ac:dyDescent="0.25">
      <c r="A155" s="3">
        <v>39052</v>
      </c>
      <c r="B155" s="4">
        <v>860739</v>
      </c>
      <c r="C155" s="4">
        <v>5686427</v>
      </c>
      <c r="D155">
        <v>10.9</v>
      </c>
      <c r="E155">
        <v>0.5</v>
      </c>
      <c r="F155">
        <v>0.5</v>
      </c>
      <c r="G155">
        <v>8</v>
      </c>
      <c r="H155">
        <v>2.1</v>
      </c>
      <c r="I155" s="4">
        <v>843009</v>
      </c>
      <c r="J155">
        <v>10.3</v>
      </c>
    </row>
    <row r="156" spans="1:10" x14ac:dyDescent="0.25">
      <c r="A156" s="3">
        <v>39083</v>
      </c>
      <c r="B156" s="4">
        <v>875274</v>
      </c>
      <c r="C156" s="4">
        <v>5760442</v>
      </c>
      <c r="D156">
        <v>11.5</v>
      </c>
      <c r="E156">
        <v>0.5</v>
      </c>
      <c r="F156">
        <v>0.6</v>
      </c>
      <c r="G156">
        <v>7.8</v>
      </c>
      <c r="H156">
        <v>3</v>
      </c>
      <c r="I156" s="4">
        <v>851691</v>
      </c>
      <c r="J156">
        <v>11.1</v>
      </c>
    </row>
    <row r="157" spans="1:10" x14ac:dyDescent="0.25">
      <c r="A157" s="3">
        <v>39114</v>
      </c>
      <c r="B157" s="4">
        <v>886341</v>
      </c>
      <c r="C157" s="4">
        <v>5817809</v>
      </c>
      <c r="D157">
        <v>13.2</v>
      </c>
      <c r="E157">
        <v>0.5</v>
      </c>
      <c r="F157">
        <v>0.6</v>
      </c>
      <c r="G157">
        <v>8.1999999999999993</v>
      </c>
      <c r="H157">
        <v>4.5</v>
      </c>
      <c r="I157" s="4">
        <v>865352</v>
      </c>
      <c r="J157">
        <v>10.199999999999999</v>
      </c>
    </row>
    <row r="158" spans="1:10" x14ac:dyDescent="0.25">
      <c r="A158" s="3">
        <v>39142</v>
      </c>
      <c r="B158" s="4">
        <v>902956</v>
      </c>
      <c r="C158" s="4">
        <v>5899821</v>
      </c>
      <c r="D158">
        <v>9.6</v>
      </c>
      <c r="E158">
        <v>0.5</v>
      </c>
      <c r="F158">
        <v>0.6</v>
      </c>
      <c r="G158">
        <v>5.9</v>
      </c>
      <c r="H158">
        <v>2.8</v>
      </c>
      <c r="I158" s="4">
        <v>877074</v>
      </c>
      <c r="J158">
        <v>9.3000000000000007</v>
      </c>
    </row>
    <row r="159" spans="1:10" x14ac:dyDescent="0.25">
      <c r="A159" s="3">
        <v>39173</v>
      </c>
      <c r="B159" s="4">
        <v>918479</v>
      </c>
      <c r="C159" s="4">
        <v>5973563</v>
      </c>
      <c r="D159">
        <v>9.5</v>
      </c>
      <c r="E159">
        <v>0.5</v>
      </c>
      <c r="F159">
        <v>0.6</v>
      </c>
      <c r="G159">
        <v>6.1</v>
      </c>
      <c r="H159">
        <v>2.6</v>
      </c>
      <c r="I159" s="4">
        <v>894250</v>
      </c>
      <c r="J159">
        <v>10.7</v>
      </c>
    </row>
    <row r="160" spans="1:10" x14ac:dyDescent="0.25">
      <c r="A160" s="3">
        <v>39203</v>
      </c>
      <c r="B160" s="4">
        <v>931332</v>
      </c>
      <c r="C160" s="4">
        <v>6038038</v>
      </c>
      <c r="D160">
        <v>11.8</v>
      </c>
      <c r="E160">
        <v>0.5</v>
      </c>
      <c r="F160">
        <v>0.6</v>
      </c>
      <c r="G160">
        <v>7.8</v>
      </c>
      <c r="H160">
        <v>3.3</v>
      </c>
      <c r="I160" s="4">
        <v>908280</v>
      </c>
      <c r="J160">
        <v>10.9</v>
      </c>
    </row>
    <row r="161" spans="1:10" x14ac:dyDescent="0.25">
      <c r="A161" s="3">
        <v>39234</v>
      </c>
      <c r="B161" s="4">
        <v>945961</v>
      </c>
      <c r="C161" s="4">
        <v>6089304</v>
      </c>
      <c r="D161">
        <v>11.4</v>
      </c>
      <c r="E161">
        <v>0.5</v>
      </c>
      <c r="F161">
        <v>0.6</v>
      </c>
      <c r="G161">
        <v>8.1</v>
      </c>
      <c r="H161">
        <v>2.5</v>
      </c>
      <c r="I161" s="4">
        <v>921039</v>
      </c>
      <c r="J161">
        <v>11.2</v>
      </c>
    </row>
    <row r="162" spans="1:10" x14ac:dyDescent="0.25">
      <c r="A162" s="3">
        <v>39264</v>
      </c>
      <c r="B162" s="4">
        <v>959222</v>
      </c>
      <c r="C162" s="4">
        <v>6032597</v>
      </c>
      <c r="D162">
        <v>10.7</v>
      </c>
      <c r="E162">
        <v>0.5</v>
      </c>
      <c r="F162">
        <v>0.6</v>
      </c>
      <c r="G162">
        <v>8.1</v>
      </c>
      <c r="H162">
        <v>1.7</v>
      </c>
      <c r="I162" s="4">
        <v>930563</v>
      </c>
      <c r="J162">
        <v>10.3</v>
      </c>
    </row>
    <row r="163" spans="1:10" x14ac:dyDescent="0.25">
      <c r="A163" s="3">
        <v>39295</v>
      </c>
      <c r="B163" s="4">
        <v>970841</v>
      </c>
      <c r="C163" s="4">
        <v>6253191</v>
      </c>
      <c r="D163">
        <v>8.8000000000000007</v>
      </c>
      <c r="E163">
        <v>0.5</v>
      </c>
      <c r="F163">
        <v>0.6</v>
      </c>
      <c r="G163">
        <v>7.3</v>
      </c>
      <c r="H163">
        <v>0.5</v>
      </c>
      <c r="I163" s="4">
        <v>920803</v>
      </c>
      <c r="J163">
        <v>9.3000000000000007</v>
      </c>
    </row>
    <row r="164" spans="1:10" x14ac:dyDescent="0.25">
      <c r="A164" s="3">
        <v>39326</v>
      </c>
      <c r="B164" s="4">
        <v>986194</v>
      </c>
      <c r="C164" s="4">
        <v>6336462</v>
      </c>
      <c r="D164">
        <v>7.9</v>
      </c>
      <c r="E164">
        <v>0.5</v>
      </c>
      <c r="F164">
        <v>0.6</v>
      </c>
      <c r="G164">
        <v>6.5</v>
      </c>
      <c r="H164">
        <v>0.4</v>
      </c>
      <c r="I164" s="4">
        <v>961342</v>
      </c>
      <c r="J164">
        <v>8.9</v>
      </c>
    </row>
    <row r="165" spans="1:10" x14ac:dyDescent="0.25">
      <c r="A165" s="3">
        <v>39356</v>
      </c>
      <c r="B165" s="4">
        <v>1004525</v>
      </c>
      <c r="C165" s="4">
        <v>6400737</v>
      </c>
      <c r="D165">
        <v>8.4</v>
      </c>
      <c r="E165">
        <v>0.5</v>
      </c>
      <c r="F165">
        <v>0.6</v>
      </c>
      <c r="G165">
        <v>6.8</v>
      </c>
      <c r="H165">
        <v>0.5</v>
      </c>
      <c r="I165" s="4">
        <v>977088</v>
      </c>
      <c r="J165">
        <v>6.9</v>
      </c>
    </row>
    <row r="166" spans="1:10" x14ac:dyDescent="0.25">
      <c r="A166" s="3">
        <v>39387</v>
      </c>
      <c r="B166" s="4">
        <v>1019586</v>
      </c>
      <c r="C166" s="4">
        <v>6529165</v>
      </c>
      <c r="D166">
        <v>8.1</v>
      </c>
      <c r="E166">
        <v>0.5</v>
      </c>
      <c r="F166">
        <v>0.7</v>
      </c>
      <c r="G166">
        <v>6.2</v>
      </c>
      <c r="H166">
        <v>0.8</v>
      </c>
      <c r="I166" s="4">
        <v>987903</v>
      </c>
      <c r="J166">
        <v>8.1</v>
      </c>
    </row>
    <row r="167" spans="1:10" x14ac:dyDescent="0.25">
      <c r="A167" s="3">
        <v>39417</v>
      </c>
      <c r="B167" s="4">
        <v>1037033</v>
      </c>
      <c r="C167" s="4">
        <v>6625655</v>
      </c>
      <c r="D167">
        <v>8.1999999999999993</v>
      </c>
      <c r="E167">
        <v>0.5</v>
      </c>
      <c r="F167">
        <v>0.7</v>
      </c>
      <c r="G167">
        <v>6.2</v>
      </c>
      <c r="H167">
        <v>0.9</v>
      </c>
      <c r="I167" s="4">
        <v>1009712</v>
      </c>
      <c r="J167">
        <v>7.6</v>
      </c>
    </row>
    <row r="168" spans="1:10" x14ac:dyDescent="0.25">
      <c r="A168" s="3">
        <v>39448</v>
      </c>
      <c r="B168" s="4">
        <v>1053105</v>
      </c>
      <c r="C168" s="4">
        <v>6711772</v>
      </c>
      <c r="D168">
        <v>8.6</v>
      </c>
      <c r="E168">
        <v>0.5</v>
      </c>
      <c r="F168">
        <v>0.7</v>
      </c>
      <c r="G168">
        <v>5.9</v>
      </c>
      <c r="H168">
        <v>1.7</v>
      </c>
      <c r="I168" s="4">
        <v>1028513</v>
      </c>
      <c r="J168">
        <v>8.4</v>
      </c>
    </row>
    <row r="169" spans="1:10" x14ac:dyDescent="0.25">
      <c r="A169" s="3">
        <v>39479</v>
      </c>
      <c r="B169" s="4">
        <v>1067938</v>
      </c>
      <c r="C169" s="4">
        <v>6780921</v>
      </c>
      <c r="D169">
        <v>9.6999999999999993</v>
      </c>
      <c r="E169">
        <v>0.5</v>
      </c>
      <c r="F169">
        <v>0.8</v>
      </c>
      <c r="G169">
        <v>6.3</v>
      </c>
      <c r="H169">
        <v>2.4</v>
      </c>
      <c r="I169" s="4">
        <v>1043219</v>
      </c>
      <c r="J169">
        <v>9</v>
      </c>
    </row>
    <row r="170" spans="1:10" x14ac:dyDescent="0.25">
      <c r="A170" s="3">
        <v>39508</v>
      </c>
      <c r="B170" s="4">
        <v>1092874</v>
      </c>
      <c r="C170" s="4">
        <v>6866246</v>
      </c>
      <c r="D170">
        <v>11.3</v>
      </c>
      <c r="E170">
        <v>0.5</v>
      </c>
      <c r="F170">
        <v>0.8</v>
      </c>
      <c r="G170">
        <v>5</v>
      </c>
      <c r="H170">
        <v>5.5</v>
      </c>
      <c r="I170" s="4">
        <v>1057688</v>
      </c>
      <c r="J170">
        <v>15.4</v>
      </c>
    </row>
    <row r="171" spans="1:10" x14ac:dyDescent="0.25">
      <c r="A171" s="3">
        <v>39539</v>
      </c>
      <c r="B171" s="4">
        <v>1108159</v>
      </c>
      <c r="C171" s="4">
        <v>6923147</v>
      </c>
      <c r="D171">
        <v>9.4</v>
      </c>
      <c r="E171">
        <v>0.5</v>
      </c>
      <c r="F171">
        <v>0.8</v>
      </c>
      <c r="G171">
        <v>4.9000000000000004</v>
      </c>
      <c r="H171">
        <v>3.3</v>
      </c>
      <c r="I171" s="4">
        <v>1074254</v>
      </c>
      <c r="J171">
        <v>14.6</v>
      </c>
    </row>
    <row r="172" spans="1:10" x14ac:dyDescent="0.25">
      <c r="A172" s="3">
        <v>39569</v>
      </c>
      <c r="B172" s="4">
        <v>1122958</v>
      </c>
      <c r="C172" s="4">
        <v>6990682</v>
      </c>
      <c r="D172">
        <v>10.199999999999999</v>
      </c>
      <c r="E172">
        <v>0.5</v>
      </c>
      <c r="F172">
        <v>0.9</v>
      </c>
      <c r="G172">
        <v>6.3</v>
      </c>
      <c r="H172">
        <v>2.8</v>
      </c>
      <c r="I172" s="4">
        <v>1091135</v>
      </c>
      <c r="J172">
        <v>13</v>
      </c>
    </row>
    <row r="173" spans="1:10" x14ac:dyDescent="0.25">
      <c r="A173" s="3">
        <v>39600</v>
      </c>
      <c r="B173" s="4">
        <v>1140951</v>
      </c>
      <c r="C173" s="4">
        <v>7078164</v>
      </c>
      <c r="D173">
        <v>11</v>
      </c>
      <c r="E173">
        <v>0.5</v>
      </c>
      <c r="F173">
        <v>0.9</v>
      </c>
      <c r="G173">
        <v>7</v>
      </c>
      <c r="H173">
        <v>3</v>
      </c>
      <c r="I173" s="4">
        <v>1106587</v>
      </c>
      <c r="J173">
        <v>10.4</v>
      </c>
    </row>
    <row r="174" spans="1:10" x14ac:dyDescent="0.25">
      <c r="A174" s="3">
        <v>39630</v>
      </c>
      <c r="B174" s="4">
        <v>1156244</v>
      </c>
      <c r="C174" s="4">
        <v>7162940</v>
      </c>
      <c r="D174">
        <v>10.4</v>
      </c>
      <c r="E174">
        <v>0.5</v>
      </c>
      <c r="F174">
        <v>0.9</v>
      </c>
      <c r="G174">
        <v>7.1</v>
      </c>
      <c r="H174">
        <v>2.1</v>
      </c>
      <c r="I174" s="4">
        <v>1127692</v>
      </c>
      <c r="J174">
        <v>8.6</v>
      </c>
    </row>
    <row r="175" spans="1:10" x14ac:dyDescent="0.25">
      <c r="A175" s="3">
        <v>39661</v>
      </c>
      <c r="B175" s="4">
        <v>1162430</v>
      </c>
      <c r="C175" s="4">
        <v>7190797</v>
      </c>
      <c r="D175">
        <v>8.6999999999999993</v>
      </c>
      <c r="E175">
        <v>0.5</v>
      </c>
      <c r="F175">
        <v>1</v>
      </c>
      <c r="G175">
        <v>6.7</v>
      </c>
      <c r="H175">
        <v>0.7</v>
      </c>
      <c r="I175" s="4">
        <v>1145165</v>
      </c>
      <c r="J175">
        <v>7.7</v>
      </c>
    </row>
    <row r="176" spans="1:10" x14ac:dyDescent="0.25">
      <c r="A176" s="3">
        <v>39692</v>
      </c>
      <c r="B176" s="4">
        <v>1169922</v>
      </c>
      <c r="C176" s="4">
        <v>7230116</v>
      </c>
      <c r="D176">
        <v>7.8</v>
      </c>
      <c r="E176">
        <v>0.5</v>
      </c>
      <c r="F176">
        <v>1.1000000000000001</v>
      </c>
      <c r="G176">
        <v>5.9</v>
      </c>
      <c r="H176">
        <v>0.5</v>
      </c>
      <c r="I176" s="4">
        <v>1152852</v>
      </c>
      <c r="J176">
        <v>6.5</v>
      </c>
    </row>
    <row r="177" spans="1:10" x14ac:dyDescent="0.25">
      <c r="A177" s="3">
        <v>39722</v>
      </c>
      <c r="B177" s="4">
        <v>1177944</v>
      </c>
      <c r="C177" s="4">
        <v>7266588</v>
      </c>
      <c r="D177">
        <v>7.5</v>
      </c>
      <c r="E177">
        <v>0.5</v>
      </c>
      <c r="F177">
        <v>1.1000000000000001</v>
      </c>
      <c r="G177">
        <v>5.6</v>
      </c>
      <c r="H177">
        <v>0.4</v>
      </c>
      <c r="I177" s="4">
        <v>1161390</v>
      </c>
      <c r="J177">
        <v>6.4</v>
      </c>
    </row>
    <row r="178" spans="1:10" x14ac:dyDescent="0.25">
      <c r="A178" s="3">
        <v>39753</v>
      </c>
      <c r="B178" s="4">
        <v>1181193</v>
      </c>
      <c r="C178" s="4">
        <v>7270841</v>
      </c>
      <c r="D178">
        <v>8.6999999999999993</v>
      </c>
      <c r="E178">
        <v>0.5</v>
      </c>
      <c r="F178">
        <v>1.2</v>
      </c>
      <c r="G178">
        <v>5.6</v>
      </c>
      <c r="H178">
        <v>1.6</v>
      </c>
      <c r="I178" s="4">
        <v>1169497</v>
      </c>
      <c r="J178">
        <v>8.1999999999999993</v>
      </c>
    </row>
    <row r="179" spans="1:10" x14ac:dyDescent="0.25">
      <c r="A179" s="3">
        <v>39783</v>
      </c>
      <c r="B179" s="4">
        <v>1183521</v>
      </c>
      <c r="C179" s="4">
        <v>7290679</v>
      </c>
      <c r="D179">
        <v>7.7</v>
      </c>
      <c r="E179">
        <v>0.5</v>
      </c>
      <c r="F179">
        <v>1.3</v>
      </c>
      <c r="G179">
        <v>5.0999999999999996</v>
      </c>
      <c r="H179">
        <v>1</v>
      </c>
      <c r="I179" s="4">
        <v>1169697</v>
      </c>
      <c r="J179">
        <v>6</v>
      </c>
    </row>
    <row r="180" spans="1:10" x14ac:dyDescent="0.25">
      <c r="A180" s="3">
        <v>39814</v>
      </c>
      <c r="B180" s="4">
        <v>1189441</v>
      </c>
      <c r="C180" s="4">
        <v>7303741</v>
      </c>
      <c r="D180">
        <v>7.7</v>
      </c>
      <c r="E180">
        <v>0.5</v>
      </c>
      <c r="F180">
        <v>1.5</v>
      </c>
      <c r="G180">
        <v>4.7</v>
      </c>
      <c r="H180">
        <v>1.3</v>
      </c>
      <c r="I180" s="4">
        <v>1175696</v>
      </c>
      <c r="J180">
        <v>8.8000000000000007</v>
      </c>
    </row>
    <row r="181" spans="1:10" x14ac:dyDescent="0.25">
      <c r="A181" s="3">
        <v>39845</v>
      </c>
      <c r="B181" s="4">
        <v>1193219</v>
      </c>
      <c r="C181" s="4">
        <v>7268901</v>
      </c>
      <c r="D181">
        <v>16.600000000000001</v>
      </c>
      <c r="E181">
        <v>0.5</v>
      </c>
      <c r="F181">
        <v>1.5</v>
      </c>
      <c r="G181">
        <v>5.5</v>
      </c>
      <c r="H181">
        <v>9.8000000000000007</v>
      </c>
      <c r="I181" s="4">
        <v>1178232</v>
      </c>
      <c r="J181">
        <v>18.2</v>
      </c>
    </row>
    <row r="182" spans="1:10" x14ac:dyDescent="0.25">
      <c r="A182" s="3">
        <v>39873</v>
      </c>
      <c r="B182" s="4">
        <v>1198420</v>
      </c>
      <c r="C182" s="4">
        <v>7231578</v>
      </c>
      <c r="D182">
        <v>23.2</v>
      </c>
      <c r="E182">
        <v>0.5</v>
      </c>
      <c r="F182">
        <v>1.6</v>
      </c>
      <c r="G182">
        <v>4.0999999999999996</v>
      </c>
      <c r="H182">
        <v>18.100000000000001</v>
      </c>
      <c r="I182" s="4">
        <v>1170324</v>
      </c>
      <c r="J182">
        <v>25.6</v>
      </c>
    </row>
    <row r="183" spans="1:10" x14ac:dyDescent="0.25">
      <c r="A183" s="3">
        <v>39904</v>
      </c>
      <c r="B183" s="4">
        <v>1218494</v>
      </c>
      <c r="C183" s="4">
        <v>7296811</v>
      </c>
      <c r="D183">
        <v>18.5</v>
      </c>
      <c r="E183">
        <v>0.5</v>
      </c>
      <c r="F183">
        <v>1.7</v>
      </c>
      <c r="G183">
        <v>4.3</v>
      </c>
      <c r="H183">
        <v>12.9</v>
      </c>
      <c r="I183" s="4">
        <v>1166807</v>
      </c>
      <c r="J183">
        <v>24.5</v>
      </c>
    </row>
    <row r="184" spans="1:10" x14ac:dyDescent="0.25">
      <c r="A184" s="3">
        <v>39934</v>
      </c>
      <c r="B184" s="4">
        <v>1227805</v>
      </c>
      <c r="C184" s="4">
        <v>7311661</v>
      </c>
      <c r="D184">
        <v>22.6</v>
      </c>
      <c r="E184">
        <v>0.5</v>
      </c>
      <c r="F184">
        <v>1.7</v>
      </c>
      <c r="G184">
        <v>5.4</v>
      </c>
      <c r="H184">
        <v>16.2</v>
      </c>
      <c r="I184" s="4">
        <v>1184623</v>
      </c>
      <c r="J184">
        <v>24.4</v>
      </c>
    </row>
    <row r="185" spans="1:10" x14ac:dyDescent="0.25">
      <c r="A185" s="3">
        <v>39965</v>
      </c>
      <c r="B185" s="4">
        <v>1234557</v>
      </c>
      <c r="C185" s="4">
        <v>7301141</v>
      </c>
      <c r="D185">
        <v>27.1</v>
      </c>
      <c r="E185">
        <v>0.5</v>
      </c>
      <c r="F185">
        <v>1.8</v>
      </c>
      <c r="G185">
        <v>5.7</v>
      </c>
      <c r="H185">
        <v>20.8</v>
      </c>
      <c r="I185" s="4">
        <v>1197078</v>
      </c>
      <c r="J185">
        <v>25.5</v>
      </c>
    </row>
    <row r="186" spans="1:10" x14ac:dyDescent="0.25">
      <c r="A186" s="3">
        <v>39995</v>
      </c>
      <c r="B186" s="4">
        <v>1253998</v>
      </c>
      <c r="C186" s="4">
        <v>7373613</v>
      </c>
      <c r="D186">
        <v>24.3</v>
      </c>
      <c r="E186">
        <v>0.5</v>
      </c>
      <c r="F186">
        <v>1.8</v>
      </c>
      <c r="G186">
        <v>5.8</v>
      </c>
      <c r="H186">
        <v>17.600000000000001</v>
      </c>
      <c r="I186" s="4">
        <v>1202527</v>
      </c>
      <c r="J186">
        <v>24.9</v>
      </c>
    </row>
    <row r="187" spans="1:10" x14ac:dyDescent="0.25">
      <c r="A187" s="3">
        <v>40026</v>
      </c>
      <c r="B187" s="4">
        <v>1258391</v>
      </c>
      <c r="C187" s="4">
        <v>7404350</v>
      </c>
      <c r="D187">
        <v>12.7</v>
      </c>
      <c r="E187">
        <v>0.5</v>
      </c>
      <c r="F187">
        <v>1.8</v>
      </c>
      <c r="G187">
        <v>6</v>
      </c>
      <c r="H187">
        <v>4.9000000000000004</v>
      </c>
      <c r="I187" s="4">
        <v>1221307</v>
      </c>
      <c r="J187">
        <v>19.3</v>
      </c>
    </row>
    <row r="188" spans="1:10" x14ac:dyDescent="0.25">
      <c r="A188" s="3">
        <v>40057</v>
      </c>
      <c r="B188" s="4">
        <v>1271476</v>
      </c>
      <c r="C188" s="4">
        <v>7480949</v>
      </c>
      <c r="D188">
        <v>14</v>
      </c>
      <c r="E188">
        <v>0.5</v>
      </c>
      <c r="F188">
        <v>1.8</v>
      </c>
      <c r="G188">
        <v>5.5</v>
      </c>
      <c r="H188">
        <v>6.8</v>
      </c>
      <c r="I188" s="4">
        <v>1233502</v>
      </c>
      <c r="J188">
        <v>13.6</v>
      </c>
    </row>
    <row r="189" spans="1:10" x14ac:dyDescent="0.25">
      <c r="A189" s="3">
        <v>40087</v>
      </c>
      <c r="B189" s="4">
        <v>1279499</v>
      </c>
      <c r="C189" s="4">
        <v>7522127</v>
      </c>
      <c r="D189">
        <v>14</v>
      </c>
      <c r="E189">
        <v>0.5</v>
      </c>
      <c r="F189">
        <v>1.8</v>
      </c>
      <c r="G189">
        <v>5.5</v>
      </c>
      <c r="H189">
        <v>6.8</v>
      </c>
      <c r="I189" s="4">
        <v>1253263</v>
      </c>
      <c r="J189">
        <v>12</v>
      </c>
    </row>
    <row r="190" spans="1:10" x14ac:dyDescent="0.25">
      <c r="A190" s="3">
        <v>40118</v>
      </c>
      <c r="B190" s="4">
        <v>1284867</v>
      </c>
      <c r="C190" s="4">
        <v>7532456</v>
      </c>
      <c r="D190">
        <v>15.1</v>
      </c>
      <c r="E190">
        <v>0.5</v>
      </c>
      <c r="F190">
        <v>1.9</v>
      </c>
      <c r="G190">
        <v>4.5999999999999996</v>
      </c>
      <c r="H190">
        <v>8.8000000000000007</v>
      </c>
      <c r="I190" s="4">
        <v>1263816</v>
      </c>
      <c r="J190">
        <v>13.6</v>
      </c>
    </row>
    <row r="191" spans="1:10" x14ac:dyDescent="0.25">
      <c r="A191" s="3">
        <v>40148</v>
      </c>
      <c r="B191" s="4">
        <v>1288289</v>
      </c>
      <c r="C191" s="4">
        <v>7529871</v>
      </c>
      <c r="D191">
        <v>16.2</v>
      </c>
      <c r="E191">
        <v>0.5</v>
      </c>
      <c r="F191">
        <v>2</v>
      </c>
      <c r="G191">
        <v>4.5999999999999996</v>
      </c>
      <c r="H191">
        <v>9.9</v>
      </c>
      <c r="I191" s="4">
        <v>1266901</v>
      </c>
      <c r="J191">
        <v>15.3</v>
      </c>
    </row>
    <row r="192" spans="1:10" x14ac:dyDescent="0.25">
      <c r="A192" s="3">
        <v>40179</v>
      </c>
      <c r="B192" s="4">
        <v>1297498</v>
      </c>
      <c r="C192" s="4">
        <v>7546926</v>
      </c>
      <c r="D192">
        <v>17.100000000000001</v>
      </c>
      <c r="E192">
        <v>0.5</v>
      </c>
      <c r="F192">
        <v>2</v>
      </c>
      <c r="G192">
        <v>4.2</v>
      </c>
      <c r="H192">
        <v>11.2</v>
      </c>
      <c r="I192" s="4">
        <v>1268702</v>
      </c>
      <c r="J192">
        <v>17.7</v>
      </c>
    </row>
    <row r="193" spans="1:10" x14ac:dyDescent="0.25">
      <c r="A193" s="3">
        <v>40210</v>
      </c>
      <c r="B193" s="4">
        <v>1297041</v>
      </c>
      <c r="C193" s="4">
        <v>7561225</v>
      </c>
      <c r="D193">
        <v>15.5</v>
      </c>
      <c r="E193">
        <v>0.5</v>
      </c>
      <c r="F193">
        <v>2.1</v>
      </c>
      <c r="G193">
        <v>4.2</v>
      </c>
      <c r="H193">
        <v>9.4</v>
      </c>
      <c r="I193" s="4">
        <v>1274379</v>
      </c>
      <c r="J193">
        <v>14.3</v>
      </c>
    </row>
    <row r="194" spans="1:10" x14ac:dyDescent="0.25">
      <c r="A194" s="3">
        <v>40238</v>
      </c>
      <c r="B194" s="4">
        <v>1301152</v>
      </c>
      <c r="C194" s="4">
        <v>7359541</v>
      </c>
      <c r="D194">
        <v>12.6</v>
      </c>
      <c r="E194">
        <v>0.5</v>
      </c>
      <c r="F194">
        <v>2.2000000000000002</v>
      </c>
      <c r="G194">
        <v>3.1</v>
      </c>
      <c r="H194">
        <v>7.3</v>
      </c>
      <c r="I194" s="4">
        <v>1278583</v>
      </c>
      <c r="J194">
        <v>42.5</v>
      </c>
    </row>
    <row r="195" spans="1:10" x14ac:dyDescent="0.25">
      <c r="A195" s="3">
        <v>40269</v>
      </c>
      <c r="B195" s="4">
        <v>1264003</v>
      </c>
      <c r="C195" s="4">
        <v>7350280</v>
      </c>
      <c r="D195">
        <v>12.5</v>
      </c>
      <c r="E195">
        <v>0.5</v>
      </c>
      <c r="F195">
        <v>1.9</v>
      </c>
      <c r="G195">
        <v>3.3</v>
      </c>
      <c r="H195">
        <v>7.3</v>
      </c>
      <c r="I195" s="4">
        <v>1240686</v>
      </c>
      <c r="J195">
        <v>18</v>
      </c>
    </row>
    <row r="196" spans="1:10" x14ac:dyDescent="0.25">
      <c r="A196" s="3">
        <v>40299</v>
      </c>
      <c r="B196" s="4">
        <v>1257373</v>
      </c>
      <c r="C196" s="4">
        <v>7319104</v>
      </c>
      <c r="D196">
        <v>13.3</v>
      </c>
      <c r="E196">
        <v>0.5</v>
      </c>
      <c r="F196">
        <v>1.9</v>
      </c>
      <c r="G196">
        <v>4.4000000000000004</v>
      </c>
      <c r="H196">
        <v>7.1</v>
      </c>
      <c r="I196" s="4">
        <v>1240365</v>
      </c>
      <c r="J196">
        <v>16.399999999999999</v>
      </c>
    </row>
    <row r="197" spans="1:10" x14ac:dyDescent="0.25">
      <c r="A197" s="3">
        <v>40330</v>
      </c>
      <c r="B197" s="4">
        <v>1253329</v>
      </c>
      <c r="C197" s="4">
        <v>7309377</v>
      </c>
      <c r="D197">
        <v>12.6</v>
      </c>
      <c r="E197">
        <v>0.5</v>
      </c>
      <c r="F197">
        <v>1.8</v>
      </c>
      <c r="G197">
        <v>5</v>
      </c>
      <c r="H197">
        <v>5.7</v>
      </c>
      <c r="I197" s="4">
        <v>1236847</v>
      </c>
      <c r="J197">
        <v>14.4</v>
      </c>
    </row>
    <row r="198" spans="1:10" x14ac:dyDescent="0.25">
      <c r="A198" s="3">
        <v>40360</v>
      </c>
      <c r="B198" s="4">
        <v>1254648</v>
      </c>
      <c r="C198" s="4">
        <v>7292888</v>
      </c>
      <c r="D198">
        <v>15.4</v>
      </c>
      <c r="E198">
        <v>0.5</v>
      </c>
      <c r="F198">
        <v>1.8</v>
      </c>
      <c r="G198">
        <v>5.7</v>
      </c>
      <c r="H198">
        <v>8.1</v>
      </c>
      <c r="I198" s="4">
        <v>1235256</v>
      </c>
      <c r="J198">
        <v>17.2</v>
      </c>
    </row>
    <row r="199" spans="1:10" x14ac:dyDescent="0.25">
      <c r="A199" s="3">
        <v>40391</v>
      </c>
      <c r="B199" s="4">
        <v>1251780</v>
      </c>
      <c r="C199" s="4">
        <v>7259770</v>
      </c>
      <c r="D199">
        <v>18.399999999999999</v>
      </c>
      <c r="E199">
        <v>0.5</v>
      </c>
      <c r="F199">
        <v>1.8</v>
      </c>
      <c r="G199">
        <v>6.6</v>
      </c>
      <c r="H199">
        <v>10.4</v>
      </c>
      <c r="I199" s="4">
        <v>1232750</v>
      </c>
      <c r="J199">
        <v>19.7</v>
      </c>
    </row>
    <row r="200" spans="1:10" x14ac:dyDescent="0.25">
      <c r="A200" s="3">
        <v>40422</v>
      </c>
      <c r="B200" s="4">
        <v>1244864</v>
      </c>
      <c r="C200" s="4">
        <v>7190011</v>
      </c>
      <c r="D200">
        <v>20.2</v>
      </c>
      <c r="E200">
        <v>0.5</v>
      </c>
      <c r="F200">
        <v>1.9</v>
      </c>
      <c r="G200">
        <v>6.7</v>
      </c>
      <c r="H200">
        <v>12.3</v>
      </c>
      <c r="I200" s="4">
        <v>1226556</v>
      </c>
      <c r="J200">
        <v>26</v>
      </c>
    </row>
    <row r="201" spans="1:10" x14ac:dyDescent="0.25">
      <c r="A201" s="3">
        <v>40452</v>
      </c>
      <c r="B201" s="4">
        <v>1236199</v>
      </c>
      <c r="C201" s="4">
        <v>7123814</v>
      </c>
      <c r="D201">
        <v>25.6</v>
      </c>
      <c r="E201">
        <v>0.5</v>
      </c>
      <c r="F201">
        <v>1.9</v>
      </c>
      <c r="G201">
        <v>7.1</v>
      </c>
      <c r="H201">
        <v>17.7</v>
      </c>
      <c r="I201" s="4">
        <v>1212011</v>
      </c>
      <c r="J201">
        <v>28.4</v>
      </c>
    </row>
    <row r="202" spans="1:10" x14ac:dyDescent="0.25">
      <c r="A202" s="3">
        <v>40483</v>
      </c>
      <c r="B202" s="4">
        <v>1222330</v>
      </c>
      <c r="C202" s="4">
        <v>7053564</v>
      </c>
      <c r="D202">
        <v>27.3</v>
      </c>
      <c r="E202">
        <v>0.5</v>
      </c>
      <c r="F202">
        <v>2</v>
      </c>
      <c r="G202">
        <v>6</v>
      </c>
      <c r="H202">
        <v>20.5</v>
      </c>
      <c r="I202" s="4">
        <v>1200248</v>
      </c>
      <c r="J202">
        <v>29.1</v>
      </c>
    </row>
    <row r="203" spans="1:10" x14ac:dyDescent="0.25">
      <c r="A203" s="3">
        <v>40513</v>
      </c>
      <c r="B203" s="4">
        <v>1208984</v>
      </c>
      <c r="C203" s="4">
        <v>6968748</v>
      </c>
      <c r="D203">
        <v>28.5</v>
      </c>
      <c r="E203">
        <v>0.5</v>
      </c>
      <c r="F203">
        <v>2.1</v>
      </c>
      <c r="G203">
        <v>5.9</v>
      </c>
      <c r="H203">
        <v>21.8</v>
      </c>
      <c r="I203" s="4">
        <v>1185899</v>
      </c>
      <c r="J203">
        <v>31.3</v>
      </c>
    </row>
    <row r="204" spans="1:10" x14ac:dyDescent="0.25">
      <c r="A204" s="3">
        <v>40544</v>
      </c>
      <c r="B204" s="4">
        <v>1194906</v>
      </c>
      <c r="C204" s="4">
        <v>6905445</v>
      </c>
      <c r="D204">
        <v>24.8</v>
      </c>
      <c r="E204">
        <v>0.5</v>
      </c>
      <c r="F204">
        <v>2.2000000000000002</v>
      </c>
      <c r="G204">
        <v>5.4</v>
      </c>
      <c r="H204">
        <v>18.2</v>
      </c>
      <c r="I204" s="4">
        <v>1169479</v>
      </c>
      <c r="J204">
        <v>29.1</v>
      </c>
    </row>
    <row r="205" spans="1:10" x14ac:dyDescent="0.25">
      <c r="A205" s="3">
        <v>40575</v>
      </c>
      <c r="B205" s="4">
        <v>1182860</v>
      </c>
      <c r="C205" s="4">
        <v>6888601</v>
      </c>
      <c r="D205">
        <v>14.4</v>
      </c>
      <c r="E205">
        <v>0.5</v>
      </c>
      <c r="F205">
        <v>2.2999999999999998</v>
      </c>
      <c r="G205">
        <v>5.2</v>
      </c>
      <c r="H205">
        <v>7.1</v>
      </c>
      <c r="I205" s="4">
        <v>1158864</v>
      </c>
      <c r="J205">
        <v>21.1</v>
      </c>
    </row>
    <row r="206" spans="1:10" x14ac:dyDescent="0.25">
      <c r="A206" s="3">
        <v>40603</v>
      </c>
      <c r="B206" s="4">
        <v>1179955</v>
      </c>
      <c r="C206" s="4">
        <v>6884364</v>
      </c>
      <c r="D206">
        <v>12.2</v>
      </c>
      <c r="E206">
        <v>0.5</v>
      </c>
      <c r="F206">
        <v>2.2999999999999998</v>
      </c>
      <c r="G206">
        <v>3.6</v>
      </c>
      <c r="H206">
        <v>6.1</v>
      </c>
      <c r="I206" s="4">
        <v>1157801</v>
      </c>
      <c r="J206">
        <v>17.7</v>
      </c>
    </row>
    <row r="207" spans="1:10" x14ac:dyDescent="0.25">
      <c r="A207" s="3">
        <v>40634</v>
      </c>
      <c r="B207" s="4">
        <v>1171138</v>
      </c>
      <c r="C207" s="4">
        <v>6860304</v>
      </c>
      <c r="D207">
        <v>10.6</v>
      </c>
      <c r="E207">
        <v>0.5</v>
      </c>
      <c r="F207">
        <v>2.4</v>
      </c>
      <c r="G207">
        <v>3.5</v>
      </c>
      <c r="H207">
        <v>4.5</v>
      </c>
      <c r="I207" s="4">
        <v>1159030</v>
      </c>
      <c r="J207">
        <v>14.4</v>
      </c>
    </row>
    <row r="208" spans="1:10" x14ac:dyDescent="0.25">
      <c r="A208" s="3">
        <v>40664</v>
      </c>
      <c r="B208" s="4">
        <v>1165697</v>
      </c>
      <c r="C208" s="4">
        <v>6837157</v>
      </c>
      <c r="D208">
        <v>12.4</v>
      </c>
      <c r="E208">
        <v>0.5</v>
      </c>
      <c r="F208">
        <v>2.4</v>
      </c>
      <c r="G208">
        <v>4.8</v>
      </c>
      <c r="H208">
        <v>5.2</v>
      </c>
      <c r="I208" s="4">
        <v>1154186</v>
      </c>
      <c r="J208">
        <v>12.8</v>
      </c>
    </row>
    <row r="209" spans="1:10" x14ac:dyDescent="0.25">
      <c r="A209" s="3">
        <v>40695</v>
      </c>
      <c r="B209" s="4">
        <v>1160718</v>
      </c>
      <c r="C209" s="4">
        <v>6812422</v>
      </c>
      <c r="D209">
        <v>12.9</v>
      </c>
      <c r="E209">
        <v>0.5</v>
      </c>
      <c r="F209">
        <v>2.2999999999999998</v>
      </c>
      <c r="G209">
        <v>5.5</v>
      </c>
      <c r="H209">
        <v>5.0999999999999996</v>
      </c>
      <c r="I209" s="4">
        <v>1150436</v>
      </c>
      <c r="J209">
        <v>12.1</v>
      </c>
    </row>
    <row r="210" spans="1:10" x14ac:dyDescent="0.25">
      <c r="A210" s="3">
        <v>40725</v>
      </c>
      <c r="B210" s="4">
        <v>1157788</v>
      </c>
      <c r="C210" s="4">
        <v>6783119</v>
      </c>
      <c r="D210">
        <v>14.8</v>
      </c>
      <c r="E210">
        <v>0.5</v>
      </c>
      <c r="F210">
        <v>2.2000000000000002</v>
      </c>
      <c r="G210">
        <v>6.1</v>
      </c>
      <c r="H210">
        <v>6.5</v>
      </c>
      <c r="I210" s="4">
        <v>1146387</v>
      </c>
      <c r="J210">
        <v>14.1</v>
      </c>
    </row>
    <row r="211" spans="1:10" x14ac:dyDescent="0.25">
      <c r="A211" s="3">
        <v>40756</v>
      </c>
      <c r="B211" s="4">
        <v>1150286</v>
      </c>
      <c r="C211" s="4">
        <v>6741450</v>
      </c>
      <c r="D211">
        <v>16.600000000000001</v>
      </c>
      <c r="E211">
        <v>0.5</v>
      </c>
      <c r="F211">
        <v>2.2000000000000002</v>
      </c>
      <c r="G211">
        <v>7.1</v>
      </c>
      <c r="H211">
        <v>7.6</v>
      </c>
      <c r="I211" s="4">
        <v>1141053</v>
      </c>
      <c r="J211">
        <v>14.6</v>
      </c>
    </row>
    <row r="212" spans="1:10" x14ac:dyDescent="0.25">
      <c r="A212" s="3">
        <v>40787</v>
      </c>
      <c r="B212" s="4">
        <v>1145916</v>
      </c>
      <c r="C212" s="4">
        <v>6703310</v>
      </c>
      <c r="D212">
        <v>16.100000000000001</v>
      </c>
      <c r="E212">
        <v>0.5</v>
      </c>
      <c r="F212">
        <v>2.2000000000000002</v>
      </c>
      <c r="G212">
        <v>7.1</v>
      </c>
      <c r="H212">
        <v>7.1</v>
      </c>
      <c r="I212" s="4">
        <v>1133281</v>
      </c>
      <c r="J212">
        <v>16.600000000000001</v>
      </c>
    </row>
    <row r="213" spans="1:10" x14ac:dyDescent="0.25">
      <c r="A213" s="3">
        <v>40817</v>
      </c>
      <c r="B213" s="4">
        <v>1140005</v>
      </c>
      <c r="C213" s="4">
        <v>6647973</v>
      </c>
      <c r="D213">
        <v>23.7</v>
      </c>
      <c r="E213">
        <v>0.5</v>
      </c>
      <c r="F213">
        <v>2.1</v>
      </c>
      <c r="G213">
        <v>7.6</v>
      </c>
      <c r="H213">
        <v>15.1</v>
      </c>
      <c r="I213" s="4">
        <v>1126683</v>
      </c>
      <c r="J213">
        <v>21.6</v>
      </c>
    </row>
    <row r="214" spans="1:10" x14ac:dyDescent="0.25">
      <c r="A214" s="3">
        <v>40848</v>
      </c>
      <c r="B214" s="4">
        <v>1129456</v>
      </c>
      <c r="C214" s="4">
        <v>6569567</v>
      </c>
      <c r="D214">
        <v>26.4</v>
      </c>
      <c r="E214">
        <v>0.5</v>
      </c>
      <c r="F214">
        <v>2.1</v>
      </c>
      <c r="G214">
        <v>6.5</v>
      </c>
      <c r="H214">
        <v>19</v>
      </c>
      <c r="I214" s="4">
        <v>1114809</v>
      </c>
      <c r="J214">
        <v>25.7</v>
      </c>
    </row>
    <row r="215" spans="1:10" x14ac:dyDescent="0.25">
      <c r="A215" s="3">
        <v>40878</v>
      </c>
      <c r="B215" s="4">
        <v>1112889</v>
      </c>
      <c r="C215" s="4">
        <v>6482850</v>
      </c>
      <c r="D215">
        <v>25.1</v>
      </c>
      <c r="E215">
        <v>0.5</v>
      </c>
      <c r="F215">
        <v>2.2000000000000002</v>
      </c>
      <c r="G215">
        <v>6.5</v>
      </c>
      <c r="H215">
        <v>17.600000000000001</v>
      </c>
      <c r="I215" s="4">
        <v>1099325</v>
      </c>
      <c r="J215">
        <v>26.2</v>
      </c>
    </row>
    <row r="216" spans="1:10" x14ac:dyDescent="0.25">
      <c r="A216" s="3">
        <v>40909</v>
      </c>
      <c r="B216" s="4">
        <v>1093496</v>
      </c>
      <c r="C216" s="4">
        <v>6393556</v>
      </c>
      <c r="D216">
        <v>27.1</v>
      </c>
      <c r="E216">
        <v>0.5</v>
      </c>
      <c r="F216">
        <v>2.2000000000000002</v>
      </c>
      <c r="G216">
        <v>6</v>
      </c>
      <c r="H216">
        <v>20.2</v>
      </c>
      <c r="I216" s="4">
        <v>1083129</v>
      </c>
      <c r="J216">
        <v>24.8</v>
      </c>
    </row>
    <row r="217" spans="1:10" x14ac:dyDescent="0.25">
      <c r="A217" s="3">
        <v>40940</v>
      </c>
      <c r="B217" s="4">
        <v>1081789</v>
      </c>
      <c r="C217" s="4">
        <v>6341344</v>
      </c>
      <c r="D217">
        <v>27.8</v>
      </c>
      <c r="E217">
        <v>0.6</v>
      </c>
      <c r="F217">
        <v>2.2000000000000002</v>
      </c>
      <c r="G217">
        <v>6.2</v>
      </c>
      <c r="H217">
        <v>20.7</v>
      </c>
      <c r="I217" s="4">
        <v>1065638</v>
      </c>
      <c r="J217">
        <v>23.4</v>
      </c>
    </row>
    <row r="218" spans="1:10" x14ac:dyDescent="0.25">
      <c r="A218" s="3">
        <v>40969</v>
      </c>
      <c r="B218" s="4">
        <v>1078773</v>
      </c>
      <c r="C218" s="4">
        <v>6291780</v>
      </c>
      <c r="D218">
        <v>26.4</v>
      </c>
      <c r="E218">
        <v>0.6</v>
      </c>
      <c r="F218">
        <v>2.2000000000000002</v>
      </c>
      <c r="G218">
        <v>4.5999999999999996</v>
      </c>
      <c r="H218">
        <v>20.6</v>
      </c>
      <c r="I218" s="4">
        <v>1055923</v>
      </c>
      <c r="J218">
        <v>26.7</v>
      </c>
    </row>
    <row r="219" spans="1:10" x14ac:dyDescent="0.25">
      <c r="A219" s="3">
        <v>41000</v>
      </c>
      <c r="B219" s="4">
        <v>1068409</v>
      </c>
      <c r="C219" s="4">
        <v>6225285</v>
      </c>
      <c r="D219">
        <v>25.7</v>
      </c>
      <c r="E219">
        <v>0.6</v>
      </c>
      <c r="F219">
        <v>2.1</v>
      </c>
      <c r="G219">
        <v>4.8</v>
      </c>
      <c r="H219">
        <v>19.7</v>
      </c>
      <c r="I219" s="4">
        <v>1048899</v>
      </c>
      <c r="J219">
        <v>28.2</v>
      </c>
    </row>
    <row r="220" spans="1:10" x14ac:dyDescent="0.25">
      <c r="A220" s="3">
        <v>41030</v>
      </c>
      <c r="B220" s="4">
        <v>1053379</v>
      </c>
      <c r="C220" s="4">
        <v>6173153</v>
      </c>
      <c r="D220">
        <v>24.2</v>
      </c>
      <c r="E220">
        <v>0.6</v>
      </c>
      <c r="F220">
        <v>2</v>
      </c>
      <c r="G220">
        <v>6.4</v>
      </c>
      <c r="H220">
        <v>16.8</v>
      </c>
      <c r="I220" s="4">
        <v>1036242</v>
      </c>
      <c r="J220">
        <v>26.2</v>
      </c>
    </row>
    <row r="221" spans="1:10" x14ac:dyDescent="0.25">
      <c r="A221" s="3">
        <v>41061</v>
      </c>
      <c r="B221" s="4">
        <v>1037679</v>
      </c>
      <c r="C221" s="4">
        <v>6095788</v>
      </c>
      <c r="D221">
        <v>26.6</v>
      </c>
      <c r="E221">
        <v>0.6</v>
      </c>
      <c r="F221">
        <v>1.9</v>
      </c>
      <c r="G221">
        <v>7.2</v>
      </c>
      <c r="H221">
        <v>18.8</v>
      </c>
      <c r="I221" s="4">
        <v>1024891</v>
      </c>
      <c r="J221">
        <v>27.3</v>
      </c>
    </row>
    <row r="222" spans="1:10" x14ac:dyDescent="0.25">
      <c r="A222" s="3">
        <v>41091</v>
      </c>
      <c r="B222" s="4">
        <v>1030799</v>
      </c>
      <c r="C222" s="4">
        <v>6053972</v>
      </c>
      <c r="D222">
        <v>29.3</v>
      </c>
      <c r="E222">
        <v>0.6</v>
      </c>
      <c r="F222">
        <v>1.7</v>
      </c>
      <c r="G222">
        <v>7.8</v>
      </c>
      <c r="H222">
        <v>21.3</v>
      </c>
      <c r="I222" s="4">
        <v>1008690</v>
      </c>
      <c r="J222">
        <v>27.2</v>
      </c>
    </row>
    <row r="223" spans="1:10" x14ac:dyDescent="0.25">
      <c r="A223" s="3">
        <v>41122</v>
      </c>
      <c r="B223" s="4">
        <v>1017805</v>
      </c>
      <c r="C223" s="4">
        <v>5984571</v>
      </c>
      <c r="D223">
        <v>30.9</v>
      </c>
      <c r="E223">
        <v>0.6</v>
      </c>
      <c r="F223">
        <v>1.6</v>
      </c>
      <c r="G223">
        <v>8.5</v>
      </c>
      <c r="H223">
        <v>22.6</v>
      </c>
      <c r="I223" s="4">
        <v>1002043</v>
      </c>
      <c r="J223">
        <v>29</v>
      </c>
    </row>
    <row r="224" spans="1:10" x14ac:dyDescent="0.25">
      <c r="A224" s="3">
        <v>41153</v>
      </c>
      <c r="B224" s="4">
        <v>1009588</v>
      </c>
      <c r="C224" s="4">
        <v>5922604</v>
      </c>
      <c r="D224">
        <v>32</v>
      </c>
      <c r="E224">
        <v>0.6</v>
      </c>
      <c r="F224">
        <v>1.6</v>
      </c>
      <c r="G224">
        <v>8.1</v>
      </c>
      <c r="H224">
        <v>24.2</v>
      </c>
      <c r="I224" s="4">
        <v>987415</v>
      </c>
      <c r="J224">
        <v>32.299999999999997</v>
      </c>
    </row>
    <row r="225" spans="1:10" x14ac:dyDescent="0.25">
      <c r="A225" s="3">
        <v>41183</v>
      </c>
      <c r="B225" s="4">
        <v>993525</v>
      </c>
      <c r="C225" s="4">
        <v>5850820</v>
      </c>
      <c r="D225">
        <v>30.1</v>
      </c>
      <c r="E225">
        <v>0.6</v>
      </c>
      <c r="F225">
        <v>1.5</v>
      </c>
      <c r="G225">
        <v>8.3000000000000007</v>
      </c>
      <c r="H225">
        <v>22</v>
      </c>
      <c r="I225" s="4">
        <v>975022</v>
      </c>
      <c r="J225">
        <v>29.7</v>
      </c>
    </row>
    <row r="226" spans="1:10" x14ac:dyDescent="0.25">
      <c r="A226" s="3">
        <v>41214</v>
      </c>
      <c r="B226" s="4">
        <v>988795</v>
      </c>
      <c r="C226" s="4">
        <v>5794915</v>
      </c>
      <c r="D226">
        <v>32</v>
      </c>
      <c r="E226">
        <v>0.6</v>
      </c>
      <c r="F226">
        <v>1.5</v>
      </c>
      <c r="G226">
        <v>7</v>
      </c>
      <c r="H226">
        <v>25.1</v>
      </c>
      <c r="I226" s="4">
        <v>962973</v>
      </c>
      <c r="J226">
        <v>32.799999999999997</v>
      </c>
    </row>
    <row r="227" spans="1:10" x14ac:dyDescent="0.25">
      <c r="A227" s="3">
        <v>41244</v>
      </c>
      <c r="B227" s="4">
        <v>988449</v>
      </c>
      <c r="C227" s="4">
        <v>5803705</v>
      </c>
      <c r="D227">
        <v>33.1</v>
      </c>
      <c r="E227">
        <v>0.6</v>
      </c>
      <c r="F227">
        <v>1.5</v>
      </c>
      <c r="G227">
        <v>7</v>
      </c>
      <c r="H227">
        <v>26.4</v>
      </c>
      <c r="I227" s="4">
        <v>954589</v>
      </c>
      <c r="J227">
        <v>30.3</v>
      </c>
    </row>
    <row r="228" spans="1:10" x14ac:dyDescent="0.25">
      <c r="A228" s="3">
        <v>41275</v>
      </c>
      <c r="B228" s="4">
        <v>972699</v>
      </c>
      <c r="C228" s="4">
        <v>5714164</v>
      </c>
      <c r="D228">
        <v>31.9</v>
      </c>
      <c r="E228">
        <v>0.6</v>
      </c>
      <c r="F228">
        <v>1.4</v>
      </c>
      <c r="G228">
        <v>6.3</v>
      </c>
      <c r="H228">
        <v>25.7</v>
      </c>
      <c r="I228" s="4">
        <v>956899</v>
      </c>
      <c r="J228">
        <v>31.3</v>
      </c>
    </row>
    <row r="229" spans="1:10" x14ac:dyDescent="0.25">
      <c r="A229" s="3">
        <v>41306</v>
      </c>
      <c r="B229" s="4">
        <v>965113</v>
      </c>
      <c r="C229" s="4">
        <v>5677202</v>
      </c>
      <c r="D229">
        <v>31.2</v>
      </c>
      <c r="E229">
        <v>0.6</v>
      </c>
      <c r="F229">
        <v>1.4</v>
      </c>
      <c r="G229">
        <v>6.6</v>
      </c>
      <c r="H229">
        <v>24.7</v>
      </c>
      <c r="I229" s="4">
        <v>940982</v>
      </c>
      <c r="J229">
        <v>30.4</v>
      </c>
    </row>
    <row r="230" spans="1:10" x14ac:dyDescent="0.25">
      <c r="A230" s="3">
        <v>41334</v>
      </c>
      <c r="B230" s="4">
        <v>958327</v>
      </c>
      <c r="C230" s="4">
        <v>5641257</v>
      </c>
      <c r="D230">
        <v>27.2</v>
      </c>
      <c r="E230">
        <v>0.6</v>
      </c>
      <c r="F230">
        <v>1.3</v>
      </c>
      <c r="G230">
        <v>4.9000000000000004</v>
      </c>
      <c r="H230">
        <v>21.9</v>
      </c>
      <c r="I230" s="4">
        <v>934288</v>
      </c>
      <c r="J230">
        <v>28.6</v>
      </c>
    </row>
    <row r="231" spans="1:10" x14ac:dyDescent="0.25">
      <c r="A231" s="3">
        <v>41365</v>
      </c>
      <c r="B231" s="4">
        <v>958984</v>
      </c>
      <c r="C231" s="4">
        <v>5621175</v>
      </c>
      <c r="D231">
        <v>21</v>
      </c>
      <c r="E231">
        <v>0.6</v>
      </c>
      <c r="F231">
        <v>1.3</v>
      </c>
      <c r="G231">
        <v>5.2</v>
      </c>
      <c r="H231">
        <v>15</v>
      </c>
      <c r="I231" s="4">
        <v>930018</v>
      </c>
      <c r="J231">
        <v>28.6</v>
      </c>
    </row>
    <row r="232" spans="1:10" x14ac:dyDescent="0.25">
      <c r="A232" s="3">
        <v>41395</v>
      </c>
      <c r="B232" s="4">
        <v>957551</v>
      </c>
      <c r="C232" s="4">
        <v>5602578</v>
      </c>
      <c r="D232">
        <v>21.1</v>
      </c>
      <c r="E232">
        <v>0.6</v>
      </c>
      <c r="F232">
        <v>1.2</v>
      </c>
      <c r="G232">
        <v>6.8</v>
      </c>
      <c r="H232">
        <v>13.8</v>
      </c>
      <c r="I232" s="4">
        <v>930583</v>
      </c>
      <c r="J232">
        <v>28.1</v>
      </c>
    </row>
    <row r="233" spans="1:10" x14ac:dyDescent="0.25">
      <c r="A233" s="3">
        <v>41426</v>
      </c>
      <c r="B233" s="4">
        <v>951930</v>
      </c>
      <c r="C233" s="4">
        <v>5563559</v>
      </c>
      <c r="D233">
        <v>24.8</v>
      </c>
      <c r="E233">
        <v>0.6</v>
      </c>
      <c r="F233">
        <v>1.1000000000000001</v>
      </c>
      <c r="G233">
        <v>7.5</v>
      </c>
      <c r="H233">
        <v>17.2</v>
      </c>
      <c r="I233" s="4">
        <v>929357</v>
      </c>
      <c r="J233">
        <v>28.1</v>
      </c>
    </row>
    <row r="234" spans="1:10" x14ac:dyDescent="0.25">
      <c r="A234" s="3">
        <v>41456</v>
      </c>
      <c r="B234" s="4">
        <v>951528</v>
      </c>
      <c r="C234" s="4">
        <v>5558661</v>
      </c>
      <c r="D234">
        <v>22.4</v>
      </c>
      <c r="E234">
        <v>0.6</v>
      </c>
      <c r="F234">
        <v>1</v>
      </c>
      <c r="G234">
        <v>8.1999999999999993</v>
      </c>
      <c r="H234">
        <v>14</v>
      </c>
      <c r="I234" s="4">
        <v>923877</v>
      </c>
      <c r="J234">
        <v>25.9</v>
      </c>
    </row>
    <row r="235" spans="1:10" x14ac:dyDescent="0.25">
      <c r="A235" s="3">
        <v>41487</v>
      </c>
      <c r="B235" s="4">
        <v>949674</v>
      </c>
      <c r="C235" s="4">
        <v>5535828</v>
      </c>
      <c r="D235">
        <v>16.3</v>
      </c>
      <c r="E235">
        <v>0.6</v>
      </c>
      <c r="F235">
        <v>1</v>
      </c>
      <c r="G235">
        <v>8.3000000000000007</v>
      </c>
      <c r="H235">
        <v>7.2</v>
      </c>
      <c r="I235" s="4">
        <v>925993</v>
      </c>
      <c r="J235">
        <v>24.2</v>
      </c>
    </row>
    <row r="236" spans="1:10" x14ac:dyDescent="0.25">
      <c r="A236" s="3">
        <v>41518</v>
      </c>
      <c r="B236" s="4">
        <v>949282</v>
      </c>
      <c r="C236" s="4">
        <v>5539848</v>
      </c>
      <c r="D236">
        <v>13.5</v>
      </c>
      <c r="E236">
        <v>0.6</v>
      </c>
      <c r="F236">
        <v>0.9</v>
      </c>
      <c r="G236">
        <v>7.7</v>
      </c>
      <c r="H236">
        <v>4.8</v>
      </c>
      <c r="I236" s="4">
        <v>925706</v>
      </c>
      <c r="J236">
        <v>19.3</v>
      </c>
    </row>
    <row r="237" spans="1:10" x14ac:dyDescent="0.25">
      <c r="A237" s="3">
        <v>41548</v>
      </c>
      <c r="B237" s="4">
        <v>946770</v>
      </c>
      <c r="C237" s="4">
        <v>5537180</v>
      </c>
      <c r="D237">
        <v>12.6</v>
      </c>
      <c r="E237">
        <v>0.6</v>
      </c>
      <c r="F237">
        <v>0.9</v>
      </c>
      <c r="G237">
        <v>7.7</v>
      </c>
      <c r="H237">
        <v>3.8</v>
      </c>
      <c r="I237" s="4">
        <v>930374</v>
      </c>
      <c r="J237">
        <v>14.7</v>
      </c>
    </row>
    <row r="238" spans="1:10" x14ac:dyDescent="0.25">
      <c r="A238" s="3">
        <v>41579</v>
      </c>
      <c r="B238" s="4">
        <v>945919</v>
      </c>
      <c r="C238" s="4">
        <v>5531321</v>
      </c>
      <c r="D238">
        <v>11.3</v>
      </c>
      <c r="E238">
        <v>0.6</v>
      </c>
      <c r="F238">
        <v>0.9</v>
      </c>
      <c r="G238">
        <v>6.6</v>
      </c>
      <c r="H238">
        <v>3.6</v>
      </c>
      <c r="I238" s="4">
        <v>932618</v>
      </c>
      <c r="J238">
        <v>13.4</v>
      </c>
    </row>
    <row r="239" spans="1:10" x14ac:dyDescent="0.25">
      <c r="A239" s="3">
        <v>41609</v>
      </c>
      <c r="B239" s="4">
        <v>947681</v>
      </c>
      <c r="C239" s="4">
        <v>5541173</v>
      </c>
      <c r="D239">
        <v>13.4</v>
      </c>
      <c r="E239">
        <v>0.6</v>
      </c>
      <c r="F239">
        <v>0.9</v>
      </c>
      <c r="G239">
        <v>6.8</v>
      </c>
      <c r="H239">
        <v>5.6</v>
      </c>
      <c r="I239" s="4">
        <v>932611</v>
      </c>
      <c r="J239">
        <v>11.9</v>
      </c>
    </row>
    <row r="240" spans="1:10" x14ac:dyDescent="0.25">
      <c r="A240" s="3">
        <v>41640</v>
      </c>
      <c r="B240" s="4">
        <v>950760</v>
      </c>
      <c r="C240" s="4">
        <v>5547536</v>
      </c>
      <c r="D240">
        <v>12.1</v>
      </c>
      <c r="E240">
        <v>0.6</v>
      </c>
      <c r="F240">
        <v>0.9</v>
      </c>
      <c r="G240">
        <v>6.2</v>
      </c>
      <c r="H240">
        <v>4.8</v>
      </c>
      <c r="I240" s="4">
        <v>935950</v>
      </c>
      <c r="J240">
        <v>12.2</v>
      </c>
    </row>
    <row r="241" spans="1:10" x14ac:dyDescent="0.25">
      <c r="A241" s="3">
        <v>41671</v>
      </c>
      <c r="B241" s="4">
        <v>951984</v>
      </c>
      <c r="C241" s="4">
        <v>5558297</v>
      </c>
      <c r="D241">
        <v>11</v>
      </c>
      <c r="E241">
        <v>0.6</v>
      </c>
      <c r="F241">
        <v>0.9</v>
      </c>
      <c r="G241">
        <v>6.2</v>
      </c>
      <c r="H241">
        <v>3.6</v>
      </c>
      <c r="I241" s="4">
        <v>938609</v>
      </c>
      <c r="J241">
        <v>9.8000000000000007</v>
      </c>
    </row>
    <row r="242" spans="1:10" x14ac:dyDescent="0.25">
      <c r="A242" s="3">
        <v>41699</v>
      </c>
      <c r="B242" s="4">
        <v>954419</v>
      </c>
      <c r="C242" s="4">
        <v>5571087</v>
      </c>
      <c r="D242">
        <v>9.6</v>
      </c>
      <c r="E242">
        <v>0.6</v>
      </c>
      <c r="F242">
        <v>0.9</v>
      </c>
      <c r="G242">
        <v>4.7</v>
      </c>
      <c r="H242">
        <v>3.8</v>
      </c>
      <c r="I242" s="4">
        <v>942111</v>
      </c>
      <c r="J242">
        <v>8.9</v>
      </c>
    </row>
    <row r="243" spans="1:10" x14ac:dyDescent="0.25">
      <c r="A243" s="3">
        <v>41730</v>
      </c>
      <c r="B243" s="4">
        <v>954802</v>
      </c>
      <c r="C243" s="4">
        <v>5561860</v>
      </c>
      <c r="D243">
        <v>11.1</v>
      </c>
      <c r="E243">
        <v>0.6</v>
      </c>
      <c r="F243">
        <v>0.8</v>
      </c>
      <c r="G243">
        <v>5.2</v>
      </c>
      <c r="H243">
        <v>4.8</v>
      </c>
      <c r="I243" s="4">
        <v>945298</v>
      </c>
      <c r="J243">
        <v>10.5</v>
      </c>
    </row>
    <row r="244" spans="1:10" x14ac:dyDescent="0.25">
      <c r="A244" s="3">
        <v>41760</v>
      </c>
      <c r="B244" s="4">
        <v>956216</v>
      </c>
      <c r="C244" s="4">
        <v>5561569</v>
      </c>
      <c r="D244">
        <v>12.9</v>
      </c>
      <c r="E244">
        <v>0.6</v>
      </c>
      <c r="F244">
        <v>0.8</v>
      </c>
      <c r="G244">
        <v>6.9</v>
      </c>
      <c r="H244">
        <v>5</v>
      </c>
      <c r="I244" s="4">
        <v>944175</v>
      </c>
      <c r="J244">
        <v>10.9</v>
      </c>
    </row>
    <row r="245" spans="1:10" x14ac:dyDescent="0.25">
      <c r="A245" s="3">
        <v>41791</v>
      </c>
      <c r="B245" s="4">
        <v>957906</v>
      </c>
      <c r="C245" s="4">
        <v>5561311</v>
      </c>
      <c r="D245">
        <v>14.1</v>
      </c>
      <c r="E245">
        <v>0.6</v>
      </c>
      <c r="F245">
        <v>0.8</v>
      </c>
      <c r="G245">
        <v>7.9</v>
      </c>
      <c r="H245">
        <v>5.4</v>
      </c>
      <c r="I245" s="4">
        <v>945281</v>
      </c>
      <c r="J245">
        <v>11.5</v>
      </c>
    </row>
    <row r="246" spans="1:10" x14ac:dyDescent="0.25">
      <c r="A246" s="3">
        <v>41821</v>
      </c>
      <c r="B246" s="4">
        <v>961229</v>
      </c>
      <c r="C246" s="4">
        <v>5566209</v>
      </c>
      <c r="D246">
        <v>16.600000000000001</v>
      </c>
      <c r="E246">
        <v>0.6</v>
      </c>
      <c r="F246">
        <v>0.8</v>
      </c>
      <c r="G246">
        <v>8.6999999999999993</v>
      </c>
      <c r="H246">
        <v>7.3</v>
      </c>
      <c r="I246" s="4">
        <v>946464</v>
      </c>
      <c r="J246">
        <v>12.6</v>
      </c>
    </row>
    <row r="247" spans="1:10" x14ac:dyDescent="0.25">
      <c r="A247" s="3">
        <v>41852</v>
      </c>
      <c r="B247" s="4">
        <v>964054</v>
      </c>
      <c r="C247" s="4">
        <v>5571088</v>
      </c>
      <c r="D247">
        <v>17</v>
      </c>
      <c r="E247">
        <v>0.6</v>
      </c>
      <c r="F247">
        <v>0.8</v>
      </c>
      <c r="G247">
        <v>9</v>
      </c>
      <c r="H247">
        <v>7.4</v>
      </c>
      <c r="I247" s="4">
        <v>948709</v>
      </c>
      <c r="J247">
        <v>13</v>
      </c>
    </row>
    <row r="248" spans="1:10" x14ac:dyDescent="0.25">
      <c r="A248" s="3">
        <v>41883</v>
      </c>
      <c r="B248" s="4">
        <v>972015</v>
      </c>
      <c r="C248" s="4">
        <v>5604563</v>
      </c>
      <c r="D248">
        <v>17.100000000000001</v>
      </c>
      <c r="E248">
        <v>0.6</v>
      </c>
      <c r="F248">
        <v>0.8</v>
      </c>
      <c r="G248">
        <v>8.9</v>
      </c>
      <c r="H248">
        <v>7.6</v>
      </c>
      <c r="I248" s="4">
        <v>951083</v>
      </c>
      <c r="J248">
        <v>12.4</v>
      </c>
    </row>
    <row r="249" spans="1:10" x14ac:dyDescent="0.25">
      <c r="A249" s="3">
        <v>41913</v>
      </c>
      <c r="B249" s="4">
        <v>978043</v>
      </c>
      <c r="C249" s="4">
        <v>5627443</v>
      </c>
      <c r="D249">
        <v>17.3</v>
      </c>
      <c r="E249">
        <v>0.6</v>
      </c>
      <c r="F249">
        <v>0.7</v>
      </c>
      <c r="G249">
        <v>9</v>
      </c>
      <c r="H249">
        <v>7.8</v>
      </c>
      <c r="I249" s="4">
        <v>959630</v>
      </c>
      <c r="J249">
        <v>12</v>
      </c>
    </row>
    <row r="250" spans="1:10" x14ac:dyDescent="0.25">
      <c r="A250" s="3">
        <v>41944</v>
      </c>
      <c r="B250" s="4">
        <v>984385</v>
      </c>
      <c r="C250" s="4">
        <v>5648222</v>
      </c>
      <c r="D250">
        <v>16.100000000000001</v>
      </c>
      <c r="E250">
        <v>0.6</v>
      </c>
      <c r="F250">
        <v>0.7</v>
      </c>
      <c r="G250">
        <v>8.3000000000000007</v>
      </c>
      <c r="H250">
        <v>7.2</v>
      </c>
      <c r="I250" s="4">
        <v>965713</v>
      </c>
      <c r="J250">
        <v>12.4</v>
      </c>
    </row>
    <row r="251" spans="1:10" x14ac:dyDescent="0.25">
      <c r="A251" s="3">
        <v>41974</v>
      </c>
      <c r="B251" s="4">
        <v>988927</v>
      </c>
      <c r="C251" s="4">
        <v>5668872</v>
      </c>
      <c r="D251">
        <v>17.8</v>
      </c>
      <c r="E251">
        <v>0.6</v>
      </c>
      <c r="F251">
        <v>0.7</v>
      </c>
      <c r="G251">
        <v>8.4</v>
      </c>
      <c r="H251">
        <v>9</v>
      </c>
      <c r="I251" s="4">
        <v>971659</v>
      </c>
      <c r="J251">
        <v>12.1</v>
      </c>
    </row>
    <row r="252" spans="1:10" x14ac:dyDescent="0.25">
      <c r="A252" s="3">
        <v>42005</v>
      </c>
      <c r="B252" s="4">
        <v>991791</v>
      </c>
      <c r="C252" s="4">
        <v>5672710</v>
      </c>
      <c r="D252">
        <v>17.600000000000001</v>
      </c>
      <c r="E252">
        <v>0.6</v>
      </c>
      <c r="F252">
        <v>0.7</v>
      </c>
      <c r="G252">
        <v>7.7</v>
      </c>
      <c r="H252">
        <v>9.4</v>
      </c>
      <c r="I252" s="4">
        <v>976528</v>
      </c>
      <c r="J252">
        <v>13.7</v>
      </c>
    </row>
    <row r="253" spans="1:10" x14ac:dyDescent="0.25">
      <c r="A253" s="3">
        <v>42036</v>
      </c>
      <c r="B253" s="4">
        <v>993650</v>
      </c>
      <c r="C253" s="4">
        <v>5685740</v>
      </c>
      <c r="D253">
        <v>20.100000000000001</v>
      </c>
      <c r="E253">
        <v>0.6</v>
      </c>
      <c r="F253">
        <v>0.7</v>
      </c>
      <c r="G253">
        <v>8.1</v>
      </c>
      <c r="H253">
        <v>11.8</v>
      </c>
      <c r="I253" s="4">
        <v>977822</v>
      </c>
      <c r="J253">
        <v>12.2</v>
      </c>
    </row>
    <row r="254" spans="1:10" x14ac:dyDescent="0.25">
      <c r="A254" s="3">
        <v>42064</v>
      </c>
      <c r="B254" s="4">
        <v>1003069</v>
      </c>
      <c r="C254" s="4">
        <v>5711081</v>
      </c>
      <c r="D254">
        <v>21.8</v>
      </c>
      <c r="E254">
        <v>0.6</v>
      </c>
      <c r="F254">
        <v>0.7</v>
      </c>
      <c r="G254">
        <v>6.2</v>
      </c>
      <c r="H254">
        <v>15.4</v>
      </c>
      <c r="I254" s="4">
        <v>981074</v>
      </c>
      <c r="J254">
        <v>16.399999999999999</v>
      </c>
    </row>
    <row r="255" spans="1:10" x14ac:dyDescent="0.25">
      <c r="A255" s="3">
        <v>42095</v>
      </c>
      <c r="B255" s="4">
        <v>1003499</v>
      </c>
      <c r="C255" s="4">
        <v>5693464</v>
      </c>
      <c r="D255">
        <v>20.9</v>
      </c>
      <c r="E255">
        <v>0.6</v>
      </c>
      <c r="F255">
        <v>0.7</v>
      </c>
      <c r="G255">
        <v>6.5</v>
      </c>
      <c r="H255">
        <v>14.2</v>
      </c>
      <c r="I255" s="4">
        <v>986256</v>
      </c>
      <c r="J255">
        <v>20.2</v>
      </c>
    </row>
    <row r="256" spans="1:10" x14ac:dyDescent="0.25">
      <c r="A256" s="3">
        <v>42125</v>
      </c>
      <c r="B256" s="4">
        <v>1006084</v>
      </c>
      <c r="C256" s="4">
        <v>5709100</v>
      </c>
      <c r="D256">
        <v>21.6</v>
      </c>
      <c r="E256">
        <v>0.6</v>
      </c>
      <c r="F256">
        <v>0.7</v>
      </c>
      <c r="G256">
        <v>8.5</v>
      </c>
      <c r="H256">
        <v>13.1</v>
      </c>
      <c r="I256" s="4">
        <v>982938</v>
      </c>
      <c r="J256">
        <v>16.899999999999999</v>
      </c>
    </row>
    <row r="257" spans="1:10" x14ac:dyDescent="0.25">
      <c r="A257" s="3">
        <v>42156</v>
      </c>
      <c r="B257" s="4">
        <v>1011473</v>
      </c>
      <c r="C257" s="4">
        <v>5726732</v>
      </c>
      <c r="D257">
        <v>24</v>
      </c>
      <c r="E257">
        <v>0.6</v>
      </c>
      <c r="F257">
        <v>0.7</v>
      </c>
      <c r="G257">
        <v>9.1999999999999993</v>
      </c>
      <c r="H257">
        <v>15</v>
      </c>
      <c r="I257" s="4">
        <v>988717</v>
      </c>
      <c r="J257">
        <v>16.5</v>
      </c>
    </row>
    <row r="258" spans="1:10" x14ac:dyDescent="0.25">
      <c r="A258" s="3">
        <v>42186</v>
      </c>
      <c r="B258" s="4">
        <v>1019711</v>
      </c>
      <c r="C258" s="4">
        <v>5750576</v>
      </c>
      <c r="D258">
        <v>21</v>
      </c>
      <c r="E258">
        <v>0.6</v>
      </c>
      <c r="F258">
        <v>0.6</v>
      </c>
      <c r="G258">
        <v>9.3000000000000007</v>
      </c>
      <c r="H258">
        <v>11.7</v>
      </c>
      <c r="I258" s="4">
        <v>994495</v>
      </c>
      <c r="J258">
        <v>16.600000000000001</v>
      </c>
    </row>
    <row r="259" spans="1:10" x14ac:dyDescent="0.25">
      <c r="A259" s="3">
        <v>42217</v>
      </c>
      <c r="B259" s="4">
        <v>1026436</v>
      </c>
      <c r="C259" s="4">
        <v>5778526</v>
      </c>
      <c r="D259">
        <v>18.7</v>
      </c>
      <c r="E259">
        <v>0.6</v>
      </c>
      <c r="F259">
        <v>0.6</v>
      </c>
      <c r="G259">
        <v>9.3000000000000007</v>
      </c>
      <c r="H259">
        <v>9.1999999999999993</v>
      </c>
      <c r="I259" s="4">
        <v>1002413</v>
      </c>
      <c r="J259">
        <v>14.7</v>
      </c>
    </row>
    <row r="260" spans="1:10" x14ac:dyDescent="0.25">
      <c r="A260" s="3">
        <v>42248</v>
      </c>
      <c r="B260" s="4">
        <v>1030521</v>
      </c>
      <c r="C260" s="4">
        <v>5796421</v>
      </c>
      <c r="D260">
        <v>17.600000000000001</v>
      </c>
      <c r="E260">
        <v>0.6</v>
      </c>
      <c r="F260">
        <v>0.6</v>
      </c>
      <c r="G260">
        <v>9.1</v>
      </c>
      <c r="H260">
        <v>8.1</v>
      </c>
      <c r="I260" s="4">
        <v>1010788</v>
      </c>
      <c r="J260">
        <v>13.1</v>
      </c>
    </row>
    <row r="261" spans="1:10" x14ac:dyDescent="0.25">
      <c r="A261" s="3">
        <v>42278</v>
      </c>
      <c r="B261" s="4">
        <v>1038100</v>
      </c>
      <c r="C261" s="4">
        <v>5823930</v>
      </c>
      <c r="D261">
        <v>19.399999999999999</v>
      </c>
      <c r="E261">
        <v>0.6</v>
      </c>
      <c r="F261">
        <v>0.6</v>
      </c>
      <c r="G261">
        <v>9.3000000000000007</v>
      </c>
      <c r="H261">
        <v>10</v>
      </c>
      <c r="I261" s="4">
        <v>1016620</v>
      </c>
      <c r="J261">
        <v>12.6</v>
      </c>
    </row>
    <row r="262" spans="1:10" x14ac:dyDescent="0.25">
      <c r="A262" s="3">
        <v>42309</v>
      </c>
      <c r="B262" s="4">
        <v>1044834</v>
      </c>
      <c r="C262" s="4">
        <v>5849246</v>
      </c>
      <c r="D262">
        <v>18.8</v>
      </c>
      <c r="E262">
        <v>0.6</v>
      </c>
      <c r="F262">
        <v>0.6</v>
      </c>
      <c r="G262">
        <v>8.6999999999999993</v>
      </c>
      <c r="H262">
        <v>9.9</v>
      </c>
      <c r="I262" s="4">
        <v>1024548</v>
      </c>
      <c r="J262">
        <v>12.6</v>
      </c>
    </row>
    <row r="263" spans="1:10" x14ac:dyDescent="0.25">
      <c r="A263" s="3">
        <v>42339</v>
      </c>
      <c r="B263" s="4">
        <v>1048390</v>
      </c>
      <c r="C263" s="4">
        <v>5873456</v>
      </c>
      <c r="D263">
        <v>19.899999999999999</v>
      </c>
      <c r="E263">
        <v>0.6</v>
      </c>
      <c r="F263">
        <v>0.6</v>
      </c>
      <c r="G263">
        <v>8.6999999999999993</v>
      </c>
      <c r="H263">
        <v>11.1</v>
      </c>
      <c r="I263" s="4">
        <v>1031139</v>
      </c>
      <c r="J263">
        <v>10.9</v>
      </c>
    </row>
    <row r="264" spans="1:10" x14ac:dyDescent="0.25">
      <c r="A264" s="3">
        <v>42370</v>
      </c>
      <c r="B264" s="4">
        <v>1053206</v>
      </c>
      <c r="C264" s="4">
        <v>5885133</v>
      </c>
      <c r="D264">
        <v>16.7</v>
      </c>
      <c r="E264">
        <v>0.6</v>
      </c>
      <c r="F264">
        <v>0.6</v>
      </c>
      <c r="G264">
        <v>7.8</v>
      </c>
      <c r="H264">
        <v>8.5</v>
      </c>
      <c r="I264" s="4">
        <v>1036308</v>
      </c>
      <c r="J264">
        <v>12.1</v>
      </c>
    </row>
    <row r="265" spans="1:10" x14ac:dyDescent="0.25">
      <c r="A265" s="3">
        <v>42401</v>
      </c>
      <c r="B265" s="4">
        <v>1056588</v>
      </c>
      <c r="C265" s="4">
        <v>5908282</v>
      </c>
      <c r="J265">
        <v>9.6999999999999993</v>
      </c>
    </row>
    <row r="266" spans="1:10" x14ac:dyDescent="0.25">
      <c r="A266" s="3">
        <v>42430</v>
      </c>
      <c r="B266" s="4">
        <v>1061323</v>
      </c>
      <c r="C266" s="4">
        <v>5923624</v>
      </c>
      <c r="J266">
        <v>10.4</v>
      </c>
    </row>
    <row r="267" spans="1:10" x14ac:dyDescent="0.25">
      <c r="A267" s="3">
        <v>42461</v>
      </c>
      <c r="B267" s="4">
        <v>1067897</v>
      </c>
      <c r="C267" s="4">
        <v>5928422</v>
      </c>
      <c r="J267">
        <v>15.6</v>
      </c>
    </row>
    <row r="268" spans="1:10" x14ac:dyDescent="0.25">
      <c r="A268" s="3">
        <v>42491</v>
      </c>
      <c r="B268" s="4">
        <v>1070746</v>
      </c>
      <c r="C268" s="4">
        <v>5939054</v>
      </c>
      <c r="J268">
        <v>14.8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98"/>
  <sheetViews>
    <sheetView workbookViewId="0">
      <selection activeCell="S68" sqref="S68"/>
    </sheetView>
  </sheetViews>
  <sheetFormatPr defaultRowHeight="15" x14ac:dyDescent="0.25"/>
  <cols>
    <col min="7" max="7" width="9.28515625" bestFit="1" customWidth="1"/>
    <col min="8" max="8" width="9.5703125" bestFit="1" customWidth="1"/>
  </cols>
  <sheetData>
    <row r="1" spans="1:16" x14ac:dyDescent="0.25">
      <c r="A1" s="2" t="s">
        <v>17</v>
      </c>
      <c r="M1" s="2" t="s">
        <v>17</v>
      </c>
    </row>
    <row r="2" spans="1:16" x14ac:dyDescent="0.25">
      <c r="A2" s="2" t="s">
        <v>29</v>
      </c>
      <c r="B2">
        <v>1.56602E-3</v>
      </c>
      <c r="E2">
        <f>1-(1-B2)^12</f>
        <v>1.8631222318132745E-2</v>
      </c>
      <c r="M2" s="2" t="s">
        <v>29</v>
      </c>
      <c r="N2">
        <v>1.56602E-3</v>
      </c>
    </row>
    <row r="3" spans="1:16" x14ac:dyDescent="0.25">
      <c r="A3" s="6"/>
      <c r="G3" t="s">
        <v>50</v>
      </c>
      <c r="H3" t="s">
        <v>51</v>
      </c>
      <c r="M3" s="6"/>
    </row>
    <row r="4" spans="1:16" x14ac:dyDescent="0.25">
      <c r="A4" s="2" t="s">
        <v>18</v>
      </c>
      <c r="F4" t="s">
        <v>52</v>
      </c>
      <c r="G4" s="7">
        <v>0.1881784</v>
      </c>
      <c r="H4" s="7">
        <v>8.0787627000000004</v>
      </c>
      <c r="M4" s="2" t="s">
        <v>18</v>
      </c>
    </row>
    <row r="5" spans="1:16" x14ac:dyDescent="0.25">
      <c r="A5" s="2" t="s">
        <v>29</v>
      </c>
      <c r="B5">
        <v>1</v>
      </c>
      <c r="F5" t="s">
        <v>53</v>
      </c>
      <c r="G5" s="7">
        <v>1.7500849999999999</v>
      </c>
      <c r="H5" s="7">
        <v>8.0197679999999991</v>
      </c>
      <c r="M5" s="2" t="s">
        <v>29</v>
      </c>
      <c r="N5">
        <v>1</v>
      </c>
    </row>
    <row r="6" spans="1:16" x14ac:dyDescent="0.25">
      <c r="A6" s="6"/>
      <c r="F6" t="s">
        <v>54</v>
      </c>
      <c r="G6" s="7">
        <v>0.29972710000000002</v>
      </c>
      <c r="H6" s="7">
        <v>1.0222064</v>
      </c>
      <c r="M6" s="6"/>
    </row>
    <row r="7" spans="1:16" x14ac:dyDescent="0.25">
      <c r="A7" s="2" t="s">
        <v>19</v>
      </c>
      <c r="F7" t="s">
        <v>55</v>
      </c>
      <c r="G7" s="7">
        <v>2.65197E-2</v>
      </c>
      <c r="H7" s="7">
        <v>1.0908822</v>
      </c>
      <c r="M7" s="2" t="s">
        <v>19</v>
      </c>
    </row>
    <row r="8" spans="1:16" x14ac:dyDescent="0.25">
      <c r="A8" s="2"/>
      <c r="B8" t="s">
        <v>30</v>
      </c>
      <c r="C8" t="s">
        <v>31</v>
      </c>
      <c r="F8" t="s">
        <v>56</v>
      </c>
      <c r="G8" s="7">
        <v>0.99285219999999996</v>
      </c>
      <c r="H8" s="7">
        <v>2.3261873999999998</v>
      </c>
      <c r="M8" s="2"/>
      <c r="O8" t="s">
        <v>31</v>
      </c>
      <c r="P8" t="s">
        <v>31</v>
      </c>
    </row>
    <row r="9" spans="1:16" x14ac:dyDescent="0.25">
      <c r="A9" s="2">
        <v>1</v>
      </c>
      <c r="B9">
        <v>-82.418779999999998</v>
      </c>
      <c r="C9">
        <v>0.1881784</v>
      </c>
      <c r="F9" t="s">
        <v>57</v>
      </c>
      <c r="G9" s="7">
        <v>1.0214939999999999</v>
      </c>
      <c r="H9" s="7">
        <v>1.9358550000000001</v>
      </c>
      <c r="M9" s="2">
        <v>1</v>
      </c>
      <c r="N9">
        <v>-82.418779999999998</v>
      </c>
      <c r="O9">
        <v>0.1881784</v>
      </c>
      <c r="P9">
        <v>0.1881784</v>
      </c>
    </row>
    <row r="10" spans="1:16" x14ac:dyDescent="0.25">
      <c r="A10" s="2">
        <v>2</v>
      </c>
      <c r="B10">
        <v>-91.576430000000002</v>
      </c>
      <c r="C10">
        <v>0.18855549999999999</v>
      </c>
      <c r="F10" t="s">
        <v>58</v>
      </c>
      <c r="G10" s="7">
        <v>0.2140407</v>
      </c>
      <c r="H10" s="7">
        <v>0.94383819999999996</v>
      </c>
      <c r="M10" s="2">
        <v>2</v>
      </c>
      <c r="N10">
        <v>-91.576430000000002</v>
      </c>
      <c r="O10">
        <v>0.18855549999999999</v>
      </c>
      <c r="P10">
        <v>0.18855549999999999</v>
      </c>
    </row>
    <row r="11" spans="1:16" x14ac:dyDescent="0.25">
      <c r="A11" s="2">
        <v>3</v>
      </c>
      <c r="B11">
        <v>-25.264030000000002</v>
      </c>
      <c r="C11">
        <v>0.62780519999999995</v>
      </c>
      <c r="F11" t="s">
        <v>59</v>
      </c>
      <c r="G11" s="7">
        <v>0.45092009999999999</v>
      </c>
      <c r="H11" s="7">
        <v>0.87444770000000005</v>
      </c>
      <c r="M11" s="2">
        <v>3</v>
      </c>
      <c r="N11">
        <v>-25.264030000000002</v>
      </c>
      <c r="O11">
        <v>0.62780519999999995</v>
      </c>
      <c r="P11">
        <v>0.62780519999999995</v>
      </c>
    </row>
    <row r="12" spans="1:16" x14ac:dyDescent="0.25">
      <c r="A12" s="2">
        <v>4</v>
      </c>
      <c r="B12">
        <v>45.952869999999997</v>
      </c>
      <c r="C12">
        <v>2.7178946000000002</v>
      </c>
      <c r="F12" t="s">
        <v>60</v>
      </c>
      <c r="G12" s="7">
        <v>1.1243529999999999</v>
      </c>
      <c r="H12" s="7">
        <v>1.3358779999999999</v>
      </c>
      <c r="M12" s="2">
        <v>4</v>
      </c>
      <c r="N12">
        <v>45.952869999999997</v>
      </c>
      <c r="O12">
        <v>2.7178946000000002</v>
      </c>
      <c r="P12">
        <v>2.7178946000000002</v>
      </c>
    </row>
    <row r="13" spans="1:16" x14ac:dyDescent="0.25">
      <c r="A13" s="2">
        <v>5</v>
      </c>
      <c r="B13">
        <v>180.74843000000001</v>
      </c>
      <c r="C13">
        <v>7.1311857999999999</v>
      </c>
      <c r="F13" t="s">
        <v>61</v>
      </c>
      <c r="G13" s="7">
        <f>PRODUCT(G4:G12)</f>
        <v>2.8809956029076218E-4</v>
      </c>
      <c r="H13" s="7">
        <f>PRODUCT(H4:H12)</f>
        <v>358.70614724541571</v>
      </c>
      <c r="M13" s="2">
        <v>5</v>
      </c>
      <c r="N13">
        <v>180.74843000000001</v>
      </c>
      <c r="O13">
        <v>7.1311857999999999</v>
      </c>
      <c r="P13">
        <v>7.1311857999999999</v>
      </c>
    </row>
    <row r="14" spans="1:16" x14ac:dyDescent="0.25">
      <c r="A14" s="2">
        <v>6</v>
      </c>
      <c r="B14">
        <v>265.79655000000002</v>
      </c>
      <c r="C14">
        <v>8.0626373999999998</v>
      </c>
      <c r="M14" s="2">
        <v>6</v>
      </c>
      <c r="N14">
        <v>265.79655000000002</v>
      </c>
      <c r="O14">
        <v>8.0626373999999998</v>
      </c>
      <c r="P14">
        <v>8.0626373999999998</v>
      </c>
    </row>
    <row r="15" spans="1:16" x14ac:dyDescent="0.25">
      <c r="A15" s="2">
        <v>7</v>
      </c>
      <c r="B15">
        <v>292.37621000000001</v>
      </c>
      <c r="C15">
        <v>8.0787627000000004</v>
      </c>
      <c r="M15" s="2">
        <v>7</v>
      </c>
      <c r="N15">
        <v>292.37621000000001</v>
      </c>
      <c r="O15">
        <v>8.0787627000000004</v>
      </c>
      <c r="P15">
        <v>8.0787627000000004</v>
      </c>
    </row>
    <row r="16" spans="1:16" x14ac:dyDescent="0.25">
      <c r="A16" s="6"/>
      <c r="M16" s="6"/>
    </row>
    <row r="17" spans="1:16" x14ac:dyDescent="0.25">
      <c r="A17" s="2" t="s">
        <v>20</v>
      </c>
      <c r="M17" s="2" t="s">
        <v>20</v>
      </c>
    </row>
    <row r="18" spans="1:16" x14ac:dyDescent="0.25">
      <c r="A18" s="2"/>
      <c r="B18" t="s">
        <v>32</v>
      </c>
      <c r="C18" t="s">
        <v>33</v>
      </c>
      <c r="M18" s="2"/>
      <c r="O18" t="s">
        <v>33</v>
      </c>
      <c r="P18" t="s">
        <v>33</v>
      </c>
    </row>
    <row r="19" spans="1:16" x14ac:dyDescent="0.25">
      <c r="A19" s="2">
        <v>1</v>
      </c>
      <c r="B19">
        <v>8.7711410000000001</v>
      </c>
      <c r="C19">
        <v>1.7500849999999999</v>
      </c>
      <c r="M19" s="2">
        <v>1</v>
      </c>
      <c r="N19">
        <v>8.7711410000000001</v>
      </c>
      <c r="O19">
        <v>1.7500849999999999</v>
      </c>
      <c r="P19">
        <v>1.7500849999999999</v>
      </c>
    </row>
    <row r="20" spans="1:16" x14ac:dyDescent="0.25">
      <c r="A20" s="2">
        <v>2</v>
      </c>
      <c r="B20">
        <v>9.7457119999999993</v>
      </c>
      <c r="C20">
        <v>1.753592</v>
      </c>
      <c r="M20" s="2">
        <v>2</v>
      </c>
      <c r="N20">
        <v>9.7457119999999993</v>
      </c>
      <c r="O20">
        <v>1.753592</v>
      </c>
      <c r="P20">
        <v>1.753592</v>
      </c>
    </row>
    <row r="21" spans="1:16" x14ac:dyDescent="0.25">
      <c r="A21" s="2">
        <v>3</v>
      </c>
      <c r="B21">
        <v>35.169708</v>
      </c>
      <c r="C21">
        <v>3.3442319999999999</v>
      </c>
      <c r="M21" s="2">
        <v>3</v>
      </c>
      <c r="N21">
        <v>35.169708</v>
      </c>
      <c r="O21">
        <v>3.3442319999999999</v>
      </c>
      <c r="P21">
        <v>3.3442319999999999</v>
      </c>
    </row>
    <row r="22" spans="1:16" x14ac:dyDescent="0.25">
      <c r="A22" s="2">
        <v>4</v>
      </c>
      <c r="B22">
        <v>68.790867000000006</v>
      </c>
      <c r="C22">
        <v>7.5094770000000004</v>
      </c>
      <c r="M22" s="2">
        <v>4</v>
      </c>
      <c r="N22">
        <v>68.790867000000006</v>
      </c>
      <c r="O22">
        <v>7.5094770000000004</v>
      </c>
      <c r="P22">
        <v>7.5094770000000004</v>
      </c>
    </row>
    <row r="23" spans="1:16" x14ac:dyDescent="0.25">
      <c r="A23" s="2">
        <v>5</v>
      </c>
      <c r="B23">
        <v>86.652726000000001</v>
      </c>
      <c r="C23">
        <v>8.0037610000000008</v>
      </c>
      <c r="M23" s="2">
        <v>5</v>
      </c>
      <c r="N23">
        <v>86.652726000000001</v>
      </c>
      <c r="O23">
        <v>8.0037610000000008</v>
      </c>
      <c r="P23">
        <v>8.0037610000000008</v>
      </c>
    </row>
    <row r="24" spans="1:16" x14ac:dyDescent="0.25">
      <c r="A24" s="2">
        <v>6</v>
      </c>
      <c r="B24">
        <v>95.317998000000003</v>
      </c>
      <c r="C24">
        <v>8.0197679999999991</v>
      </c>
      <c r="M24" s="2">
        <v>6</v>
      </c>
      <c r="N24">
        <v>95.317998000000003</v>
      </c>
      <c r="O24">
        <v>8.0197679999999991</v>
      </c>
      <c r="P24">
        <v>8.0197679999999991</v>
      </c>
    </row>
    <row r="25" spans="1:16" x14ac:dyDescent="0.25">
      <c r="A25" s="6"/>
      <c r="M25" s="6"/>
    </row>
    <row r="26" spans="1:16" x14ac:dyDescent="0.25">
      <c r="A26" s="2" t="s">
        <v>21</v>
      </c>
      <c r="M26" s="2" t="s">
        <v>21</v>
      </c>
    </row>
    <row r="27" spans="1:16" x14ac:dyDescent="0.25">
      <c r="A27" s="2"/>
      <c r="B27" t="s">
        <v>34</v>
      </c>
      <c r="C27" t="s">
        <v>35</v>
      </c>
      <c r="M27" s="2"/>
      <c r="O27" t="s">
        <v>35</v>
      </c>
      <c r="P27" t="s">
        <v>35</v>
      </c>
    </row>
    <row r="28" spans="1:16" x14ac:dyDescent="0.25">
      <c r="A28" s="2">
        <v>1</v>
      </c>
      <c r="B28">
        <v>79.758809999999997</v>
      </c>
      <c r="C28">
        <v>0.29972710000000002</v>
      </c>
      <c r="M28" s="2">
        <v>1</v>
      </c>
      <c r="N28">
        <v>79.758809999999997</v>
      </c>
      <c r="O28">
        <v>0.29972710000000002</v>
      </c>
      <c r="P28">
        <v>0.29972710000000002</v>
      </c>
    </row>
    <row r="29" spans="1:16" x14ac:dyDescent="0.25">
      <c r="A29" s="2">
        <v>2</v>
      </c>
      <c r="B29">
        <v>88.620900000000006</v>
      </c>
      <c r="C29">
        <v>0.30032779999999998</v>
      </c>
      <c r="M29" s="2">
        <v>2</v>
      </c>
      <c r="N29">
        <v>88.620900000000006</v>
      </c>
      <c r="O29">
        <v>0.30032779999999998</v>
      </c>
      <c r="P29">
        <v>0.30032779999999998</v>
      </c>
    </row>
    <row r="30" spans="1:16" x14ac:dyDescent="0.25">
      <c r="A30" s="2">
        <v>3</v>
      </c>
      <c r="B30">
        <v>104.96013000000001</v>
      </c>
      <c r="C30">
        <v>0.58710669999999998</v>
      </c>
      <c r="M30" s="2">
        <v>3</v>
      </c>
      <c r="N30">
        <v>104.96013000000001</v>
      </c>
      <c r="O30">
        <v>0.58710669999999998</v>
      </c>
      <c r="P30">
        <v>0.58710669999999998</v>
      </c>
    </row>
    <row r="31" spans="1:16" x14ac:dyDescent="0.25">
      <c r="A31" s="2">
        <v>4</v>
      </c>
      <c r="B31">
        <v>122.14821000000001</v>
      </c>
      <c r="C31">
        <v>1.0201659999999999</v>
      </c>
      <c r="M31" s="2">
        <v>4</v>
      </c>
      <c r="N31">
        <v>122.14821000000001</v>
      </c>
      <c r="O31">
        <v>1.0201659999999999</v>
      </c>
      <c r="P31">
        <v>1.0201659999999999</v>
      </c>
    </row>
    <row r="32" spans="1:16" x14ac:dyDescent="0.25">
      <c r="A32" s="2">
        <v>5</v>
      </c>
      <c r="B32">
        <v>134.36303000000001</v>
      </c>
      <c r="C32">
        <v>1.0222064</v>
      </c>
      <c r="M32" s="2">
        <v>5</v>
      </c>
      <c r="N32">
        <v>134.36303000000001</v>
      </c>
      <c r="O32">
        <v>1.0222064</v>
      </c>
      <c r="P32">
        <v>1.0222064</v>
      </c>
    </row>
    <row r="33" spans="1:16" x14ac:dyDescent="0.25">
      <c r="A33" s="6"/>
      <c r="M33" s="6"/>
    </row>
    <row r="34" spans="1:16" x14ac:dyDescent="0.25">
      <c r="A34" s="2" t="s">
        <v>22</v>
      </c>
      <c r="M34" s="2" t="s">
        <v>22</v>
      </c>
    </row>
    <row r="35" spans="1:16" x14ac:dyDescent="0.25">
      <c r="A35" s="2"/>
      <c r="B35" t="s">
        <v>36</v>
      </c>
      <c r="C35" t="s">
        <v>37</v>
      </c>
      <c r="M35" s="2"/>
      <c r="O35" t="s">
        <v>37</v>
      </c>
      <c r="P35" t="s">
        <v>37</v>
      </c>
    </row>
    <row r="36" spans="1:16" x14ac:dyDescent="0.25">
      <c r="A36" s="2">
        <v>1</v>
      </c>
      <c r="B36">
        <v>1.4945759999999999</v>
      </c>
      <c r="C36">
        <v>0.53401849999999995</v>
      </c>
      <c r="M36" s="2">
        <v>1</v>
      </c>
      <c r="N36">
        <v>1.4945759999999999</v>
      </c>
      <c r="O36">
        <v>0.53401849999999995</v>
      </c>
      <c r="P36">
        <v>0.53401849999999995</v>
      </c>
    </row>
    <row r="37" spans="1:16" x14ac:dyDescent="0.25">
      <c r="A37" s="2">
        <v>2</v>
      </c>
      <c r="B37">
        <v>1.660641</v>
      </c>
      <c r="C37">
        <v>0.53508869999999997</v>
      </c>
      <c r="M37" s="2">
        <v>2</v>
      </c>
      <c r="N37">
        <v>1.660641</v>
      </c>
      <c r="O37">
        <v>0.53508869999999997</v>
      </c>
      <c r="P37">
        <v>0.53508869999999997</v>
      </c>
    </row>
    <row r="38" spans="1:16" x14ac:dyDescent="0.25">
      <c r="A38" s="2">
        <v>3</v>
      </c>
      <c r="B38">
        <v>3.9971960000000002</v>
      </c>
      <c r="C38">
        <v>0.77594589999999997</v>
      </c>
      <c r="M38" s="2">
        <v>3</v>
      </c>
      <c r="N38">
        <v>3.9971960000000002</v>
      </c>
      <c r="O38">
        <v>0.77594589999999997</v>
      </c>
      <c r="P38">
        <v>0.77594589999999997</v>
      </c>
    </row>
    <row r="39" spans="1:16" x14ac:dyDescent="0.25">
      <c r="A39" s="2">
        <v>4</v>
      </c>
      <c r="B39">
        <v>7.5202429999999998</v>
      </c>
      <c r="C39">
        <v>0.93744700000000003</v>
      </c>
      <c r="M39" s="2">
        <v>4</v>
      </c>
      <c r="N39">
        <v>7.5202429999999998</v>
      </c>
      <c r="O39">
        <v>0.93744700000000003</v>
      </c>
      <c r="P39">
        <v>0.93744700000000003</v>
      </c>
    </row>
    <row r="40" spans="1:16" x14ac:dyDescent="0.25">
      <c r="A40" s="2">
        <v>5</v>
      </c>
      <c r="B40">
        <v>18.753596000000002</v>
      </c>
      <c r="C40">
        <v>1.1408688</v>
      </c>
      <c r="M40" s="2">
        <v>5</v>
      </c>
      <c r="N40">
        <v>18.753596000000002</v>
      </c>
      <c r="O40">
        <v>1.1408688</v>
      </c>
      <c r="P40">
        <v>1.1408688</v>
      </c>
    </row>
    <row r="41" spans="1:16" x14ac:dyDescent="0.25">
      <c r="A41" s="2">
        <v>6</v>
      </c>
      <c r="B41">
        <v>41.257911</v>
      </c>
      <c r="C41">
        <v>1.1522775000000001</v>
      </c>
      <c r="M41" s="2">
        <v>6</v>
      </c>
      <c r="N41">
        <v>41.257911</v>
      </c>
      <c r="O41">
        <v>1.1522775000000001</v>
      </c>
      <c r="P41">
        <v>1.1522775000000001</v>
      </c>
    </row>
    <row r="42" spans="1:16" x14ac:dyDescent="0.25">
      <c r="A42" s="6"/>
      <c r="M42" s="6"/>
    </row>
    <row r="43" spans="1:16" x14ac:dyDescent="0.25">
      <c r="A43" s="2" t="s">
        <v>23</v>
      </c>
      <c r="M43" s="2" t="s">
        <v>23</v>
      </c>
    </row>
    <row r="44" spans="1:16" x14ac:dyDescent="0.25">
      <c r="A44" s="2"/>
      <c r="B44" t="s">
        <v>38</v>
      </c>
      <c r="C44" t="s">
        <v>39</v>
      </c>
      <c r="M44" s="2"/>
      <c r="O44" t="s">
        <v>39</v>
      </c>
      <c r="P44" t="s">
        <v>39</v>
      </c>
    </row>
    <row r="45" spans="1:16" x14ac:dyDescent="0.25">
      <c r="A45" s="2">
        <v>1</v>
      </c>
      <c r="B45">
        <v>5142.5640000000003</v>
      </c>
      <c r="C45">
        <v>1.0908822</v>
      </c>
      <c r="M45" s="2">
        <v>1</v>
      </c>
      <c r="N45">
        <v>5142.5640000000003</v>
      </c>
      <c r="O45">
        <v>1.0908822</v>
      </c>
      <c r="P45">
        <v>1.0908822</v>
      </c>
    </row>
    <row r="46" spans="1:16" x14ac:dyDescent="0.25">
      <c r="A46" s="2">
        <v>2</v>
      </c>
      <c r="B46">
        <v>24836.361000000001</v>
      </c>
      <c r="C46">
        <v>0.95230433999999997</v>
      </c>
      <c r="M46" s="2">
        <v>2</v>
      </c>
      <c r="N46">
        <v>24836.361000000001</v>
      </c>
      <c r="O46">
        <v>0.95230433999999997</v>
      </c>
      <c r="P46">
        <v>0.95230433999999997</v>
      </c>
    </row>
    <row r="47" spans="1:16" x14ac:dyDescent="0.25">
      <c r="A47" s="2">
        <v>3</v>
      </c>
      <c r="B47">
        <v>57471.052000000003</v>
      </c>
      <c r="C47">
        <v>0.71174377</v>
      </c>
      <c r="M47" s="2">
        <v>3</v>
      </c>
      <c r="N47">
        <v>57471.052000000003</v>
      </c>
      <c r="O47">
        <v>0.71174377</v>
      </c>
      <c r="P47">
        <v>0.71174377</v>
      </c>
    </row>
    <row r="48" spans="1:16" x14ac:dyDescent="0.25">
      <c r="A48" s="2">
        <v>4</v>
      </c>
      <c r="B48">
        <v>107666.099</v>
      </c>
      <c r="C48">
        <v>0.53835904999999995</v>
      </c>
      <c r="M48" s="2">
        <v>4</v>
      </c>
      <c r="N48">
        <v>107666.099</v>
      </c>
      <c r="O48">
        <v>0.53835904999999995</v>
      </c>
      <c r="P48">
        <v>0.53835904999999995</v>
      </c>
    </row>
    <row r="49" spans="1:16" x14ac:dyDescent="0.25">
      <c r="A49" s="2">
        <v>5</v>
      </c>
      <c r="B49">
        <v>377674.99</v>
      </c>
      <c r="C49">
        <v>0.26621528999999999</v>
      </c>
      <c r="M49" s="2">
        <v>5</v>
      </c>
      <c r="N49">
        <v>377674.99</v>
      </c>
      <c r="O49">
        <v>0.26621528999999999</v>
      </c>
      <c r="P49">
        <v>0.26621528999999999</v>
      </c>
    </row>
    <row r="50" spans="1:16" x14ac:dyDescent="0.25">
      <c r="A50" s="2">
        <v>6</v>
      </c>
      <c r="B50">
        <v>710277.05599999998</v>
      </c>
      <c r="C50">
        <v>9.9398479999999997E-2</v>
      </c>
      <c r="M50" s="2">
        <v>6</v>
      </c>
      <c r="N50">
        <v>710277.05599999998</v>
      </c>
      <c r="O50">
        <v>9.9398479999999997E-2</v>
      </c>
      <c r="P50">
        <v>9.9398479999999997E-2</v>
      </c>
    </row>
    <row r="51" spans="1:16" x14ac:dyDescent="0.25">
      <c r="A51" s="2">
        <v>7</v>
      </c>
      <c r="B51">
        <v>1059287.176</v>
      </c>
      <c r="C51">
        <v>2.6572849999999999E-2</v>
      </c>
      <c r="M51" s="2">
        <v>7</v>
      </c>
      <c r="N51">
        <v>1059287.176</v>
      </c>
      <c r="O51">
        <v>2.6572849999999999E-2</v>
      </c>
      <c r="P51">
        <v>2.6572849999999999E-2</v>
      </c>
    </row>
    <row r="52" spans="1:16" x14ac:dyDescent="0.25">
      <c r="A52" s="2">
        <v>8</v>
      </c>
      <c r="B52">
        <v>1165215.8940000001</v>
      </c>
      <c r="C52">
        <v>2.65197E-2</v>
      </c>
      <c r="M52" s="2">
        <v>8</v>
      </c>
      <c r="N52">
        <v>1165215.8940000001</v>
      </c>
      <c r="O52">
        <v>2.65197E-2</v>
      </c>
      <c r="P52">
        <v>2.65197E-2</v>
      </c>
    </row>
    <row r="53" spans="1:16" x14ac:dyDescent="0.25">
      <c r="A53" s="6"/>
      <c r="M53" s="6"/>
    </row>
    <row r="54" spans="1:16" x14ac:dyDescent="0.25">
      <c r="A54" s="2" t="s">
        <v>24</v>
      </c>
      <c r="M54" s="2" t="s">
        <v>24</v>
      </c>
    </row>
    <row r="55" spans="1:16" x14ac:dyDescent="0.25">
      <c r="A55" s="2"/>
      <c r="B55" t="s">
        <v>40</v>
      </c>
      <c r="C55" t="s">
        <v>41</v>
      </c>
      <c r="M55" s="2"/>
      <c r="O55" t="s">
        <v>41</v>
      </c>
      <c r="P55" t="s">
        <v>41</v>
      </c>
    </row>
    <row r="56" spans="1:16" x14ac:dyDescent="0.25">
      <c r="A56" s="2">
        <v>1</v>
      </c>
      <c r="B56">
        <v>179.74420000000001</v>
      </c>
      <c r="C56">
        <v>0.99285219999999996</v>
      </c>
      <c r="M56" s="2">
        <v>1</v>
      </c>
      <c r="N56">
        <v>179.74420000000001</v>
      </c>
      <c r="O56">
        <v>0.99285219999999996</v>
      </c>
      <c r="P56">
        <v>0.99285219999999996</v>
      </c>
    </row>
    <row r="57" spans="1:16" x14ac:dyDescent="0.25">
      <c r="A57" s="2">
        <v>2</v>
      </c>
      <c r="B57">
        <v>199.7158</v>
      </c>
      <c r="C57">
        <v>0.99484189999999995</v>
      </c>
      <c r="M57" s="2">
        <v>2</v>
      </c>
      <c r="N57">
        <v>199.7158</v>
      </c>
      <c r="O57">
        <v>0.99484189999999995</v>
      </c>
      <c r="P57">
        <v>0.99484189999999995</v>
      </c>
    </row>
    <row r="58" spans="1:16" x14ac:dyDescent="0.25">
      <c r="A58" s="2">
        <v>3</v>
      </c>
      <c r="B58">
        <v>315.8426</v>
      </c>
      <c r="C58">
        <v>1.1246501</v>
      </c>
      <c r="M58" s="2">
        <v>3</v>
      </c>
      <c r="N58">
        <v>315.8426</v>
      </c>
      <c r="O58">
        <v>1.1246501</v>
      </c>
      <c r="P58">
        <v>1.1246501</v>
      </c>
    </row>
    <row r="59" spans="1:16" x14ac:dyDescent="0.25">
      <c r="A59" s="2">
        <v>4</v>
      </c>
      <c r="B59">
        <v>418.7955</v>
      </c>
      <c r="C59">
        <v>1.7909136999999999</v>
      </c>
      <c r="M59" s="2">
        <v>4</v>
      </c>
      <c r="N59">
        <v>418.7955</v>
      </c>
      <c r="O59">
        <v>1.7909136999999999</v>
      </c>
      <c r="P59">
        <v>1.7909136999999999</v>
      </c>
    </row>
    <row r="60" spans="1:16" x14ac:dyDescent="0.25">
      <c r="A60" s="2">
        <v>5</v>
      </c>
      <c r="B60">
        <v>567.31500000000005</v>
      </c>
      <c r="C60">
        <v>2.3215442999999998</v>
      </c>
      <c r="M60" s="2">
        <v>5</v>
      </c>
      <c r="N60">
        <v>567.31500000000005</v>
      </c>
      <c r="O60">
        <v>2.3215442999999998</v>
      </c>
      <c r="P60">
        <v>2.3215442999999998</v>
      </c>
    </row>
    <row r="61" spans="1:16" x14ac:dyDescent="0.25">
      <c r="A61" s="2">
        <v>6</v>
      </c>
      <c r="B61">
        <v>624.04650000000004</v>
      </c>
      <c r="C61">
        <v>2.3261873999999998</v>
      </c>
      <c r="M61" s="2">
        <v>6</v>
      </c>
      <c r="N61">
        <v>624.04650000000004</v>
      </c>
      <c r="O61">
        <v>2.3261873999999998</v>
      </c>
      <c r="P61">
        <v>2.3261873999999998</v>
      </c>
    </row>
    <row r="62" spans="1:16" x14ac:dyDescent="0.25">
      <c r="A62" s="6"/>
      <c r="M62" s="6"/>
    </row>
    <row r="63" spans="1:16" x14ac:dyDescent="0.25">
      <c r="A63" s="2" t="s">
        <v>25</v>
      </c>
      <c r="M63" s="2" t="s">
        <v>25</v>
      </c>
    </row>
    <row r="64" spans="1:16" x14ac:dyDescent="0.25">
      <c r="A64" s="2"/>
      <c r="B64" t="s">
        <v>42</v>
      </c>
      <c r="C64" t="s">
        <v>43</v>
      </c>
      <c r="M64" s="2"/>
      <c r="O64" t="s">
        <v>43</v>
      </c>
      <c r="P64" t="s">
        <v>43</v>
      </c>
    </row>
    <row r="65" spans="1:16" x14ac:dyDescent="0.25">
      <c r="A65" s="2">
        <v>1</v>
      </c>
      <c r="B65">
        <v>62.317160000000001</v>
      </c>
      <c r="C65">
        <v>1.0214939999999999</v>
      </c>
      <c r="M65" s="2">
        <v>1</v>
      </c>
      <c r="N65">
        <v>61.92924</v>
      </c>
      <c r="O65">
        <v>1.20970062</v>
      </c>
      <c r="P65">
        <v>1.0214939999999999</v>
      </c>
    </row>
    <row r="66" spans="1:16" x14ac:dyDescent="0.25">
      <c r="A66" s="2">
        <v>2</v>
      </c>
      <c r="B66">
        <v>69.241280000000003</v>
      </c>
      <c r="C66">
        <v>1.023541</v>
      </c>
      <c r="M66" s="2">
        <v>2</v>
      </c>
      <c r="N66">
        <v>68.81026</v>
      </c>
      <c r="O66">
        <v>1.20728605</v>
      </c>
      <c r="P66">
        <v>1.023541</v>
      </c>
    </row>
    <row r="67" spans="1:16" x14ac:dyDescent="0.25">
      <c r="A67" s="2">
        <v>3</v>
      </c>
      <c r="B67">
        <v>87.535340000000005</v>
      </c>
      <c r="C67">
        <v>1.0856870000000001</v>
      </c>
      <c r="M67" s="2">
        <v>3</v>
      </c>
      <c r="N67">
        <v>86.103290000000001</v>
      </c>
      <c r="O67">
        <v>1.1276310700000001</v>
      </c>
      <c r="P67">
        <v>1.0856870000000001</v>
      </c>
    </row>
    <row r="68" spans="1:16" x14ac:dyDescent="0.25">
      <c r="A68" s="2">
        <v>4</v>
      </c>
      <c r="B68">
        <v>137.69577000000001</v>
      </c>
      <c r="C68">
        <v>1.4872920000000001</v>
      </c>
      <c r="M68" s="2">
        <v>4</v>
      </c>
      <c r="N68">
        <v>136.89473000000001</v>
      </c>
      <c r="O68">
        <v>0.43408729000000001</v>
      </c>
      <c r="P68">
        <v>1.4872920000000001</v>
      </c>
    </row>
    <row r="69" spans="1:16" x14ac:dyDescent="0.25">
      <c r="A69" s="2">
        <v>5</v>
      </c>
      <c r="B69">
        <v>159.16021000000001</v>
      </c>
      <c r="C69">
        <v>1.931991</v>
      </c>
      <c r="M69" s="2">
        <v>5</v>
      </c>
      <c r="N69">
        <v>154.91101</v>
      </c>
      <c r="O69">
        <v>6.0617589999999999E-2</v>
      </c>
      <c r="P69">
        <v>1.931991</v>
      </c>
    </row>
    <row r="70" spans="1:16" x14ac:dyDescent="0.25">
      <c r="A70" s="2">
        <v>6</v>
      </c>
      <c r="B70">
        <v>175.07623000000001</v>
      </c>
      <c r="C70">
        <v>1.9358550000000001</v>
      </c>
      <c r="M70" s="2">
        <v>6</v>
      </c>
      <c r="N70">
        <v>170.40212</v>
      </c>
      <c r="O70">
        <v>6.0496349999999997E-2</v>
      </c>
      <c r="P70">
        <v>1.9358550000000001</v>
      </c>
    </row>
    <row r="71" spans="1:16" x14ac:dyDescent="0.25">
      <c r="A71" s="6"/>
      <c r="M71" s="6"/>
    </row>
    <row r="72" spans="1:16" x14ac:dyDescent="0.25">
      <c r="A72" s="2" t="s">
        <v>26</v>
      </c>
      <c r="M72" s="2" t="s">
        <v>26</v>
      </c>
    </row>
    <row r="73" spans="1:16" x14ac:dyDescent="0.25">
      <c r="A73" s="2"/>
      <c r="B73" t="s">
        <v>44</v>
      </c>
      <c r="C73" t="s">
        <v>45</v>
      </c>
      <c r="M73" s="2"/>
      <c r="O73" t="s">
        <v>45</v>
      </c>
      <c r="P73" t="s">
        <v>45</v>
      </c>
    </row>
    <row r="74" spans="1:16" x14ac:dyDescent="0.25">
      <c r="A74" s="2">
        <v>1</v>
      </c>
      <c r="B74">
        <v>38.622459999999997</v>
      </c>
      <c r="C74">
        <v>0.2140407</v>
      </c>
      <c r="M74" s="2">
        <v>1</v>
      </c>
      <c r="N74">
        <v>7.349761</v>
      </c>
      <c r="O74">
        <v>0.21677979999999999</v>
      </c>
      <c r="P74">
        <v>0.2140407</v>
      </c>
    </row>
    <row r="75" spans="1:16" x14ac:dyDescent="0.25">
      <c r="A75" s="2">
        <v>2</v>
      </c>
      <c r="B75">
        <v>42.913849999999996</v>
      </c>
      <c r="C75">
        <v>0.21446970000000001</v>
      </c>
      <c r="M75" s="2">
        <v>2</v>
      </c>
      <c r="N75">
        <v>42.913848999999999</v>
      </c>
      <c r="O75">
        <v>0.2402879</v>
      </c>
      <c r="P75">
        <v>0.21446970000000001</v>
      </c>
    </row>
    <row r="76" spans="1:16" x14ac:dyDescent="0.25">
      <c r="A76" s="2">
        <v>3</v>
      </c>
      <c r="B76">
        <v>65.713650000000001</v>
      </c>
      <c r="C76">
        <v>0.3475453</v>
      </c>
      <c r="M76" s="2">
        <v>3</v>
      </c>
      <c r="N76">
        <v>65.713646999999995</v>
      </c>
      <c r="O76">
        <v>0.37613439999999998</v>
      </c>
      <c r="P76">
        <v>0.3475453</v>
      </c>
    </row>
    <row r="77" spans="1:16" x14ac:dyDescent="0.25">
      <c r="A77" s="2">
        <v>4</v>
      </c>
      <c r="B77">
        <v>75.973299999999995</v>
      </c>
      <c r="C77">
        <v>0.74760199999999999</v>
      </c>
      <c r="M77" s="2">
        <v>4</v>
      </c>
      <c r="N77">
        <v>75.973299999999995</v>
      </c>
      <c r="O77">
        <v>0.79357540000000004</v>
      </c>
      <c r="P77">
        <v>0.74760199999999999</v>
      </c>
    </row>
    <row r="78" spans="1:16" x14ac:dyDescent="0.25">
      <c r="A78" s="2">
        <v>5</v>
      </c>
      <c r="B78">
        <v>85.850740000000002</v>
      </c>
      <c r="C78">
        <v>0.92295070000000001</v>
      </c>
      <c r="M78" s="2">
        <v>5</v>
      </c>
      <c r="N78">
        <v>85.850739000000004</v>
      </c>
      <c r="O78">
        <v>0.96550250000000004</v>
      </c>
      <c r="P78">
        <v>0.92295070000000001</v>
      </c>
    </row>
    <row r="79" spans="1:16" x14ac:dyDescent="0.25">
      <c r="A79" s="2">
        <v>6</v>
      </c>
      <c r="B79">
        <v>99.486170000000001</v>
      </c>
      <c r="C79">
        <v>0.94195430000000002</v>
      </c>
      <c r="M79" s="2">
        <v>6</v>
      </c>
      <c r="N79">
        <v>99.486166999999995</v>
      </c>
      <c r="O79">
        <v>0.97611800000000004</v>
      </c>
      <c r="P79">
        <v>0.94195430000000002</v>
      </c>
    </row>
    <row r="80" spans="1:16" x14ac:dyDescent="0.25">
      <c r="A80" s="2">
        <v>7</v>
      </c>
      <c r="B80">
        <v>109.43478</v>
      </c>
      <c r="C80">
        <v>0.94383819999999996</v>
      </c>
      <c r="M80" s="6"/>
      <c r="P80">
        <v>0.94383819999999996</v>
      </c>
    </row>
    <row r="81" spans="1:16" x14ac:dyDescent="0.25">
      <c r="A81" s="6"/>
      <c r="M81" s="2" t="s">
        <v>27</v>
      </c>
    </row>
    <row r="82" spans="1:16" x14ac:dyDescent="0.25">
      <c r="A82" s="2" t="s">
        <v>27</v>
      </c>
      <c r="M82" s="2"/>
      <c r="O82" t="s">
        <v>47</v>
      </c>
      <c r="P82" t="s">
        <v>47</v>
      </c>
    </row>
    <row r="83" spans="1:16" x14ac:dyDescent="0.25">
      <c r="A83" s="2"/>
      <c r="B83" t="s">
        <v>46</v>
      </c>
      <c r="C83" t="s">
        <v>47</v>
      </c>
      <c r="M83" s="2">
        <v>1</v>
      </c>
      <c r="N83">
        <v>0.9854387</v>
      </c>
      <c r="O83">
        <v>0.86680950000000001</v>
      </c>
      <c r="P83">
        <v>0.87444770000000005</v>
      </c>
    </row>
    <row r="84" spans="1:16" x14ac:dyDescent="0.25">
      <c r="A84" s="2">
        <v>1</v>
      </c>
      <c r="B84">
        <v>0.9854387</v>
      </c>
      <c r="C84">
        <v>0.87444770000000005</v>
      </c>
      <c r="M84" s="2">
        <v>2</v>
      </c>
      <c r="N84">
        <v>1.0949317999999999</v>
      </c>
      <c r="O84">
        <v>0.86507940000000005</v>
      </c>
      <c r="P84">
        <v>0.87270230000000004</v>
      </c>
    </row>
    <row r="85" spans="1:16" x14ac:dyDescent="0.25">
      <c r="A85" s="2">
        <v>2</v>
      </c>
      <c r="B85">
        <v>1.0949317999999999</v>
      </c>
      <c r="C85">
        <v>0.87270230000000004</v>
      </c>
      <c r="M85" s="2">
        <v>3</v>
      </c>
      <c r="N85">
        <v>7.1444010999999996</v>
      </c>
      <c r="O85">
        <v>0.72346650000000001</v>
      </c>
      <c r="P85">
        <v>0.72988869999999995</v>
      </c>
    </row>
    <row r="86" spans="1:16" x14ac:dyDescent="0.25">
      <c r="A86" s="2">
        <v>3</v>
      </c>
      <c r="B86">
        <v>7.1444010999999996</v>
      </c>
      <c r="C86">
        <v>0.72988869999999995</v>
      </c>
      <c r="M86" s="2">
        <v>4</v>
      </c>
      <c r="N86">
        <v>15.0951939</v>
      </c>
      <c r="O86">
        <v>0.48985450000000003</v>
      </c>
      <c r="P86">
        <v>0.49407570000000001</v>
      </c>
    </row>
    <row r="87" spans="1:16" x14ac:dyDescent="0.25">
      <c r="A87" s="2">
        <v>4</v>
      </c>
      <c r="B87">
        <v>15.0951939</v>
      </c>
      <c r="C87">
        <v>0.49407570000000001</v>
      </c>
      <c r="M87" s="2">
        <v>5</v>
      </c>
      <c r="N87">
        <v>32.775817000000004</v>
      </c>
      <c r="O87">
        <v>0.45097520000000002</v>
      </c>
      <c r="P87">
        <v>0.45547490000000002</v>
      </c>
    </row>
    <row r="88" spans="1:16" x14ac:dyDescent="0.25">
      <c r="A88" s="2">
        <v>5</v>
      </c>
      <c r="B88">
        <v>32.775817000000004</v>
      </c>
      <c r="C88">
        <v>0.45547490000000002</v>
      </c>
      <c r="M88" s="2">
        <v>6</v>
      </c>
      <c r="N88">
        <v>72.106797400000005</v>
      </c>
      <c r="O88">
        <v>0.44646550000000002</v>
      </c>
      <c r="P88">
        <v>0.45092009999999999</v>
      </c>
    </row>
    <row r="89" spans="1:16" x14ac:dyDescent="0.25">
      <c r="A89" s="2">
        <v>6</v>
      </c>
      <c r="B89">
        <v>72.106797400000005</v>
      </c>
      <c r="C89">
        <v>0.45092009999999999</v>
      </c>
      <c r="M89" s="6"/>
    </row>
    <row r="90" spans="1:16" x14ac:dyDescent="0.25">
      <c r="A90" s="6"/>
      <c r="M90" s="2" t="s">
        <v>28</v>
      </c>
    </row>
    <row r="91" spans="1:16" x14ac:dyDescent="0.25">
      <c r="A91" s="2" t="s">
        <v>28</v>
      </c>
      <c r="M91" s="2"/>
      <c r="O91" t="s">
        <v>49</v>
      </c>
      <c r="P91" t="s">
        <v>49</v>
      </c>
    </row>
    <row r="92" spans="1:16" x14ac:dyDescent="0.25">
      <c r="A92" s="2"/>
      <c r="B92" t="s">
        <v>48</v>
      </c>
      <c r="C92" t="s">
        <v>49</v>
      </c>
      <c r="M92" s="2">
        <v>1</v>
      </c>
      <c r="N92">
        <v>8.1559179999999998</v>
      </c>
      <c r="O92">
        <v>1.1322840000000001</v>
      </c>
      <c r="P92">
        <v>1.1243529999999999</v>
      </c>
    </row>
    <row r="93" spans="1:16" x14ac:dyDescent="0.25">
      <c r="A93" s="2">
        <v>1</v>
      </c>
      <c r="B93">
        <v>8.1559179999999998</v>
      </c>
      <c r="C93">
        <v>1.1243529999999999</v>
      </c>
      <c r="M93" s="2">
        <v>2</v>
      </c>
      <c r="N93">
        <v>30.207104000000001</v>
      </c>
      <c r="O93">
        <v>1.1345529999999999</v>
      </c>
      <c r="P93">
        <v>1.126606</v>
      </c>
    </row>
    <row r="94" spans="1:16" x14ac:dyDescent="0.25">
      <c r="A94" s="2">
        <v>2</v>
      </c>
      <c r="B94">
        <v>30.207104000000001</v>
      </c>
      <c r="C94">
        <v>1.126606</v>
      </c>
      <c r="M94" s="2">
        <v>3</v>
      </c>
      <c r="N94">
        <v>49.515262</v>
      </c>
      <c r="O94">
        <v>1.165986</v>
      </c>
      <c r="P94">
        <v>1.150428</v>
      </c>
    </row>
    <row r="95" spans="1:16" x14ac:dyDescent="0.25">
      <c r="A95" s="2">
        <v>3</v>
      </c>
      <c r="B95">
        <v>49.515262</v>
      </c>
      <c r="C95">
        <v>1.150428</v>
      </c>
      <c r="M95" s="2">
        <v>4</v>
      </c>
      <c r="N95">
        <v>64.736603000000002</v>
      </c>
      <c r="O95">
        <v>1.2714669999999999</v>
      </c>
      <c r="P95">
        <v>1.2291069999999999</v>
      </c>
    </row>
    <row r="96" spans="1:16" x14ac:dyDescent="0.25">
      <c r="A96" s="2">
        <v>4</v>
      </c>
      <c r="B96">
        <v>64.736603000000002</v>
      </c>
      <c r="C96">
        <v>1.2291069999999999</v>
      </c>
      <c r="M96" s="2">
        <v>5</v>
      </c>
      <c r="N96">
        <v>72.407976000000005</v>
      </c>
      <c r="O96">
        <v>1.3870210000000001</v>
      </c>
      <c r="P96">
        <v>1.3332109999999999</v>
      </c>
    </row>
    <row r="97" spans="1:16" x14ac:dyDescent="0.25">
      <c r="A97" s="2">
        <v>5</v>
      </c>
      <c r="B97">
        <v>72.407976000000005</v>
      </c>
      <c r="C97">
        <v>1.3332109999999999</v>
      </c>
      <c r="M97" s="2">
        <v>6</v>
      </c>
      <c r="N97">
        <v>79.648774000000003</v>
      </c>
      <c r="O97">
        <v>1.3897949999999999</v>
      </c>
      <c r="P97">
        <v>1.3358779999999999</v>
      </c>
    </row>
    <row r="98" spans="1:16" x14ac:dyDescent="0.25">
      <c r="A98" s="2">
        <v>6</v>
      </c>
      <c r="B98">
        <v>79.648774000000003</v>
      </c>
      <c r="C98">
        <v>1.3358779999999999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0510v1</vt:lpstr>
      <vt:lpstr>0510v2</vt:lpstr>
      <vt:lpstr>0510v3</vt:lpstr>
      <vt:lpstr>0515v4</vt:lpstr>
      <vt:lpstr>0601v5</vt:lpstr>
      <vt:lpstr>0620v6</vt:lpstr>
      <vt:lpstr>Symphony</vt:lpstr>
      <vt:lpstr>Spline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2016-05-10T21:47:54Z</cp:lastPrinted>
  <dcterms:created xsi:type="dcterms:W3CDTF">2016-05-10T14:39:51Z</dcterms:created>
  <dcterms:modified xsi:type="dcterms:W3CDTF">2016-06-30T15:09:52Z</dcterms:modified>
</cp:coreProperties>
</file>